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activeX/activeX1.xml" ContentType="application/vnd.ms-office.activeX+xml"/>
  <Override PartName="/xl/activeX/activeX2.xml" ContentType="application/vnd.ms-office.activeX+xml"/>
  <Override PartName="/xl/tables/table2.xml" ContentType="application/vnd.openxmlformats-officedocument.spreadsheetml.table+xml"/>
  <Override PartName="/xl/drawings/drawing2.xml" ContentType="application/vnd.openxmlformats-officedocument.drawing+xml"/>
  <Override PartName="/xl/activeX/activeX3.xml" ContentType="application/vnd.ms-office.activeX+xml"/>
  <Override PartName="/xl/activeX/activeX4.xml" ContentType="application/vnd.ms-office.activeX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5" rupBuild="18625" codeName="{EAAD5824-E589-9196-6FC8-2F1B51211585}"/>
  <workbookPr codeName="ThisWorkbook"/>
  <mc:AlternateContent xmlns:mc="http://schemas.openxmlformats.org/markup-compatibility/2006">
    <mc:Choice Requires="x15">
      <x15ac:absPath xmlns:x15ac="http://schemas.microsoft.com/office/spreadsheetml/2010/11/ac" url="C:\Mes_Dossiers\Développement\Excel\test\"/>
    </mc:Choice>
  </mc:AlternateContent>
  <bookViews>
    <workbookView xWindow="0" yWindow="0" windowWidth="15690" windowHeight="14760" tabRatio="843" activeTab="3" xr2:uid="{00000000-000D-0000-FFFF-FFFF00000000}"/>
  </bookViews>
  <sheets>
    <sheet name="Liste" sheetId="2" r:id="rId1"/>
    <sheet name="Menu" sheetId="4" r:id="rId2"/>
    <sheet name="Sommaire" sheetId="1" r:id="rId3"/>
    <sheet name="Goûter léger" sheetId="3" r:id="rId4"/>
    <sheet name="Le Classique" sheetId="5" r:id="rId5"/>
    <sheet name="Le goûter avec canapés" sheetId="16" r:id="rId6"/>
    <sheet name="La belle tablée" sheetId="17" r:id="rId7"/>
    <sheet name="Le goûter d'antan" sheetId="18" r:id="rId8"/>
    <sheet name="Le menu fraicheur" sheetId="19" r:id="rId9"/>
    <sheet name="Boîte à lunch" sheetId="20" r:id="rId10"/>
    <sheet name="à la carte" sheetId="21" r:id="rId11"/>
  </sheets>
  <definedNames>
    <definedName name="_xlnm._FilterDatabase" localSheetId="2" hidden="1">Sommaire!$A$2:$B$2</definedName>
  </definedName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43" i="4" l="1"/>
  <c r="B42" i="4"/>
  <c r="C18" i="5"/>
  <c r="B18" i="5"/>
  <c r="C17" i="5"/>
  <c r="B17" i="5"/>
  <c r="C16" i="5"/>
  <c r="B16" i="5"/>
  <c r="C9" i="5"/>
  <c r="C8" i="5"/>
  <c r="C7" i="5"/>
  <c r="B9" i="5"/>
  <c r="B8" i="5"/>
  <c r="B7" i="5"/>
  <c r="B17" i="4"/>
  <c r="B16" i="4"/>
  <c r="C17" i="4"/>
  <c r="C16" i="4"/>
  <c r="C15" i="4"/>
  <c r="B1" i="1"/>
  <c r="F4" i="3"/>
  <c r="F5" i="3"/>
  <c r="F6" i="3"/>
  <c r="F7" i="3"/>
  <c r="F3" i="3"/>
  <c r="L3" i="1"/>
  <c r="L4" i="1"/>
  <c r="L5" i="1"/>
  <c r="L6" i="1"/>
  <c r="L7" i="1"/>
  <c r="L8" i="1"/>
  <c r="L9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</calcChain>
</file>

<file path=xl/sharedStrings.xml><?xml version="1.0" encoding="utf-8"?>
<sst xmlns="http://schemas.openxmlformats.org/spreadsheetml/2006/main" count="245" uniqueCount="87">
  <si>
    <t>Quantité</t>
  </si>
  <si>
    <t>Date</t>
  </si>
  <si>
    <t>Le classique</t>
  </si>
  <si>
    <t>Le goûter léger</t>
  </si>
  <si>
    <t>Le goûter avec canapés</t>
  </si>
  <si>
    <t>La belle tablée</t>
  </si>
  <si>
    <t>Le goûter d'antan</t>
  </si>
  <si>
    <t>Le menu fraicheur</t>
  </si>
  <si>
    <t>Boîte à lunch</t>
  </si>
  <si>
    <t>à la carte</t>
  </si>
  <si>
    <t>Quiche Champignon</t>
  </si>
  <si>
    <t>Quiche Poire aux bris</t>
  </si>
  <si>
    <t>Quiche chèvre épinards</t>
  </si>
  <si>
    <t xml:space="preserve">Paille </t>
  </si>
  <si>
    <t>Tartare betterave</t>
  </si>
  <si>
    <t>Œuf mimosa</t>
  </si>
  <si>
    <t>Rouleau grecque</t>
  </si>
  <si>
    <t>Satay poulet</t>
  </si>
  <si>
    <t>Gravlax</t>
  </si>
  <si>
    <t>gougère</t>
  </si>
  <si>
    <t>Raviolli frit</t>
  </si>
  <si>
    <t>tataki de bœuf</t>
  </si>
  <si>
    <t>œuf mimosa crabe</t>
  </si>
  <si>
    <t>rouleau printanier</t>
  </si>
  <si>
    <t>Étagée de celeri-rave</t>
  </si>
  <si>
    <t>Crouton au creton et pommes</t>
  </si>
  <si>
    <t>À la carte</t>
  </si>
  <si>
    <t>GOÛTER LÉGER</t>
  </si>
  <si>
    <t>Crudités et trempette</t>
  </si>
  <si>
    <t>Buns au poulet</t>
  </si>
  <si>
    <t>Portion</t>
  </si>
  <si>
    <t>Nom du client:</t>
  </si>
  <si>
    <t>LILI</t>
  </si>
  <si>
    <t>HL</t>
  </si>
  <si>
    <t>Gramme</t>
  </si>
  <si>
    <t>Sandwichs œufs</t>
  </si>
  <si>
    <t>Sandwichs jambon</t>
  </si>
  <si>
    <t>Desserts</t>
  </si>
  <si>
    <t>Unité</t>
  </si>
  <si>
    <t>Goûter Léger</t>
  </si>
  <si>
    <t>Aliment</t>
  </si>
  <si>
    <t>TOTAL</t>
  </si>
  <si>
    <t>Colonne4</t>
  </si>
  <si>
    <t>Colonne5</t>
  </si>
  <si>
    <t>Colonne6</t>
  </si>
  <si>
    <t>Colonne7</t>
  </si>
  <si>
    <t>Somme</t>
  </si>
  <si>
    <t>LE CLASSIQUE</t>
  </si>
  <si>
    <t>Le Classique</t>
  </si>
  <si>
    <t>Cheddar</t>
  </si>
  <si>
    <t>Noix</t>
  </si>
  <si>
    <t>Graines et fruits</t>
  </si>
  <si>
    <t>boby</t>
  </si>
  <si>
    <t>george</t>
  </si>
  <si>
    <t>paul</t>
  </si>
  <si>
    <t>rene</t>
  </si>
  <si>
    <t>Pizza tomates</t>
  </si>
  <si>
    <t>Brioches à la truite fumée</t>
  </si>
  <si>
    <t>Gougère</t>
  </si>
  <si>
    <t>Gravlax saumon</t>
  </si>
  <si>
    <t>Cheddar fort et compotée de pommes</t>
  </si>
  <si>
    <t>Bocconcini et tomates confites</t>
  </si>
  <si>
    <t>Goûter avec canapés</t>
  </si>
  <si>
    <t>Salades</t>
  </si>
  <si>
    <t>Pizza tomates, origan, pecorino</t>
  </si>
  <si>
    <t>Brochettes de fruits</t>
  </si>
  <si>
    <t>Sandwichs poulet</t>
  </si>
  <si>
    <t>Crudités et aioli</t>
  </si>
  <si>
    <t>Œufs mimosa classique</t>
  </si>
  <si>
    <t>Plateau de charcuteries et terrines maison</t>
  </si>
  <si>
    <t>Marinades maison</t>
  </si>
  <si>
    <t>Pâtés à la viande</t>
  </si>
  <si>
    <t>Bouchées maison (Fudge, rice krispies et cookies 30g)</t>
  </si>
  <si>
    <t>Buns au jambon</t>
  </si>
  <si>
    <t>Buns au œuf</t>
  </si>
  <si>
    <t>Crudités, aioli et hummus</t>
  </si>
  <si>
    <t>Œufs classique D.</t>
  </si>
  <si>
    <t>Sandwichs Poulet Smokeshow (pain betteraves)</t>
  </si>
  <si>
    <t>Fougasses farcies, jardinière de légumes, charcuteries, parmesan</t>
  </si>
  <si>
    <t>Buns a la guédilles de crevettes nordiques</t>
  </si>
  <si>
    <t>Salade de tomates, feta, graines de citrouilles, épinards</t>
  </si>
  <si>
    <t>Salade de fenouil, pousses de tournesol</t>
  </si>
  <si>
    <t>Plateau de fromages du Québec</t>
  </si>
  <si>
    <t xml:space="preserve">Bouchées sucrées maison </t>
  </si>
  <si>
    <t>grammes</t>
  </si>
  <si>
    <t>Grammes</t>
  </si>
  <si>
    <t>unité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</si>
</sst>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theme="1"/>
      <name val="Arial Narrow"/>
      <family val="2"/>
    </font>
    <font>
      <b/>
      <sz val="11"/>
      <color theme="0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b/>
      <i/>
      <sz val="14"/>
      <color theme="0"/>
      <name val="Arial Narrow"/>
      <family val="2"/>
    </font>
    <font>
      <b/>
      <sz val="14"/>
      <color theme="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5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rgb="FFFFFF0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2">
    <xf numFmtId="0" fontId="0" fillId="0" borderId="0"/>
    <xf numFmtId="0" fontId="2" fillId="0" borderId="0"/>
  </cellStyleXfs>
  <cellXfs count="27">
    <xf numFmtId="0" fontId="0" fillId="0" borderId="0" xfId="0"/>
    <xf numFmtId="14" fontId="0" fillId="0" borderId="0" xfId="0" applyNumberFormat="1"/>
    <xf numFmtId="0" fontId="0" fillId="0" borderId="0" xfId="0" applyFont="1"/>
    <xf numFmtId="0" fontId="1" fillId="0" borderId="0" xfId="0" applyFont="1"/>
    <xf numFmtId="0" fontId="3" fillId="0" borderId="0" xfId="1" applyFont="1" applyBorder="1" applyAlignment="1">
      <alignment vertical="center"/>
    </xf>
    <xf numFmtId="0" fontId="3" fillId="0" borderId="0" xfId="1" applyFont="1" applyBorder="1" applyAlignment="1">
      <alignment horizontal="left" vertical="center"/>
    </xf>
    <xf numFmtId="0" fontId="0" fillId="0" borderId="1" xfId="0" applyBorder="1"/>
    <xf numFmtId="0" fontId="6" fillId="0" borderId="0" xfId="0" applyFont="1"/>
    <xf numFmtId="0" fontId="0" fillId="0" borderId="0" xfId="0" applyAlignment="1"/>
    <xf numFmtId="0" fontId="0" fillId="0" borderId="0" xfId="0" applyBorder="1"/>
    <xf numFmtId="0" fontId="1" fillId="0" borderId="2" xfId="0" applyFont="1" applyBorder="1"/>
    <xf numFmtId="0" fontId="0" fillId="0" borderId="2" xfId="0" applyFont="1" applyBorder="1"/>
    <xf numFmtId="0" fontId="0" fillId="0" borderId="3" xfId="0" applyBorder="1"/>
    <xf numFmtId="0" fontId="0" fillId="0" borderId="7" xfId="0" applyFont="1" applyBorder="1"/>
    <xf numFmtId="0" fontId="0" fillId="0" borderId="8" xfId="0" applyBorder="1"/>
    <xf numFmtId="0" fontId="0" fillId="0" borderId="9" xfId="0" applyBorder="1"/>
    <xf numFmtId="0" fontId="0" fillId="2" borderId="4" xfId="0" applyFont="1" applyFill="1" applyBorder="1"/>
    <xf numFmtId="0" fontId="0" fillId="2" borderId="5" xfId="0" applyFill="1" applyBorder="1"/>
    <xf numFmtId="0" fontId="0" fillId="2" borderId="6" xfId="0" applyFill="1" applyBorder="1"/>
    <xf numFmtId="0" fontId="0" fillId="0" borderId="5" xfId="0" applyBorder="1"/>
    <xf numFmtId="0" fontId="0" fillId="0" borderId="0" xfId="0" applyFont="1" applyBorder="1"/>
    <xf numFmtId="0" fontId="4" fillId="2" borderId="1" xfId="0" applyFont="1" applyFill="1" applyBorder="1"/>
    <xf numFmtId="0" fontId="8" fillId="3" borderId="0" xfId="0" applyFont="1" applyFill="1"/>
    <xf numFmtId="0" fontId="0" fillId="4" borderId="0" xfId="0" applyFill="1"/>
    <xf numFmtId="0" fontId="0" fillId="0" borderId="0" xfId="0" applyBorder="1" applyAlignment="1"/>
    <xf numFmtId="0" fontId="7" fillId="3" borderId="0" xfId="1" applyFont="1" applyFill="1" applyBorder="1" applyAlignment="1">
      <alignment horizontal="center"/>
    </xf>
    <xf numFmtId="0" fontId="5" fillId="0" borderId="0" xfId="0" applyFont="1" applyAlignment="1">
      <alignment horizontal="center"/>
    </xf>
  </cellXfs>
  <cellStyles count="2">
    <cellStyle name="Normal" xfId="0" builtinId="0"/>
    <cellStyle name="Normal 2" xfId="1" xr:uid="{00000000-0005-0000-0000-000001000000}"/>
  </cellStyles>
  <dxfs count="17"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 Narrow"/>
        <scheme val="none"/>
      </font>
      <alignment horizontal="general" vertical="center" textRotation="0" wrapText="0" indent="0" justifyLastLine="0" shrinkToFit="0" readingOrder="0"/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ill>
        <patternFill patternType="solid">
          <fgColor indexed="64"/>
          <bgColor theme="5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2" Type="http://schemas.openxmlformats.org/officeDocument/2006/relationships/image" Target="../media/image4.emf"/><Relationship Id="rId1" Type="http://schemas.openxmlformats.org/officeDocument/2006/relationships/image" Target="../media/image3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95250</xdr:colOff>
          <xdr:row>0</xdr:row>
          <xdr:rowOff>295275</xdr:rowOff>
        </xdr:from>
        <xdr:to>
          <xdr:col>10</xdr:col>
          <xdr:colOff>485775</xdr:colOff>
          <xdr:row>3</xdr:row>
          <xdr:rowOff>9525</xdr:rowOff>
        </xdr:to>
        <xdr:sp macro="" textlink="">
          <xdr:nvSpPr>
            <xdr:cNvPr id="4097" name="Effacer" hidden="1">
              <a:extLst>
                <a:ext uri="{63B3BB69-23CF-44E3-9099-C40C66FF867C}">
                  <a14:compatExt spid="_x0000_s4097"/>
                </a:ext>
                <a:ext uri="{FF2B5EF4-FFF2-40B4-BE49-F238E27FC236}">
                  <a16:creationId xmlns:a16="http://schemas.microsoft.com/office/drawing/2014/main" id="{00000000-0008-0000-0300-000001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95250</xdr:colOff>
          <xdr:row>4</xdr:row>
          <xdr:rowOff>180975</xdr:rowOff>
        </xdr:from>
        <xdr:to>
          <xdr:col>10</xdr:col>
          <xdr:colOff>466725</xdr:colOff>
          <xdr:row>7</xdr:row>
          <xdr:rowOff>47625</xdr:rowOff>
        </xdr:to>
        <xdr:sp macro="" textlink="">
          <xdr:nvSpPr>
            <xdr:cNvPr id="4098" name="Calcul" hidden="1">
              <a:extLst>
                <a:ext uri="{63B3BB69-23CF-44E3-9099-C40C66FF867C}">
                  <a14:compatExt spid="_x0000_s4098"/>
                </a:ext>
                <a:ext uri="{FF2B5EF4-FFF2-40B4-BE49-F238E27FC236}">
                  <a16:creationId xmlns:a16="http://schemas.microsoft.com/office/drawing/2014/main" id="{00000000-0008-0000-0300-000002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400050</xdr:colOff>
          <xdr:row>2</xdr:row>
          <xdr:rowOff>19050</xdr:rowOff>
        </xdr:from>
        <xdr:to>
          <xdr:col>10</xdr:col>
          <xdr:colOff>419100</xdr:colOff>
          <xdr:row>4</xdr:row>
          <xdr:rowOff>133350</xdr:rowOff>
        </xdr:to>
        <xdr:sp macro="" textlink="">
          <xdr:nvSpPr>
            <xdr:cNvPr id="5121" name="calcul_classique" hidden="1">
              <a:extLst>
                <a:ext uri="{63B3BB69-23CF-44E3-9099-C40C66FF867C}">
                  <a14:compatExt spid="_x0000_s5121"/>
                </a:ext>
                <a:ext uri="{FF2B5EF4-FFF2-40B4-BE49-F238E27FC236}">
                  <a16:creationId xmlns:a16="http://schemas.microsoft.com/office/drawing/2014/main" id="{00000000-0008-0000-0400-000001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381000</xdr:colOff>
          <xdr:row>5</xdr:row>
          <xdr:rowOff>142875</xdr:rowOff>
        </xdr:from>
        <xdr:to>
          <xdr:col>10</xdr:col>
          <xdr:colOff>409575</xdr:colOff>
          <xdr:row>8</xdr:row>
          <xdr:rowOff>95250</xdr:rowOff>
        </xdr:to>
        <xdr:sp macro="" textlink="">
          <xdr:nvSpPr>
            <xdr:cNvPr id="5122" name="Effacer_Classique" hidden="1">
              <a:extLst>
                <a:ext uri="{63B3BB69-23CF-44E3-9099-C40C66FF867C}">
                  <a14:compatExt spid="_x0000_s5122"/>
                </a:ext>
                <a:ext uri="{FF2B5EF4-FFF2-40B4-BE49-F238E27FC236}">
                  <a16:creationId xmlns:a16="http://schemas.microsoft.com/office/drawing/2014/main" id="{00000000-0008-0000-0400-000002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0000000}" name="Tableau3" displayName="Tableau3" ref="A2:L28" totalsRowShown="0" headerRowDxfId="16" headerRowBorderDxfId="15" tableBorderDxfId="14" totalsRowBorderDxfId="13">
  <autoFilter ref="A2:L28" xr:uid="{00000000-0009-0000-0100-000003000000}"/>
  <tableColumns count="12">
    <tableColumn id="1" xr3:uid="{00000000-0010-0000-0000-000001000000}" name="Nom du client:" dataDxfId="12"/>
    <tableColumn id="2" xr3:uid="{00000000-0010-0000-0000-000002000000}" name="HL" dataDxfId="11"/>
    <tableColumn id="3" xr3:uid="{00000000-0010-0000-0000-000003000000}" name="LILI" dataDxfId="10"/>
    <tableColumn id="4" xr3:uid="{00000000-0010-0000-0000-000004000000}" name="george" dataDxfId="9"/>
    <tableColumn id="5" xr3:uid="{00000000-0010-0000-0000-000005000000}" name="boby" dataDxfId="8"/>
    <tableColumn id="6" xr3:uid="{00000000-0010-0000-0000-000006000000}" name="paul" dataDxfId="7"/>
    <tableColumn id="7" xr3:uid="{00000000-0010-0000-0000-000007000000}" name="rene" dataDxfId="6"/>
    <tableColumn id="8" xr3:uid="{00000000-0010-0000-0000-000008000000}" name="Colonne4" dataDxfId="5"/>
    <tableColumn id="9" xr3:uid="{00000000-0010-0000-0000-000009000000}" name="Colonne5" dataDxfId="4"/>
    <tableColumn id="10" xr3:uid="{00000000-0010-0000-0000-00000A000000}" name="Colonne6" dataDxfId="3"/>
    <tableColumn id="11" xr3:uid="{00000000-0010-0000-0000-00000B000000}" name="Colonne7" dataDxfId="2"/>
    <tableColumn id="12" xr3:uid="{00000000-0010-0000-0000-00000C000000}" name="Somme" dataDxfId="1">
      <calculatedColumnFormula>SUM(Tableau3[[#This Row],[HL]:[Colonne7]])</calculatedColumnFormula>
    </tableColumn>
  </tableColumns>
  <tableStyleInfo name="TableStyleLight10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1000000}" name="Tableau4" displayName="Tableau4" ref="E2:G7" totalsRowShown="0">
  <autoFilter ref="E2:G7" xr:uid="{00000000-0009-0000-0100-000004000000}"/>
  <tableColumns count="3">
    <tableColumn id="1" xr3:uid="{00000000-0010-0000-0100-000001000000}" name="Aliment" dataDxfId="0" dataCellStyle="Normal 2"/>
    <tableColumn id="2" xr3:uid="{00000000-0010-0000-0100-000002000000}" name="Quantité">
      <calculatedColumnFormula>SUMIF(A:C,E3,C:C)</calculatedColumnFormula>
    </tableColumn>
    <tableColumn id="3" xr3:uid="{00000000-0010-0000-0100-000003000000}" name="Portion"/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7" Type="http://schemas.openxmlformats.org/officeDocument/2006/relationships/table" Target="../tables/table2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6" Type="http://schemas.openxmlformats.org/officeDocument/2006/relationships/image" Target="../media/image2.emf"/><Relationship Id="rId5" Type="http://schemas.openxmlformats.org/officeDocument/2006/relationships/control" Target="../activeX/activeX2.xml"/><Relationship Id="rId4" Type="http://schemas.openxmlformats.org/officeDocument/2006/relationships/image" Target="../media/image1.emf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3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Relationship Id="rId6" Type="http://schemas.openxmlformats.org/officeDocument/2006/relationships/image" Target="../media/image4.emf"/><Relationship Id="rId5" Type="http://schemas.openxmlformats.org/officeDocument/2006/relationships/control" Target="../activeX/activeX4.xml"/><Relationship Id="rId4" Type="http://schemas.openxmlformats.org/officeDocument/2006/relationships/image" Target="../media/image3.emf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2"/>
  <dimension ref="A1:A17"/>
  <sheetViews>
    <sheetView workbookViewId="0">
      <selection activeCell="A2" sqref="A2"/>
    </sheetView>
  </sheetViews>
  <sheetFormatPr baseColWidth="10" defaultColWidth="8.85546875" defaultRowHeight="15" x14ac:dyDescent="0.25"/>
  <sheetData>
    <row r="1" spans="1:1" x14ac:dyDescent="0.25">
      <c r="A1" t="s">
        <v>26</v>
      </c>
    </row>
    <row r="2" spans="1:1" x14ac:dyDescent="0.25">
      <c r="A2" s="3" t="s">
        <v>10</v>
      </c>
    </row>
    <row r="3" spans="1:1" x14ac:dyDescent="0.25">
      <c r="A3" s="3" t="s">
        <v>11</v>
      </c>
    </row>
    <row r="4" spans="1:1" x14ac:dyDescent="0.25">
      <c r="A4" s="3" t="s">
        <v>12</v>
      </c>
    </row>
    <row r="5" spans="1:1" x14ac:dyDescent="0.25">
      <c r="A5" s="3" t="s">
        <v>13</v>
      </c>
    </row>
    <row r="6" spans="1:1" x14ac:dyDescent="0.25">
      <c r="A6" s="3" t="s">
        <v>14</v>
      </c>
    </row>
    <row r="7" spans="1:1" x14ac:dyDescent="0.25">
      <c r="A7" s="3" t="s">
        <v>15</v>
      </c>
    </row>
    <row r="8" spans="1:1" x14ac:dyDescent="0.25">
      <c r="A8" s="3" t="s">
        <v>16</v>
      </c>
    </row>
    <row r="9" spans="1:1" x14ac:dyDescent="0.25">
      <c r="A9" s="3" t="s">
        <v>17</v>
      </c>
    </row>
    <row r="10" spans="1:1" x14ac:dyDescent="0.25">
      <c r="A10" s="3" t="s">
        <v>18</v>
      </c>
    </row>
    <row r="11" spans="1:1" x14ac:dyDescent="0.25">
      <c r="A11" s="3" t="s">
        <v>19</v>
      </c>
    </row>
    <row r="12" spans="1:1" x14ac:dyDescent="0.25">
      <c r="A12" s="3" t="s">
        <v>20</v>
      </c>
    </row>
    <row r="13" spans="1:1" x14ac:dyDescent="0.25">
      <c r="A13" s="3" t="s">
        <v>21</v>
      </c>
    </row>
    <row r="14" spans="1:1" x14ac:dyDescent="0.25">
      <c r="A14" s="3" t="s">
        <v>22</v>
      </c>
    </row>
    <row r="15" spans="1:1" x14ac:dyDescent="0.25">
      <c r="A15" s="3" t="s">
        <v>23</v>
      </c>
    </row>
    <row r="16" spans="1:1" x14ac:dyDescent="0.25">
      <c r="A16" s="3" t="s">
        <v>24</v>
      </c>
    </row>
    <row r="17" spans="1:1" x14ac:dyDescent="0.25">
      <c r="A17" s="3" t="s">
        <v>25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/>
  <dimension ref="A1:D70"/>
  <sheetViews>
    <sheetView zoomScale="85" zoomScaleNormal="85" workbookViewId="0">
      <selection activeCell="F54" sqref="F54"/>
    </sheetView>
  </sheetViews>
  <sheetFormatPr baseColWidth="10" defaultColWidth="11.42578125" defaultRowHeight="15" x14ac:dyDescent="0.25"/>
  <cols>
    <col min="1" max="1" width="57.42578125" bestFit="1" customWidth="1"/>
    <col min="2" max="2" width="7" bestFit="1" customWidth="1"/>
  </cols>
  <sheetData>
    <row r="1" spans="1:4" s="22" customFormat="1" ht="18.75" x14ac:dyDescent="0.3">
      <c r="A1" s="25" t="s">
        <v>27</v>
      </c>
      <c r="B1" s="25"/>
      <c r="C1" s="25"/>
    </row>
    <row r="2" spans="1:4" x14ac:dyDescent="0.25">
      <c r="B2" s="8" t="s">
        <v>30</v>
      </c>
      <c r="C2" s="8"/>
    </row>
    <row r="3" spans="1:4" ht="15.75" x14ac:dyDescent="0.25">
      <c r="A3" s="4" t="s">
        <v>28</v>
      </c>
      <c r="B3">
        <v>35</v>
      </c>
      <c r="C3">
        <v>35</v>
      </c>
      <c r="D3" t="s">
        <v>85</v>
      </c>
    </row>
    <row r="4" spans="1:4" ht="15.75" x14ac:dyDescent="0.25">
      <c r="A4" s="5" t="s">
        <v>36</v>
      </c>
      <c r="B4">
        <v>0.5</v>
      </c>
      <c r="C4">
        <v>0.5</v>
      </c>
      <c r="D4" t="s">
        <v>38</v>
      </c>
    </row>
    <row r="5" spans="1:4" ht="15.75" x14ac:dyDescent="0.25">
      <c r="A5" s="5" t="s">
        <v>35</v>
      </c>
      <c r="B5">
        <v>0.5</v>
      </c>
      <c r="C5">
        <v>0.5</v>
      </c>
      <c r="D5" t="s">
        <v>38</v>
      </c>
    </row>
    <row r="6" spans="1:4" ht="15.75" x14ac:dyDescent="0.25">
      <c r="A6" s="4" t="s">
        <v>29</v>
      </c>
      <c r="B6">
        <v>1</v>
      </c>
      <c r="C6">
        <v>1</v>
      </c>
      <c r="D6" t="s">
        <v>38</v>
      </c>
    </row>
    <row r="7" spans="1:4" ht="15.75" x14ac:dyDescent="0.25">
      <c r="A7" s="4" t="s">
        <v>37</v>
      </c>
      <c r="B7">
        <v>2</v>
      </c>
      <c r="C7">
        <v>2</v>
      </c>
      <c r="D7" t="s">
        <v>38</v>
      </c>
    </row>
    <row r="9" spans="1:4" s="22" customFormat="1" ht="18.75" x14ac:dyDescent="0.3">
      <c r="A9" s="25" t="s">
        <v>47</v>
      </c>
      <c r="B9" s="25"/>
      <c r="C9" s="25"/>
    </row>
    <row r="10" spans="1:4" x14ac:dyDescent="0.25">
      <c r="B10" s="8" t="s">
        <v>30</v>
      </c>
    </row>
    <row r="11" spans="1:4" ht="15.75" x14ac:dyDescent="0.25">
      <c r="A11" s="4" t="s">
        <v>28</v>
      </c>
      <c r="B11">
        <v>35</v>
      </c>
      <c r="C11">
        <v>35</v>
      </c>
      <c r="D11" t="s">
        <v>84</v>
      </c>
    </row>
    <row r="12" spans="1:4" ht="15.75" x14ac:dyDescent="0.25">
      <c r="A12" s="5" t="s">
        <v>36</v>
      </c>
      <c r="B12">
        <v>0.5</v>
      </c>
      <c r="C12">
        <v>0.5</v>
      </c>
      <c r="D12" t="s">
        <v>38</v>
      </c>
    </row>
    <row r="13" spans="1:4" ht="15.75" x14ac:dyDescent="0.25">
      <c r="A13" s="5" t="s">
        <v>35</v>
      </c>
      <c r="B13">
        <v>0.5</v>
      </c>
      <c r="C13">
        <v>0.5</v>
      </c>
      <c r="D13" t="s">
        <v>38</v>
      </c>
    </row>
    <row r="14" spans="1:4" ht="15.75" x14ac:dyDescent="0.25">
      <c r="A14" s="4" t="s">
        <v>29</v>
      </c>
      <c r="B14">
        <v>1</v>
      </c>
      <c r="C14">
        <v>1</v>
      </c>
      <c r="D14" t="s">
        <v>38</v>
      </c>
    </row>
    <row r="15" spans="1:4" x14ac:dyDescent="0.25">
      <c r="A15" t="s">
        <v>49</v>
      </c>
      <c r="B15">
        <v>25</v>
      </c>
      <c r="C15">
        <f>1/25</f>
        <v>0.04</v>
      </c>
      <c r="D15" t="s">
        <v>84</v>
      </c>
    </row>
    <row r="16" spans="1:4" x14ac:dyDescent="0.25">
      <c r="A16" t="s">
        <v>50</v>
      </c>
      <c r="B16">
        <f>1/25</f>
        <v>0.04</v>
      </c>
      <c r="C16">
        <f>1/25</f>
        <v>0.04</v>
      </c>
      <c r="D16" t="s">
        <v>38</v>
      </c>
    </row>
    <row r="17" spans="1:4" x14ac:dyDescent="0.25">
      <c r="A17" t="s">
        <v>51</v>
      </c>
      <c r="B17">
        <f>1/25</f>
        <v>0.04</v>
      </c>
      <c r="C17">
        <f>1/25</f>
        <v>0.04</v>
      </c>
      <c r="D17" t="s">
        <v>38</v>
      </c>
    </row>
    <row r="18" spans="1:4" ht="15.75" x14ac:dyDescent="0.25">
      <c r="A18" s="4" t="s">
        <v>37</v>
      </c>
      <c r="B18">
        <v>2</v>
      </c>
      <c r="C18">
        <v>2</v>
      </c>
      <c r="D18" t="s">
        <v>38</v>
      </c>
    </row>
    <row r="20" spans="1:4" s="22" customFormat="1" ht="18.75" x14ac:dyDescent="0.3">
      <c r="A20" s="25" t="s">
        <v>62</v>
      </c>
      <c r="B20" s="25"/>
      <c r="C20" s="25"/>
    </row>
    <row r="21" spans="1:4" x14ac:dyDescent="0.25">
      <c r="B21" s="8" t="s">
        <v>30</v>
      </c>
    </row>
    <row r="22" spans="1:4" x14ac:dyDescent="0.25">
      <c r="A22" t="s">
        <v>28</v>
      </c>
      <c r="B22">
        <v>35</v>
      </c>
      <c r="D22" t="s">
        <v>84</v>
      </c>
    </row>
    <row r="23" spans="1:4" ht="15.75" x14ac:dyDescent="0.25">
      <c r="A23" s="5" t="s">
        <v>36</v>
      </c>
      <c r="B23">
        <v>0.5</v>
      </c>
      <c r="D23" t="s">
        <v>86</v>
      </c>
    </row>
    <row r="24" spans="1:4" ht="15.75" x14ac:dyDescent="0.25">
      <c r="A24" s="5" t="s">
        <v>35</v>
      </c>
      <c r="B24">
        <v>0.5</v>
      </c>
      <c r="D24" t="s">
        <v>86</v>
      </c>
    </row>
    <row r="25" spans="1:4" x14ac:dyDescent="0.25">
      <c r="A25" t="s">
        <v>56</v>
      </c>
      <c r="B25">
        <v>2</v>
      </c>
      <c r="D25" t="s">
        <v>86</v>
      </c>
    </row>
    <row r="26" spans="1:4" x14ac:dyDescent="0.25">
      <c r="A26" t="s">
        <v>57</v>
      </c>
      <c r="B26">
        <v>1</v>
      </c>
      <c r="D26" t="s">
        <v>86</v>
      </c>
    </row>
    <row r="27" spans="1:4" x14ac:dyDescent="0.25">
      <c r="A27" t="s">
        <v>58</v>
      </c>
      <c r="B27">
        <v>1</v>
      </c>
      <c r="D27" t="s">
        <v>86</v>
      </c>
    </row>
    <row r="28" spans="1:4" x14ac:dyDescent="0.25">
      <c r="A28" t="s">
        <v>59</v>
      </c>
      <c r="B28">
        <v>1</v>
      </c>
      <c r="D28" t="s">
        <v>86</v>
      </c>
    </row>
    <row r="29" spans="1:4" x14ac:dyDescent="0.25">
      <c r="A29" t="s">
        <v>60</v>
      </c>
      <c r="B29">
        <v>25</v>
      </c>
      <c r="D29" t="s">
        <v>84</v>
      </c>
    </row>
    <row r="30" spans="1:4" x14ac:dyDescent="0.25">
      <c r="A30" t="s">
        <v>61</v>
      </c>
      <c r="B30">
        <v>1</v>
      </c>
      <c r="D30" t="s">
        <v>86</v>
      </c>
    </row>
    <row r="31" spans="1:4" x14ac:dyDescent="0.25">
      <c r="A31" t="s">
        <v>37</v>
      </c>
      <c r="B31">
        <v>2</v>
      </c>
      <c r="D31" t="s">
        <v>86</v>
      </c>
    </row>
    <row r="33" spans="1:4" s="22" customFormat="1" ht="18.75" x14ac:dyDescent="0.3">
      <c r="A33" s="25" t="s">
        <v>5</v>
      </c>
      <c r="B33" s="25"/>
      <c r="C33" s="25"/>
    </row>
    <row r="34" spans="1:4" x14ac:dyDescent="0.25">
      <c r="B34" s="8" t="s">
        <v>30</v>
      </c>
    </row>
    <row r="35" spans="1:4" x14ac:dyDescent="0.25">
      <c r="A35" t="s">
        <v>28</v>
      </c>
      <c r="B35">
        <v>35</v>
      </c>
      <c r="D35" t="s">
        <v>84</v>
      </c>
    </row>
    <row r="36" spans="1:4" x14ac:dyDescent="0.25">
      <c r="A36" t="s">
        <v>66</v>
      </c>
      <c r="B36">
        <v>0.33</v>
      </c>
      <c r="D36" t="s">
        <v>86</v>
      </c>
    </row>
    <row r="37" spans="1:4" ht="15.75" x14ac:dyDescent="0.25">
      <c r="A37" s="5" t="s">
        <v>36</v>
      </c>
      <c r="B37">
        <v>0.33</v>
      </c>
      <c r="D37" t="s">
        <v>86</v>
      </c>
    </row>
    <row r="38" spans="1:4" ht="15.75" x14ac:dyDescent="0.25">
      <c r="A38" s="5" t="s">
        <v>35</v>
      </c>
      <c r="B38">
        <v>0.33</v>
      </c>
      <c r="D38" t="s">
        <v>86</v>
      </c>
    </row>
    <row r="39" spans="1:4" x14ac:dyDescent="0.25">
      <c r="A39" t="s">
        <v>63</v>
      </c>
      <c r="B39">
        <v>75</v>
      </c>
      <c r="D39" t="s">
        <v>84</v>
      </c>
    </row>
    <row r="40" spans="1:4" x14ac:dyDescent="0.25">
      <c r="A40" t="s">
        <v>64</v>
      </c>
      <c r="B40">
        <v>2</v>
      </c>
      <c r="D40" t="s">
        <v>86</v>
      </c>
    </row>
    <row r="41" spans="1:4" x14ac:dyDescent="0.25">
      <c r="A41" t="s">
        <v>49</v>
      </c>
      <c r="B41">
        <v>25</v>
      </c>
      <c r="D41" t="s">
        <v>84</v>
      </c>
    </row>
    <row r="42" spans="1:4" x14ac:dyDescent="0.25">
      <c r="A42" t="s">
        <v>50</v>
      </c>
      <c r="B42">
        <f>1/25</f>
        <v>0.04</v>
      </c>
      <c r="D42" t="s">
        <v>86</v>
      </c>
    </row>
    <row r="43" spans="1:4" x14ac:dyDescent="0.25">
      <c r="A43" t="s">
        <v>51</v>
      </c>
      <c r="B43">
        <f>1/25</f>
        <v>0.04</v>
      </c>
      <c r="D43" t="s">
        <v>86</v>
      </c>
    </row>
    <row r="44" spans="1:4" x14ac:dyDescent="0.25">
      <c r="A44" t="s">
        <v>65</v>
      </c>
      <c r="B44">
        <v>1</v>
      </c>
      <c r="D44" t="s">
        <v>86</v>
      </c>
    </row>
    <row r="45" spans="1:4" x14ac:dyDescent="0.25">
      <c r="A45" t="s">
        <v>37</v>
      </c>
      <c r="B45">
        <v>2</v>
      </c>
      <c r="D45" t="s">
        <v>86</v>
      </c>
    </row>
    <row r="47" spans="1:4" s="22" customFormat="1" ht="18.75" x14ac:dyDescent="0.3">
      <c r="A47" s="25" t="s">
        <v>6</v>
      </c>
      <c r="B47" s="25"/>
      <c r="C47" s="25"/>
    </row>
    <row r="48" spans="1:4" x14ac:dyDescent="0.25">
      <c r="B48" s="8" t="s">
        <v>30</v>
      </c>
    </row>
    <row r="49" spans="1:4" x14ac:dyDescent="0.25">
      <c r="A49" t="s">
        <v>67</v>
      </c>
      <c r="B49">
        <v>35</v>
      </c>
      <c r="D49" t="s">
        <v>84</v>
      </c>
    </row>
    <row r="50" spans="1:4" x14ac:dyDescent="0.25">
      <c r="A50" t="s">
        <v>73</v>
      </c>
      <c r="B50">
        <v>0.66</v>
      </c>
      <c r="D50" t="s">
        <v>86</v>
      </c>
    </row>
    <row r="51" spans="1:4" x14ac:dyDescent="0.25">
      <c r="A51" t="s">
        <v>29</v>
      </c>
      <c r="B51">
        <v>0.66</v>
      </c>
      <c r="D51" t="s">
        <v>86</v>
      </c>
    </row>
    <row r="52" spans="1:4" x14ac:dyDescent="0.25">
      <c r="A52" t="s">
        <v>74</v>
      </c>
      <c r="B52">
        <v>0.66</v>
      </c>
      <c r="D52" t="s">
        <v>86</v>
      </c>
    </row>
    <row r="53" spans="1:4" x14ac:dyDescent="0.25">
      <c r="A53" t="s">
        <v>63</v>
      </c>
      <c r="B53">
        <v>75</v>
      </c>
      <c r="D53" t="s">
        <v>84</v>
      </c>
    </row>
    <row r="54" spans="1:4" x14ac:dyDescent="0.25">
      <c r="A54" t="s">
        <v>68</v>
      </c>
      <c r="B54">
        <v>1</v>
      </c>
      <c r="D54" t="s">
        <v>86</v>
      </c>
    </row>
    <row r="55" spans="1:4" x14ac:dyDescent="0.25">
      <c r="A55" t="s">
        <v>69</v>
      </c>
      <c r="B55">
        <v>25</v>
      </c>
      <c r="D55" t="s">
        <v>84</v>
      </c>
    </row>
    <row r="56" spans="1:4" x14ac:dyDescent="0.25">
      <c r="A56" s="23" t="s">
        <v>70</v>
      </c>
      <c r="B56">
        <v>0.04</v>
      </c>
      <c r="D56" t="s">
        <v>86</v>
      </c>
    </row>
    <row r="57" spans="1:4" x14ac:dyDescent="0.25">
      <c r="A57" t="s">
        <v>71</v>
      </c>
      <c r="B57">
        <v>0.1</v>
      </c>
      <c r="D57" t="s">
        <v>86</v>
      </c>
    </row>
    <row r="58" spans="1:4" x14ac:dyDescent="0.25">
      <c r="A58" t="s">
        <v>72</v>
      </c>
      <c r="B58">
        <v>2</v>
      </c>
      <c r="D58" t="s">
        <v>86</v>
      </c>
    </row>
    <row r="60" spans="1:4" s="22" customFormat="1" ht="18.75" x14ac:dyDescent="0.3">
      <c r="A60" s="25" t="s">
        <v>7</v>
      </c>
      <c r="B60" s="25"/>
      <c r="C60" s="25"/>
    </row>
    <row r="61" spans="1:4" x14ac:dyDescent="0.25">
      <c r="B61" s="8" t="s">
        <v>30</v>
      </c>
    </row>
    <row r="62" spans="1:4" x14ac:dyDescent="0.25">
      <c r="A62" t="s">
        <v>75</v>
      </c>
      <c r="B62">
        <v>35</v>
      </c>
      <c r="D62" t="s">
        <v>84</v>
      </c>
    </row>
    <row r="63" spans="1:4" x14ac:dyDescent="0.25">
      <c r="A63" t="s">
        <v>76</v>
      </c>
      <c r="B63">
        <v>1</v>
      </c>
      <c r="D63" t="s">
        <v>86</v>
      </c>
    </row>
    <row r="64" spans="1:4" x14ac:dyDescent="0.25">
      <c r="A64" t="s">
        <v>77</v>
      </c>
      <c r="B64">
        <v>0.33</v>
      </c>
      <c r="D64" t="s">
        <v>86</v>
      </c>
    </row>
    <row r="65" spans="1:4" x14ac:dyDescent="0.25">
      <c r="A65" t="s">
        <v>78</v>
      </c>
      <c r="B65">
        <v>0.125</v>
      </c>
      <c r="D65" t="s">
        <v>86</v>
      </c>
    </row>
    <row r="66" spans="1:4" x14ac:dyDescent="0.25">
      <c r="A66" t="s">
        <v>79</v>
      </c>
      <c r="B66">
        <v>1</v>
      </c>
      <c r="D66" t="s">
        <v>86</v>
      </c>
    </row>
    <row r="67" spans="1:4" x14ac:dyDescent="0.25">
      <c r="A67" t="s">
        <v>80</v>
      </c>
      <c r="B67">
        <v>75</v>
      </c>
      <c r="D67" t="s">
        <v>84</v>
      </c>
    </row>
    <row r="68" spans="1:4" x14ac:dyDescent="0.25">
      <c r="A68" t="s">
        <v>81</v>
      </c>
      <c r="B68">
        <v>75</v>
      </c>
      <c r="D68" t="s">
        <v>84</v>
      </c>
    </row>
    <row r="69" spans="1:4" x14ac:dyDescent="0.25">
      <c r="A69" s="23" t="s">
        <v>82</v>
      </c>
      <c r="B69">
        <v>25</v>
      </c>
      <c r="D69" t="s">
        <v>84</v>
      </c>
    </row>
    <row r="70" spans="1:4" x14ac:dyDescent="0.25">
      <c r="A70" t="s">
        <v>83</v>
      </c>
      <c r="B70">
        <v>2</v>
      </c>
      <c r="D70" t="s">
        <v>86</v>
      </c>
    </row>
  </sheetData>
  <mergeCells count="6">
    <mergeCell ref="A60:C60"/>
    <mergeCell ref="A1:C1"/>
    <mergeCell ref="A9:C9"/>
    <mergeCell ref="A20:C20"/>
    <mergeCell ref="A33:C33"/>
    <mergeCell ref="A47:C47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Sheet1"/>
  <dimension ref="A1:L28"/>
  <sheetViews>
    <sheetView workbookViewId="0">
      <selection activeCell="B3" sqref="B3:B11"/>
    </sheetView>
  </sheetViews>
  <sheetFormatPr baseColWidth="10" defaultColWidth="8.85546875" defaultRowHeight="15" x14ac:dyDescent="0.25"/>
  <cols>
    <col min="1" max="1" width="29.140625" style="2" customWidth="1"/>
    <col min="2" max="2" width="11.140625" bestFit="1" customWidth="1"/>
    <col min="5" max="11" width="10.85546875" customWidth="1"/>
  </cols>
  <sheetData>
    <row r="1" spans="1:12" x14ac:dyDescent="0.25">
      <c r="A1" s="2" t="s">
        <v>1</v>
      </c>
      <c r="B1" s="1">
        <f ca="1">TODAY()</f>
        <v>43090</v>
      </c>
    </row>
    <row r="2" spans="1:12" x14ac:dyDescent="0.25">
      <c r="A2" s="16" t="s">
        <v>31</v>
      </c>
      <c r="B2" s="17" t="s">
        <v>33</v>
      </c>
      <c r="C2" s="17" t="s">
        <v>32</v>
      </c>
      <c r="D2" s="17" t="s">
        <v>53</v>
      </c>
      <c r="E2" s="17" t="s">
        <v>52</v>
      </c>
      <c r="F2" s="17" t="s">
        <v>54</v>
      </c>
      <c r="G2" s="17" t="s">
        <v>55</v>
      </c>
      <c r="H2" s="17" t="s">
        <v>42</v>
      </c>
      <c r="I2" s="17" t="s">
        <v>43</v>
      </c>
      <c r="J2" s="17" t="s">
        <v>44</v>
      </c>
      <c r="K2" s="18" t="s">
        <v>45</v>
      </c>
      <c r="L2" s="17" t="s">
        <v>46</v>
      </c>
    </row>
    <row r="3" spans="1:12" x14ac:dyDescent="0.25">
      <c r="A3" s="10" t="s">
        <v>3</v>
      </c>
      <c r="B3" s="6">
        <v>31250</v>
      </c>
      <c r="C3" s="6">
        <v>25</v>
      </c>
      <c r="D3" s="6"/>
      <c r="E3" s="6"/>
      <c r="F3" s="6">
        <v>55</v>
      </c>
      <c r="G3" s="6"/>
      <c r="H3" s="6"/>
      <c r="I3" s="6"/>
      <c r="J3" s="6"/>
      <c r="K3" s="12"/>
      <c r="L3" s="19">
        <f>SUM(Tableau3[[#This Row],[HL]:[Colonne7]])</f>
        <v>31330</v>
      </c>
    </row>
    <row r="4" spans="1:12" x14ac:dyDescent="0.25">
      <c r="A4" s="10" t="s">
        <v>2</v>
      </c>
      <c r="B4" s="6">
        <v>0</v>
      </c>
      <c r="C4" s="6"/>
      <c r="D4" s="6"/>
      <c r="E4" s="6">
        <v>34</v>
      </c>
      <c r="F4" s="6"/>
      <c r="G4" s="6">
        <v>33</v>
      </c>
      <c r="H4" s="6"/>
      <c r="I4" s="6"/>
      <c r="J4" s="6"/>
      <c r="K4" s="12"/>
      <c r="L4" s="6">
        <f>SUM(Tableau3[[#This Row],[HL]:[Colonne7]])</f>
        <v>67</v>
      </c>
    </row>
    <row r="5" spans="1:12" x14ac:dyDescent="0.25">
      <c r="A5" s="10" t="s">
        <v>4</v>
      </c>
      <c r="B5" s="6">
        <v>0</v>
      </c>
      <c r="C5" s="6"/>
      <c r="D5" s="6">
        <v>100</v>
      </c>
      <c r="E5" s="6"/>
      <c r="F5" s="6"/>
      <c r="G5" s="6"/>
      <c r="H5" s="6"/>
      <c r="I5" s="6"/>
      <c r="J5" s="6"/>
      <c r="K5" s="12"/>
      <c r="L5" s="6">
        <f>SUM(Tableau3[[#This Row],[HL]:[Colonne7]])</f>
        <v>100</v>
      </c>
    </row>
    <row r="6" spans="1:12" x14ac:dyDescent="0.25">
      <c r="A6" s="10" t="s">
        <v>5</v>
      </c>
      <c r="B6" s="6">
        <v>0</v>
      </c>
      <c r="C6" s="6"/>
      <c r="D6" s="6"/>
      <c r="E6" s="6"/>
      <c r="F6" s="6"/>
      <c r="G6" s="6"/>
      <c r="H6" s="6"/>
      <c r="I6" s="6"/>
      <c r="J6" s="6"/>
      <c r="K6" s="12"/>
      <c r="L6" s="6">
        <f>SUM(Tableau3[[#This Row],[HL]:[Colonne7]])</f>
        <v>0</v>
      </c>
    </row>
    <row r="7" spans="1:12" x14ac:dyDescent="0.25">
      <c r="A7" s="10" t="s">
        <v>6</v>
      </c>
      <c r="B7" s="6">
        <v>0</v>
      </c>
      <c r="C7" s="6"/>
      <c r="D7" s="6"/>
      <c r="E7" s="6"/>
      <c r="F7" s="6"/>
      <c r="G7" s="6"/>
      <c r="H7" s="6"/>
      <c r="I7" s="6"/>
      <c r="J7" s="6"/>
      <c r="K7" s="12"/>
      <c r="L7" s="6">
        <f>SUM(Tableau3[[#This Row],[HL]:[Colonne7]])</f>
        <v>0</v>
      </c>
    </row>
    <row r="8" spans="1:12" x14ac:dyDescent="0.25">
      <c r="A8" s="10" t="s">
        <v>7</v>
      </c>
      <c r="B8" s="6">
        <v>0</v>
      </c>
      <c r="C8" s="6"/>
      <c r="D8" s="6"/>
      <c r="E8" s="6"/>
      <c r="F8" s="6"/>
      <c r="G8" s="6"/>
      <c r="H8" s="6"/>
      <c r="I8" s="6"/>
      <c r="J8" s="6"/>
      <c r="K8" s="12"/>
      <c r="L8" s="6">
        <f>SUM(Tableau3[[#This Row],[HL]:[Colonne7]])</f>
        <v>0</v>
      </c>
    </row>
    <row r="9" spans="1:12" x14ac:dyDescent="0.25">
      <c r="A9" s="10" t="s">
        <v>8</v>
      </c>
      <c r="B9" s="6">
        <v>0</v>
      </c>
      <c r="C9" s="6"/>
      <c r="D9" s="6"/>
      <c r="E9" s="6"/>
      <c r="F9" s="6"/>
      <c r="G9" s="6"/>
      <c r="H9" s="6"/>
      <c r="I9" s="6"/>
      <c r="J9" s="6"/>
      <c r="K9" s="12"/>
      <c r="L9" s="6">
        <f>SUM(Tableau3[[#This Row],[HL]:[Colonne7]])</f>
        <v>0</v>
      </c>
    </row>
    <row r="10" spans="1:12" x14ac:dyDescent="0.25">
      <c r="A10" s="10" t="s">
        <v>9</v>
      </c>
      <c r="B10" s="6">
        <v>0</v>
      </c>
      <c r="C10" s="6"/>
      <c r="D10" s="6"/>
      <c r="E10" s="6"/>
      <c r="F10" s="6"/>
      <c r="G10" s="6"/>
      <c r="H10" s="6"/>
      <c r="I10" s="6"/>
      <c r="J10" s="6"/>
      <c r="K10" s="12"/>
      <c r="L10" s="6">
        <f>SUM(Tableau3[[#This Row],[HL]:[Colonne7]])</f>
        <v>0</v>
      </c>
    </row>
    <row r="11" spans="1:12" x14ac:dyDescent="0.25">
      <c r="A11" s="11" t="s">
        <v>10</v>
      </c>
      <c r="B11" s="6">
        <v>500</v>
      </c>
      <c r="C11" s="6"/>
      <c r="D11" s="6"/>
      <c r="E11" s="6"/>
      <c r="F11" s="6"/>
      <c r="G11" s="6"/>
      <c r="H11" s="6"/>
      <c r="I11" s="6"/>
      <c r="J11" s="6"/>
      <c r="K11" s="12"/>
      <c r="L11" s="6">
        <f>SUM(Tableau3[[#This Row],[HL]:[Colonne7]])</f>
        <v>500</v>
      </c>
    </row>
    <row r="12" spans="1:12" x14ac:dyDescent="0.25">
      <c r="A12" s="11" t="s">
        <v>15</v>
      </c>
      <c r="B12" s="6">
        <v>20</v>
      </c>
      <c r="C12" s="6"/>
      <c r="D12" s="6"/>
      <c r="E12" s="6"/>
      <c r="F12" s="6"/>
      <c r="G12" s="6"/>
      <c r="H12" s="6"/>
      <c r="I12" s="6"/>
      <c r="J12" s="6"/>
      <c r="K12" s="12"/>
      <c r="L12" s="6">
        <f>SUM(Tableau3[[#This Row],[HL]:[Colonne7]])</f>
        <v>20</v>
      </c>
    </row>
    <row r="13" spans="1:12" x14ac:dyDescent="0.25">
      <c r="A13" s="11"/>
      <c r="B13" s="6"/>
      <c r="C13" s="6"/>
      <c r="D13" s="6"/>
      <c r="E13" s="6"/>
      <c r="F13" s="6"/>
      <c r="G13" s="6"/>
      <c r="H13" s="6"/>
      <c r="I13" s="6"/>
      <c r="J13" s="6"/>
      <c r="K13" s="12"/>
      <c r="L13" s="6">
        <f>SUM(Tableau3[[#This Row],[HL]:[Colonne7]])</f>
        <v>0</v>
      </c>
    </row>
    <row r="14" spans="1:12" x14ac:dyDescent="0.25">
      <c r="A14" s="11"/>
      <c r="B14" s="6"/>
      <c r="C14" s="6"/>
      <c r="D14" s="6"/>
      <c r="E14" s="6"/>
      <c r="F14" s="6"/>
      <c r="G14" s="6"/>
      <c r="H14" s="6"/>
      <c r="I14" s="6"/>
      <c r="J14" s="6"/>
      <c r="K14" s="12"/>
      <c r="L14" s="6">
        <f>SUM(Tableau3[[#This Row],[HL]:[Colonne7]])</f>
        <v>0</v>
      </c>
    </row>
    <row r="15" spans="1:12" x14ac:dyDescent="0.25">
      <c r="A15" s="11"/>
      <c r="B15" s="6"/>
      <c r="C15" s="6"/>
      <c r="D15" s="6"/>
      <c r="E15" s="6"/>
      <c r="F15" s="6"/>
      <c r="G15" s="6"/>
      <c r="H15" s="6"/>
      <c r="I15" s="6"/>
      <c r="J15" s="6"/>
      <c r="K15" s="12"/>
      <c r="L15" s="6">
        <f>SUM(Tableau3[[#This Row],[HL]:[Colonne7]])</f>
        <v>0</v>
      </c>
    </row>
    <row r="16" spans="1:12" x14ac:dyDescent="0.25">
      <c r="A16" s="11"/>
      <c r="B16" s="6"/>
      <c r="C16" s="6"/>
      <c r="D16" s="6"/>
      <c r="E16" s="6"/>
      <c r="F16" s="6"/>
      <c r="G16" s="6"/>
      <c r="H16" s="6"/>
      <c r="I16" s="6"/>
      <c r="J16" s="6"/>
      <c r="K16" s="12"/>
      <c r="L16" s="6">
        <f>SUM(Tableau3[[#This Row],[HL]:[Colonne7]])</f>
        <v>0</v>
      </c>
    </row>
    <row r="17" spans="1:12" x14ac:dyDescent="0.25">
      <c r="A17" s="11"/>
      <c r="B17" s="6"/>
      <c r="C17" s="6"/>
      <c r="D17" s="6"/>
      <c r="E17" s="6"/>
      <c r="F17" s="6"/>
      <c r="G17" s="6"/>
      <c r="H17" s="6"/>
      <c r="I17" s="6"/>
      <c r="J17" s="6"/>
      <c r="K17" s="12"/>
      <c r="L17" s="6">
        <f>SUM(Tableau3[[#This Row],[HL]:[Colonne7]])</f>
        <v>0</v>
      </c>
    </row>
    <row r="18" spans="1:12" x14ac:dyDescent="0.25">
      <c r="A18" s="11"/>
      <c r="B18" s="6"/>
      <c r="C18" s="6"/>
      <c r="D18" s="6"/>
      <c r="E18" s="6"/>
      <c r="F18" s="6"/>
      <c r="G18" s="6"/>
      <c r="H18" s="6"/>
      <c r="I18" s="6"/>
      <c r="J18" s="6"/>
      <c r="K18" s="12"/>
      <c r="L18" s="6">
        <f>SUM(Tableau3[[#This Row],[HL]:[Colonne7]])</f>
        <v>0</v>
      </c>
    </row>
    <row r="19" spans="1:12" x14ac:dyDescent="0.25">
      <c r="A19" s="11"/>
      <c r="B19" s="6"/>
      <c r="C19" s="6"/>
      <c r="D19" s="6"/>
      <c r="E19" s="6"/>
      <c r="F19" s="6"/>
      <c r="G19" s="6"/>
      <c r="H19" s="6"/>
      <c r="I19" s="6"/>
      <c r="J19" s="6"/>
      <c r="K19" s="12"/>
      <c r="L19" s="6">
        <f>SUM(Tableau3[[#This Row],[HL]:[Colonne7]])</f>
        <v>0</v>
      </c>
    </row>
    <row r="20" spans="1:12" x14ac:dyDescent="0.25">
      <c r="A20" s="11"/>
      <c r="B20" s="6"/>
      <c r="C20" s="6"/>
      <c r="D20" s="6"/>
      <c r="E20" s="6"/>
      <c r="F20" s="6"/>
      <c r="G20" s="6"/>
      <c r="H20" s="6"/>
      <c r="I20" s="6"/>
      <c r="J20" s="6"/>
      <c r="K20" s="12"/>
      <c r="L20" s="6">
        <f>SUM(Tableau3[[#This Row],[HL]:[Colonne7]])</f>
        <v>0</v>
      </c>
    </row>
    <row r="21" spans="1:12" x14ac:dyDescent="0.25">
      <c r="A21" s="11"/>
      <c r="B21" s="6"/>
      <c r="C21" s="6"/>
      <c r="D21" s="6"/>
      <c r="E21" s="6"/>
      <c r="F21" s="6"/>
      <c r="G21" s="6"/>
      <c r="H21" s="6"/>
      <c r="I21" s="6"/>
      <c r="J21" s="6"/>
      <c r="K21" s="12"/>
      <c r="L21" s="6">
        <f>SUM(Tableau3[[#This Row],[HL]:[Colonne7]])</f>
        <v>0</v>
      </c>
    </row>
    <row r="22" spans="1:12" x14ac:dyDescent="0.25">
      <c r="A22" s="11"/>
      <c r="B22" s="6"/>
      <c r="C22" s="6"/>
      <c r="D22" s="6"/>
      <c r="E22" s="6"/>
      <c r="F22" s="6"/>
      <c r="G22" s="6"/>
      <c r="H22" s="6"/>
      <c r="I22" s="6"/>
      <c r="J22" s="6"/>
      <c r="K22" s="12"/>
      <c r="L22" s="6">
        <f>SUM(Tableau3[[#This Row],[HL]:[Colonne7]])</f>
        <v>0</v>
      </c>
    </row>
    <row r="23" spans="1:12" x14ac:dyDescent="0.25">
      <c r="A23" s="11"/>
      <c r="B23" s="6"/>
      <c r="C23" s="6"/>
      <c r="D23" s="6"/>
      <c r="E23" s="6"/>
      <c r="F23" s="6"/>
      <c r="G23" s="6"/>
      <c r="H23" s="6"/>
      <c r="I23" s="6"/>
      <c r="J23" s="6"/>
      <c r="K23" s="12"/>
      <c r="L23" s="6">
        <f>SUM(Tableau3[[#This Row],[HL]:[Colonne7]])</f>
        <v>0</v>
      </c>
    </row>
    <row r="24" spans="1:12" x14ac:dyDescent="0.25">
      <c r="A24" s="11"/>
      <c r="B24" s="6"/>
      <c r="C24" s="6"/>
      <c r="D24" s="6"/>
      <c r="E24" s="6"/>
      <c r="F24" s="6"/>
      <c r="G24" s="6"/>
      <c r="H24" s="6"/>
      <c r="I24" s="6"/>
      <c r="J24" s="6"/>
      <c r="K24" s="12"/>
      <c r="L24" s="6">
        <f>SUM(Tableau3[[#This Row],[HL]:[Colonne7]])</f>
        <v>0</v>
      </c>
    </row>
    <row r="25" spans="1:12" x14ac:dyDescent="0.25">
      <c r="A25" s="11"/>
      <c r="B25" s="6"/>
      <c r="C25" s="6"/>
      <c r="D25" s="6"/>
      <c r="E25" s="6"/>
      <c r="F25" s="6"/>
      <c r="G25" s="6"/>
      <c r="H25" s="6"/>
      <c r="I25" s="6"/>
      <c r="J25" s="6"/>
      <c r="K25" s="12"/>
      <c r="L25" s="6">
        <f>SUM(Tableau3[[#This Row],[HL]:[Colonne7]])</f>
        <v>0</v>
      </c>
    </row>
    <row r="26" spans="1:12" x14ac:dyDescent="0.25">
      <c r="A26" s="11"/>
      <c r="B26" s="6"/>
      <c r="C26" s="6"/>
      <c r="D26" s="6"/>
      <c r="E26" s="6"/>
      <c r="F26" s="6"/>
      <c r="G26" s="6"/>
      <c r="H26" s="6"/>
      <c r="I26" s="6"/>
      <c r="J26" s="6"/>
      <c r="K26" s="12"/>
      <c r="L26" s="6">
        <f>SUM(Tableau3[[#This Row],[HL]:[Colonne7]])</f>
        <v>0</v>
      </c>
    </row>
    <row r="27" spans="1:12" x14ac:dyDescent="0.25">
      <c r="A27" s="11"/>
      <c r="B27" s="6"/>
      <c r="C27" s="6"/>
      <c r="D27" s="6"/>
      <c r="E27" s="6"/>
      <c r="F27" s="6"/>
      <c r="G27" s="6"/>
      <c r="H27" s="6"/>
      <c r="I27" s="6"/>
      <c r="J27" s="6"/>
      <c r="K27" s="12"/>
      <c r="L27" s="6">
        <f>SUM(Tableau3[[#This Row],[HL]:[Colonne7]])</f>
        <v>0</v>
      </c>
    </row>
    <row r="28" spans="1:12" x14ac:dyDescent="0.25">
      <c r="A28" s="13"/>
      <c r="B28" s="14"/>
      <c r="C28" s="14"/>
      <c r="D28" s="14"/>
      <c r="E28" s="14"/>
      <c r="F28" s="14"/>
      <c r="G28" s="14"/>
      <c r="H28" s="14"/>
      <c r="I28" s="14"/>
      <c r="J28" s="14"/>
      <c r="K28" s="15"/>
      <c r="L28" s="14">
        <f>SUM(Tableau3[[#This Row],[HL]:[Colonne7]])</f>
        <v>0</v>
      </c>
    </row>
  </sheetData>
  <pageMargins left="0.7" right="0.7" top="0.75" bottom="0.75" header="0.3" footer="0.3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200-000000000000}">
          <x14:formula1>
            <xm:f>Liste!$A$2:$A$17</xm:f>
          </x14:formula1>
          <xm:sqref>A11:A23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Sheet3">
    <tabColor theme="5"/>
  </sheetPr>
  <dimension ref="A1:O19"/>
  <sheetViews>
    <sheetView tabSelected="1" workbookViewId="0">
      <selection activeCell="C15" sqref="C15:C19"/>
    </sheetView>
  </sheetViews>
  <sheetFormatPr baseColWidth="10" defaultColWidth="8.85546875" defaultRowHeight="15" x14ac:dyDescent="0.25"/>
  <cols>
    <col min="1" max="1" width="42.42578125" customWidth="1"/>
    <col min="2" max="2" width="0" hidden="1" customWidth="1"/>
    <col min="13" max="13" width="18.28515625" bestFit="1" customWidth="1"/>
    <col min="14" max="14" width="13.42578125" customWidth="1"/>
    <col min="15" max="15" width="11.140625" customWidth="1"/>
  </cols>
  <sheetData>
    <row r="1" spans="1:15" ht="28.5" x14ac:dyDescent="0.45">
      <c r="A1" s="26" t="s">
        <v>39</v>
      </c>
      <c r="B1" s="26"/>
      <c r="C1" s="26"/>
      <c r="E1" s="7"/>
      <c r="F1" s="7"/>
      <c r="G1" s="7"/>
      <c r="H1" s="7"/>
      <c r="I1" s="7"/>
      <c r="J1" s="7"/>
      <c r="K1" s="7"/>
      <c r="L1" s="7"/>
      <c r="M1" s="26" t="s">
        <v>41</v>
      </c>
      <c r="N1" s="26"/>
      <c r="O1" s="26"/>
    </row>
    <row r="2" spans="1:15" x14ac:dyDescent="0.25">
      <c r="A2" s="21" t="s">
        <v>33</v>
      </c>
      <c r="B2" s="8" t="s">
        <v>30</v>
      </c>
      <c r="C2" s="8"/>
      <c r="E2" t="s">
        <v>40</v>
      </c>
      <c r="F2" t="s">
        <v>0</v>
      </c>
      <c r="G2" t="s">
        <v>30</v>
      </c>
    </row>
    <row r="3" spans="1:15" ht="15.75" x14ac:dyDescent="0.25">
      <c r="A3" s="4" t="s">
        <v>28</v>
      </c>
      <c r="B3">
        <v>35</v>
      </c>
      <c r="C3" s="20">
        <v>1093750</v>
      </c>
      <c r="D3" t="s">
        <v>85</v>
      </c>
      <c r="E3" s="4" t="s">
        <v>28</v>
      </c>
      <c r="F3">
        <f ca="1">SUMIF(A:C,E3,C:C)</f>
        <v>1096550</v>
      </c>
      <c r="G3" t="s">
        <v>34</v>
      </c>
    </row>
    <row r="4" spans="1:15" ht="15.75" x14ac:dyDescent="0.25">
      <c r="A4" s="5" t="s">
        <v>36</v>
      </c>
      <c r="B4">
        <v>0.5</v>
      </c>
      <c r="C4" s="20">
        <v>15625</v>
      </c>
      <c r="D4" t="s">
        <v>38</v>
      </c>
      <c r="E4" s="5" t="s">
        <v>36</v>
      </c>
      <c r="F4">
        <f ca="1">SUMIF(A:C,E4,C:C)</f>
        <v>15665</v>
      </c>
      <c r="G4" t="s">
        <v>38</v>
      </c>
    </row>
    <row r="5" spans="1:15" ht="15.75" x14ac:dyDescent="0.25">
      <c r="A5" s="5" t="s">
        <v>35</v>
      </c>
      <c r="B5">
        <v>0.5</v>
      </c>
      <c r="C5" s="20">
        <v>15625</v>
      </c>
      <c r="D5" t="s">
        <v>38</v>
      </c>
      <c r="E5" s="5" t="s">
        <v>35</v>
      </c>
      <c r="F5">
        <f ca="1">SUMIF(A:C,E5,C:C)</f>
        <v>15665</v>
      </c>
      <c r="G5" t="s">
        <v>38</v>
      </c>
    </row>
    <row r="6" spans="1:15" ht="15.75" x14ac:dyDescent="0.25">
      <c r="A6" s="4" t="s">
        <v>29</v>
      </c>
      <c r="B6">
        <v>1</v>
      </c>
      <c r="C6" s="20">
        <v>31250</v>
      </c>
      <c r="D6" t="s">
        <v>38</v>
      </c>
      <c r="E6" s="4" t="s">
        <v>29</v>
      </c>
      <c r="F6">
        <f ca="1">SUMIF(A:C,E6,C:C)</f>
        <v>31330</v>
      </c>
      <c r="G6" t="s">
        <v>38</v>
      </c>
    </row>
    <row r="7" spans="1:15" ht="15.75" x14ac:dyDescent="0.25">
      <c r="A7" s="4" t="s">
        <v>37</v>
      </c>
      <c r="B7">
        <v>2</v>
      </c>
      <c r="C7" s="20">
        <v>62500</v>
      </c>
      <c r="D7" t="s">
        <v>38</v>
      </c>
      <c r="E7" s="4" t="s">
        <v>37</v>
      </c>
      <c r="F7">
        <f ca="1">SUMIF(A:C,E7,C:C)</f>
        <v>62660</v>
      </c>
      <c r="G7" t="s">
        <v>38</v>
      </c>
    </row>
    <row r="8" spans="1:15" x14ac:dyDescent="0.25">
      <c r="A8" s="21" t="s">
        <v>32</v>
      </c>
      <c r="B8" s="8" t="s">
        <v>30</v>
      </c>
      <c r="C8" s="24"/>
    </row>
    <row r="9" spans="1:15" ht="15.75" x14ac:dyDescent="0.25">
      <c r="A9" s="4" t="s">
        <v>28</v>
      </c>
      <c r="B9">
        <v>35</v>
      </c>
      <c r="C9" s="20">
        <v>875</v>
      </c>
      <c r="D9" t="s">
        <v>85</v>
      </c>
    </row>
    <row r="10" spans="1:15" ht="15.75" x14ac:dyDescent="0.25">
      <c r="A10" s="5" t="s">
        <v>36</v>
      </c>
      <c r="B10">
        <v>0.5</v>
      </c>
      <c r="C10" s="20">
        <v>12.5</v>
      </c>
      <c r="D10" t="s">
        <v>38</v>
      </c>
    </row>
    <row r="11" spans="1:15" ht="15.75" x14ac:dyDescent="0.25">
      <c r="A11" s="5" t="s">
        <v>35</v>
      </c>
      <c r="B11">
        <v>0.5</v>
      </c>
      <c r="C11" s="20">
        <v>12.5</v>
      </c>
      <c r="D11" t="s">
        <v>38</v>
      </c>
    </row>
    <row r="12" spans="1:15" ht="15.75" x14ac:dyDescent="0.25">
      <c r="A12" s="4" t="s">
        <v>29</v>
      </c>
      <c r="B12">
        <v>1</v>
      </c>
      <c r="C12" s="20">
        <v>25</v>
      </c>
      <c r="D12" t="s">
        <v>38</v>
      </c>
    </row>
    <row r="13" spans="1:15" ht="15.75" x14ac:dyDescent="0.25">
      <c r="A13" s="4" t="s">
        <v>37</v>
      </c>
      <c r="B13">
        <v>2</v>
      </c>
      <c r="C13" s="20">
        <v>50</v>
      </c>
      <c r="D13" t="s">
        <v>38</v>
      </c>
    </row>
    <row r="14" spans="1:15" x14ac:dyDescent="0.25">
      <c r="A14" s="21" t="s">
        <v>54</v>
      </c>
      <c r="B14" s="8" t="s">
        <v>30</v>
      </c>
      <c r="C14" s="8"/>
    </row>
    <row r="15" spans="1:15" ht="15.75" x14ac:dyDescent="0.25">
      <c r="A15" s="4" t="s">
        <v>28</v>
      </c>
      <c r="B15">
        <v>35</v>
      </c>
      <c r="C15" s="20">
        <v>1925</v>
      </c>
      <c r="D15" t="s">
        <v>85</v>
      </c>
    </row>
    <row r="16" spans="1:15" ht="15.75" x14ac:dyDescent="0.25">
      <c r="A16" s="5" t="s">
        <v>36</v>
      </c>
      <c r="B16">
        <v>0.5</v>
      </c>
      <c r="C16" s="20">
        <v>27.5</v>
      </c>
      <c r="D16" t="s">
        <v>38</v>
      </c>
    </row>
    <row r="17" spans="1:4" ht="15.75" x14ac:dyDescent="0.25">
      <c r="A17" s="5" t="s">
        <v>35</v>
      </c>
      <c r="B17">
        <v>0.5</v>
      </c>
      <c r="C17" s="20">
        <v>27.5</v>
      </c>
      <c r="D17" t="s">
        <v>38</v>
      </c>
    </row>
    <row r="18" spans="1:4" ht="15.75" x14ac:dyDescent="0.25">
      <c r="A18" s="4" t="s">
        <v>29</v>
      </c>
      <c r="B18">
        <v>1</v>
      </c>
      <c r="C18" s="20">
        <v>55</v>
      </c>
      <c r="D18" t="s">
        <v>38</v>
      </c>
    </row>
    <row r="19" spans="1:4" ht="15.75" x14ac:dyDescent="0.25">
      <c r="A19" s="4" t="s">
        <v>37</v>
      </c>
      <c r="B19">
        <v>2</v>
      </c>
      <c r="C19" s="20">
        <v>110</v>
      </c>
      <c r="D19" t="s">
        <v>38</v>
      </c>
    </row>
  </sheetData>
  <mergeCells count="2">
    <mergeCell ref="M1:O1"/>
    <mergeCell ref="A1:C1"/>
  </mergeCell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4097" r:id="rId3" name="Effacer">
          <controlPr defaultSize="0" autoLine="0" r:id="rId4">
            <anchor moveWithCells="1">
              <from>
                <xdr:col>7</xdr:col>
                <xdr:colOff>95250</xdr:colOff>
                <xdr:row>0</xdr:row>
                <xdr:rowOff>295275</xdr:rowOff>
              </from>
              <to>
                <xdr:col>10</xdr:col>
                <xdr:colOff>485775</xdr:colOff>
                <xdr:row>3</xdr:row>
                <xdr:rowOff>9525</xdr:rowOff>
              </to>
            </anchor>
          </controlPr>
        </control>
      </mc:Choice>
      <mc:Fallback>
        <control shapeId="4097" r:id="rId3" name="Effacer"/>
      </mc:Fallback>
    </mc:AlternateContent>
    <mc:AlternateContent xmlns:mc="http://schemas.openxmlformats.org/markup-compatibility/2006">
      <mc:Choice Requires="x14">
        <control shapeId="4098" r:id="rId5" name="Calcul">
          <controlPr defaultSize="0" autoLine="0" r:id="rId6">
            <anchor moveWithCells="1">
              <from>
                <xdr:col>7</xdr:col>
                <xdr:colOff>95250</xdr:colOff>
                <xdr:row>4</xdr:row>
                <xdr:rowOff>180975</xdr:rowOff>
              </from>
              <to>
                <xdr:col>10</xdr:col>
                <xdr:colOff>466725</xdr:colOff>
                <xdr:row>7</xdr:row>
                <xdr:rowOff>47625</xdr:rowOff>
              </to>
            </anchor>
          </controlPr>
        </control>
      </mc:Choice>
      <mc:Fallback>
        <control shapeId="4098" r:id="rId5" name="Calcul"/>
      </mc:Fallback>
    </mc:AlternateContent>
  </controls>
  <tableParts count="1">
    <tablePart r:id="rId7"/>
  </tableParts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2">
    <tabColor rgb="FFFF0000"/>
  </sheetPr>
  <dimension ref="A1:D19"/>
  <sheetViews>
    <sheetView workbookViewId="0">
      <selection activeCell="C25" sqref="C25"/>
    </sheetView>
  </sheetViews>
  <sheetFormatPr baseColWidth="10" defaultColWidth="11.42578125" defaultRowHeight="15" x14ac:dyDescent="0.25"/>
  <sheetData>
    <row r="1" spans="1:4" x14ac:dyDescent="0.25">
      <c r="A1" t="s">
        <v>48</v>
      </c>
    </row>
    <row r="2" spans="1:4" x14ac:dyDescent="0.25">
      <c r="A2" s="21" t="s">
        <v>52</v>
      </c>
      <c r="B2" s="8" t="s">
        <v>30</v>
      </c>
    </row>
    <row r="3" spans="1:4" ht="15.75" x14ac:dyDescent="0.25">
      <c r="A3" s="4" t="s">
        <v>28</v>
      </c>
      <c r="B3">
        <v>35</v>
      </c>
      <c r="C3" s="20">
        <v>1190</v>
      </c>
      <c r="D3" t="s">
        <v>34</v>
      </c>
    </row>
    <row r="4" spans="1:4" ht="15.75" x14ac:dyDescent="0.25">
      <c r="A4" s="5" t="s">
        <v>36</v>
      </c>
      <c r="B4">
        <v>0.5</v>
      </c>
      <c r="C4" s="20">
        <v>17</v>
      </c>
      <c r="D4" t="s">
        <v>38</v>
      </c>
    </row>
    <row r="5" spans="1:4" ht="15.75" x14ac:dyDescent="0.25">
      <c r="A5" s="5" t="s">
        <v>35</v>
      </c>
      <c r="B5">
        <v>0.5</v>
      </c>
      <c r="C5" s="20">
        <v>17</v>
      </c>
      <c r="D5" t="s">
        <v>38</v>
      </c>
    </row>
    <row r="6" spans="1:4" ht="15.75" x14ac:dyDescent="0.25">
      <c r="A6" s="4" t="s">
        <v>29</v>
      </c>
      <c r="B6">
        <v>1</v>
      </c>
      <c r="C6" s="20">
        <v>34</v>
      </c>
      <c r="D6" t="s">
        <v>38</v>
      </c>
    </row>
    <row r="7" spans="1:4" x14ac:dyDescent="0.25">
      <c r="A7" t="s">
        <v>49</v>
      </c>
      <c r="B7">
        <f>1/25</f>
        <v>0.04</v>
      </c>
      <c r="C7" s="20">
        <f>(1/25)*34</f>
        <v>1.36</v>
      </c>
      <c r="D7" t="s">
        <v>38</v>
      </c>
    </row>
    <row r="8" spans="1:4" x14ac:dyDescent="0.25">
      <c r="A8" t="s">
        <v>50</v>
      </c>
      <c r="B8">
        <f>1/25</f>
        <v>0.04</v>
      </c>
      <c r="C8" s="20">
        <f>(1/25)*34</f>
        <v>1.36</v>
      </c>
      <c r="D8" t="s">
        <v>38</v>
      </c>
    </row>
    <row r="9" spans="1:4" x14ac:dyDescent="0.25">
      <c r="A9" t="s">
        <v>51</v>
      </c>
      <c r="B9">
        <f>1/25</f>
        <v>0.04</v>
      </c>
      <c r="C9" s="20">
        <f>(1/25)*34</f>
        <v>1.36</v>
      </c>
      <c r="D9" t="s">
        <v>38</v>
      </c>
    </row>
    <row r="10" spans="1:4" ht="15.75" x14ac:dyDescent="0.25">
      <c r="A10" s="4" t="s">
        <v>37</v>
      </c>
      <c r="B10">
        <v>2</v>
      </c>
      <c r="C10" s="20">
        <v>68</v>
      </c>
      <c r="D10" t="s">
        <v>38</v>
      </c>
    </row>
    <row r="11" spans="1:4" x14ac:dyDescent="0.25">
      <c r="A11" s="9"/>
      <c r="B11" s="8" t="s">
        <v>30</v>
      </c>
    </row>
    <row r="12" spans="1:4" ht="15.75" x14ac:dyDescent="0.25">
      <c r="A12" s="4" t="s">
        <v>28</v>
      </c>
      <c r="B12">
        <v>35</v>
      </c>
      <c r="C12">
        <v>35</v>
      </c>
      <c r="D12" t="s">
        <v>34</v>
      </c>
    </row>
    <row r="13" spans="1:4" ht="15.75" x14ac:dyDescent="0.25">
      <c r="A13" s="5" t="s">
        <v>36</v>
      </c>
      <c r="B13">
        <v>0.5</v>
      </c>
      <c r="C13">
        <v>0.5</v>
      </c>
      <c r="D13" t="s">
        <v>38</v>
      </c>
    </row>
    <row r="14" spans="1:4" ht="15.75" x14ac:dyDescent="0.25">
      <c r="A14" s="5" t="s">
        <v>35</v>
      </c>
      <c r="B14">
        <v>0.5</v>
      </c>
      <c r="C14">
        <v>0.5</v>
      </c>
      <c r="D14" t="s">
        <v>38</v>
      </c>
    </row>
    <row r="15" spans="1:4" ht="15.75" x14ac:dyDescent="0.25">
      <c r="A15" s="4" t="s">
        <v>29</v>
      </c>
      <c r="B15">
        <v>1</v>
      </c>
      <c r="C15">
        <v>1</v>
      </c>
      <c r="D15" t="s">
        <v>38</v>
      </c>
    </row>
    <row r="16" spans="1:4" x14ac:dyDescent="0.25">
      <c r="A16" t="s">
        <v>49</v>
      </c>
      <c r="B16">
        <f t="shared" ref="B16:C18" si="0">1/25</f>
        <v>0.04</v>
      </c>
      <c r="C16">
        <f t="shared" si="0"/>
        <v>0.04</v>
      </c>
      <c r="D16" t="s">
        <v>38</v>
      </c>
    </row>
    <row r="17" spans="1:4" x14ac:dyDescent="0.25">
      <c r="A17" t="s">
        <v>50</v>
      </c>
      <c r="B17">
        <f t="shared" si="0"/>
        <v>0.04</v>
      </c>
      <c r="C17">
        <f t="shared" si="0"/>
        <v>0.04</v>
      </c>
      <c r="D17" t="s">
        <v>38</v>
      </c>
    </row>
    <row r="18" spans="1:4" x14ac:dyDescent="0.25">
      <c r="A18" t="s">
        <v>51</v>
      </c>
      <c r="B18">
        <f t="shared" si="0"/>
        <v>0.04</v>
      </c>
      <c r="C18">
        <f t="shared" si="0"/>
        <v>0.04</v>
      </c>
      <c r="D18" t="s">
        <v>38</v>
      </c>
    </row>
    <row r="19" spans="1:4" ht="15.75" x14ac:dyDescent="0.25">
      <c r="A19" s="4" t="s">
        <v>37</v>
      </c>
      <c r="B19">
        <v>2</v>
      </c>
      <c r="C19">
        <v>2</v>
      </c>
      <c r="D19" t="s">
        <v>38</v>
      </c>
    </row>
  </sheetData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5121" r:id="rId3" name="calcul_classique">
          <controlPr defaultSize="0" autoLine="0" r:id="rId4">
            <anchor moveWithCells="1">
              <from>
                <xdr:col>7</xdr:col>
                <xdr:colOff>400050</xdr:colOff>
                <xdr:row>2</xdr:row>
                <xdr:rowOff>19050</xdr:rowOff>
              </from>
              <to>
                <xdr:col>10</xdr:col>
                <xdr:colOff>419100</xdr:colOff>
                <xdr:row>4</xdr:row>
                <xdr:rowOff>133350</xdr:rowOff>
              </to>
            </anchor>
          </controlPr>
        </control>
      </mc:Choice>
      <mc:Fallback>
        <control shapeId="5121" r:id="rId3" name="calcul_classique"/>
      </mc:Fallback>
    </mc:AlternateContent>
    <mc:AlternateContent xmlns:mc="http://schemas.openxmlformats.org/markup-compatibility/2006">
      <mc:Choice Requires="x14">
        <control shapeId="5122" r:id="rId5" name="Effacer_Classique">
          <controlPr defaultSize="0" autoLine="0" r:id="rId6">
            <anchor moveWithCells="1">
              <from>
                <xdr:col>7</xdr:col>
                <xdr:colOff>381000</xdr:colOff>
                <xdr:row>5</xdr:row>
                <xdr:rowOff>142875</xdr:rowOff>
              </from>
              <to>
                <xdr:col>10</xdr:col>
                <xdr:colOff>409575</xdr:colOff>
                <xdr:row>8</xdr:row>
                <xdr:rowOff>95250</xdr:rowOff>
              </to>
            </anchor>
          </controlPr>
        </control>
      </mc:Choice>
      <mc:Fallback>
        <control shapeId="5122" r:id="rId5" name="Effacer_Classique"/>
      </mc:Fallback>
    </mc:AlternateContent>
  </control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13"/>
  <dimension ref="A1"/>
  <sheetViews>
    <sheetView workbookViewId="0"/>
  </sheetViews>
  <sheetFormatPr baseColWidth="10" defaultColWidth="11.42578125" defaultRowHeight="15" x14ac:dyDescent="0.25"/>
  <sheetData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14"/>
  <dimension ref="A1"/>
  <sheetViews>
    <sheetView workbookViewId="0"/>
  </sheetViews>
  <sheetFormatPr baseColWidth="10" defaultColWidth="11.42578125" defaultRowHeight="15" x14ac:dyDescent="0.25"/>
  <sheetData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15"/>
  <dimension ref="A1"/>
  <sheetViews>
    <sheetView workbookViewId="0"/>
  </sheetViews>
  <sheetFormatPr baseColWidth="10" defaultColWidth="11.42578125" defaultRowHeight="15" x14ac:dyDescent="0.25"/>
  <sheetData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 codeName="Feuil16"/>
  <dimension ref="A1"/>
  <sheetViews>
    <sheetView workbookViewId="0"/>
  </sheetViews>
  <sheetFormatPr baseColWidth="10" defaultColWidth="11.42578125" defaultRowHeight="15" x14ac:dyDescent="0.25"/>
  <sheetData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sheetPr codeName="Feuil17"/>
  <dimension ref="A1"/>
  <sheetViews>
    <sheetView workbookViewId="0"/>
  </sheetViews>
  <sheetFormatPr baseColWidth="10" defaultColWidth="11.42578125" defaultRowHeight="15" x14ac:dyDescent="0.25"/>
  <sheetData/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sheetPr codeName="Feuil18"/>
  <dimension ref="A1"/>
  <sheetViews>
    <sheetView workbookViewId="0">
      <selection activeCell="D18" sqref="D18"/>
    </sheetView>
  </sheetViews>
  <sheetFormatPr baseColWidth="10" defaultColWidth="11.425781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11</vt:i4>
      </vt:variant>
    </vt:vector>
  </HeadingPairs>
  <TitlesOfParts>
    <vt:vector size="11" baseType="lpstr">
      <vt:lpstr>Liste</vt:lpstr>
      <vt:lpstr>Menu</vt:lpstr>
      <vt:lpstr>Sommaire</vt:lpstr>
      <vt:lpstr>Goûter léger</vt:lpstr>
      <vt:lpstr>Le Classique</vt:lpstr>
      <vt:lpstr>Le goûter avec canapés</vt:lpstr>
      <vt:lpstr>La belle tablée</vt:lpstr>
      <vt:lpstr>Le goûter d'antan</vt:lpstr>
      <vt:lpstr>Le menu fraicheur</vt:lpstr>
      <vt:lpstr>Boîte à lunch</vt:lpstr>
      <vt:lpstr>à la carte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Camilo</dc:creator>
  <cp:lastModifiedBy>Patricia</cp:lastModifiedBy>
  <dcterms:created xsi:type="dcterms:W3CDTF">2017-12-15T02:26:39Z</dcterms:created>
  <dcterms:modified xsi:type="dcterms:W3CDTF">2017-12-21T12:34:01Z</dcterms:modified>
</cp:coreProperties>
</file>