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EAAD5824-E589-9196-6FC8-2F1B512115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6230" windowHeight="11430" xr2:uid="{00000000-000D-0000-FFFF-FFFF00000000}"/>
  </bookViews>
  <sheets>
    <sheet name="Tableau" sheetId="1" r:id="rId1"/>
    <sheet name="Caloriver " sheetId="4" r:id="rId2"/>
    <sheet name="mdp" sheetId="3" r:id="rId3"/>
  </sheets>
  <definedNames>
    <definedName name="Epaisseur">mdp!$A$7:$A$13</definedName>
    <definedName name="Jetsdeau">mdp!$A$17:$A$18</definedName>
  </definedNames>
  <calcPr calcId="171027"/>
</workbook>
</file>

<file path=xl/calcChain.xml><?xml version="1.0" encoding="utf-8"?>
<calcChain xmlns="http://schemas.openxmlformats.org/spreadsheetml/2006/main">
  <c r="J4" i="1" l="1"/>
  <c r="F13" i="4"/>
  <c r="D21" i="4"/>
  <c r="D22" i="4"/>
  <c r="D23" i="4"/>
  <c r="D24" i="4"/>
  <c r="D25" i="4"/>
  <c r="D26" i="4"/>
  <c r="D27" i="4"/>
  <c r="D28" i="4"/>
  <c r="D29" i="4"/>
  <c r="D30" i="4"/>
  <c r="D31" i="4"/>
  <c r="D20" i="4"/>
  <c r="A21" i="4"/>
  <c r="A22" i="4"/>
  <c r="A23" i="4"/>
  <c r="A24" i="4"/>
  <c r="A25" i="4"/>
  <c r="A26" i="4"/>
  <c r="A27" i="4"/>
  <c r="A28" i="4"/>
  <c r="A29" i="4"/>
  <c r="A30" i="4"/>
  <c r="A31" i="4"/>
  <c r="A20" i="4"/>
  <c r="F21" i="4"/>
  <c r="F22" i="4"/>
  <c r="F23" i="4"/>
  <c r="F24" i="4"/>
  <c r="F25" i="4"/>
  <c r="F26" i="4"/>
  <c r="F27" i="4"/>
  <c r="F28" i="4"/>
  <c r="F29" i="4"/>
  <c r="F30" i="4"/>
  <c r="F31" i="4"/>
  <c r="F20" i="4"/>
  <c r="M1" i="1"/>
  <c r="I5" i="1"/>
  <c r="I6" i="1"/>
  <c r="I7" i="1"/>
  <c r="I8" i="1"/>
  <c r="P8" i="1" s="1"/>
  <c r="I9" i="1"/>
  <c r="I10" i="1"/>
  <c r="P10" i="1" s="1"/>
  <c r="I11" i="1"/>
  <c r="I12" i="1"/>
  <c r="I13" i="1"/>
  <c r="P13" i="1" s="1"/>
  <c r="I14" i="1"/>
  <c r="P14" i="1" s="1"/>
  <c r="I15" i="1"/>
  <c r="I4" i="1"/>
  <c r="P4" i="1" s="1"/>
  <c r="K5" i="1"/>
  <c r="M5" i="1" s="1"/>
  <c r="C21" i="4" s="1"/>
  <c r="H5" i="1"/>
  <c r="H6" i="1"/>
  <c r="H7" i="1"/>
  <c r="H8" i="1"/>
  <c r="H9" i="1"/>
  <c r="H10" i="1"/>
  <c r="H11" i="1"/>
  <c r="H12" i="1"/>
  <c r="H13" i="1"/>
  <c r="H14" i="1"/>
  <c r="H15" i="1"/>
  <c r="H4" i="1"/>
  <c r="K6" i="1"/>
  <c r="M6" i="1" s="1"/>
  <c r="C22" i="4" s="1"/>
  <c r="K7" i="1"/>
  <c r="M7" i="1" s="1"/>
  <c r="C23" i="4" s="1"/>
  <c r="K8" i="1"/>
  <c r="M8" i="1" s="1"/>
  <c r="C24" i="4" s="1"/>
  <c r="K9" i="1"/>
  <c r="M9" i="1" s="1"/>
  <c r="C25" i="4" s="1"/>
  <c r="K10" i="1"/>
  <c r="M10" i="1" s="1"/>
  <c r="C26" i="4" s="1"/>
  <c r="K11" i="1"/>
  <c r="M11" i="1" s="1"/>
  <c r="C27" i="4" s="1"/>
  <c r="K12" i="1"/>
  <c r="M12" i="1" s="1"/>
  <c r="C28" i="4" s="1"/>
  <c r="K13" i="1"/>
  <c r="M13" i="1" s="1"/>
  <c r="C29" i="4" s="1"/>
  <c r="K14" i="1"/>
  <c r="K15" i="1"/>
  <c r="M15" i="1" s="1"/>
  <c r="C31" i="4" s="1"/>
  <c r="P6" i="1"/>
  <c r="P9" i="1"/>
  <c r="P12" i="1"/>
  <c r="P15" i="1"/>
  <c r="M14" i="1"/>
  <c r="C30" i="4" s="1"/>
  <c r="K4" i="1"/>
  <c r="M4" i="1" s="1"/>
  <c r="C20" i="4" s="1"/>
  <c r="J5" i="1"/>
  <c r="L5" i="1" s="1"/>
  <c r="B21" i="4" s="1"/>
  <c r="J6" i="1"/>
  <c r="L6" i="1" s="1"/>
  <c r="B22" i="4" s="1"/>
  <c r="J7" i="1"/>
  <c r="O7" i="1" s="1"/>
  <c r="J8" i="1"/>
  <c r="O8" i="1" s="1"/>
  <c r="J9" i="1"/>
  <c r="O9" i="1" s="1"/>
  <c r="J10" i="1"/>
  <c r="O10" i="1" s="1"/>
  <c r="J11" i="1"/>
  <c r="O11" i="1" s="1"/>
  <c r="J12" i="1"/>
  <c r="O12" i="1" s="1"/>
  <c r="J13" i="1"/>
  <c r="O13" i="1" s="1"/>
  <c r="J14" i="1"/>
  <c r="L14" i="1" s="1"/>
  <c r="B30" i="4" s="1"/>
  <c r="J15" i="1"/>
  <c r="O15" i="1" s="1"/>
  <c r="L4" i="1"/>
  <c r="P5" i="1"/>
  <c r="P7" i="1"/>
  <c r="P11" i="1"/>
  <c r="B20" i="4" l="1"/>
  <c r="O14" i="1"/>
  <c r="L9" i="1"/>
  <c r="B25" i="4" s="1"/>
  <c r="L15" i="1"/>
  <c r="B31" i="4" s="1"/>
  <c r="L13" i="1"/>
  <c r="B29" i="4" s="1"/>
  <c r="L12" i="1"/>
  <c r="B28" i="4" s="1"/>
  <c r="L11" i="1"/>
  <c r="B27" i="4" s="1"/>
  <c r="L10" i="1"/>
  <c r="B26" i="4" s="1"/>
  <c r="L8" i="1"/>
  <c r="B24" i="4" s="1"/>
  <c r="L7" i="1"/>
  <c r="B23" i="4" s="1"/>
  <c r="O6" i="1"/>
  <c r="O5" i="1"/>
  <c r="O4" i="1"/>
</calcChain>
</file>

<file path=xl/sharedStrings.xml><?xml version="1.0" encoding="utf-8"?>
<sst xmlns="http://schemas.openxmlformats.org/spreadsheetml/2006/main" count="55" uniqueCount="44">
  <si>
    <t>Dormants</t>
  </si>
  <si>
    <t>Larg</t>
  </si>
  <si>
    <t>Nbre</t>
  </si>
  <si>
    <t>Dormants F.D.F</t>
  </si>
  <si>
    <t>Ht</t>
  </si>
  <si>
    <t>Ouvrants</t>
  </si>
  <si>
    <t>Vitrages</t>
  </si>
  <si>
    <t>Référence</t>
  </si>
  <si>
    <t>Qt</t>
  </si>
  <si>
    <t>Rprs</t>
  </si>
  <si>
    <t>vantaux</t>
  </si>
  <si>
    <t>Long</t>
  </si>
  <si>
    <t>battée</t>
  </si>
  <si>
    <t>jet d'eau alu</t>
  </si>
  <si>
    <t>Jets d'eau ALU</t>
  </si>
  <si>
    <t>Pascale</t>
  </si>
  <si>
    <t>Date :</t>
  </si>
  <si>
    <t>Quantité</t>
  </si>
  <si>
    <t>Epaisseur</t>
  </si>
  <si>
    <t>Repère</t>
  </si>
  <si>
    <t>Largeur</t>
  </si>
  <si>
    <t>Hauteur</t>
  </si>
  <si>
    <t>COMMANDE DE VITRAGES</t>
  </si>
  <si>
    <t>Mail Serge : serge.mairel@orange.fr</t>
  </si>
  <si>
    <t>Tél Serge : 06 87 12 26 93</t>
  </si>
  <si>
    <t xml:space="preserve">Tél : 03 83 63 81 61 </t>
  </si>
  <si>
    <t>54200 Toul</t>
  </si>
  <si>
    <t>54200 Boucq</t>
  </si>
  <si>
    <t>145, Allée du gendarme Cunin</t>
  </si>
  <si>
    <t>44, Rue Basse</t>
  </si>
  <si>
    <t>Atelier BOIS</t>
  </si>
  <si>
    <t>Mdp :</t>
  </si>
  <si>
    <t>4/20G/4FE</t>
  </si>
  <si>
    <t>33/2/16G/4</t>
  </si>
  <si>
    <t>33/2/14G/33/2</t>
  </si>
  <si>
    <t>44/2/14G/4</t>
  </si>
  <si>
    <t>44/2/10G/44/2</t>
  </si>
  <si>
    <t>4/20G/Imprimé 200 ds intercalaire</t>
  </si>
  <si>
    <t>Menuiserie MAIREL</t>
  </si>
  <si>
    <t xml:space="preserve"> CALORIVER SA</t>
  </si>
  <si>
    <t>à</t>
  </si>
  <si>
    <t>Jets d'eau BOIS</t>
  </si>
  <si>
    <t>fixe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</si>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</sst>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indexed="1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indexed="2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NumberFormat="1" applyFont="1" applyBorder="1" applyAlignment="1" applyProtection="1">
      <alignment horizontal="center" vertical="center"/>
      <protection locked="0"/>
    </xf>
    <xf numFmtId="1" fontId="1" fillId="0" borderId="2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/>
    </xf>
    <xf numFmtId="0" fontId="8" fillId="0" borderId="0" xfId="0" applyFont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8" fillId="0" borderId="0" xfId="0" applyNumberFormat="1" applyFont="1"/>
    <xf numFmtId="0" fontId="8" fillId="0" borderId="0" xfId="0" applyFont="1" applyAlignment="1">
      <alignment horizontal="right"/>
    </xf>
    <xf numFmtId="0" fontId="0" fillId="0" borderId="0" xfId="0" applyAlignment="1"/>
    <xf numFmtId="0" fontId="0" fillId="0" borderId="0" xfId="0" applyFill="1" applyBorder="1" applyAlignment="1"/>
    <xf numFmtId="0" fontId="0" fillId="0" borderId="0" xfId="0" applyAlignment="1"/>
    <xf numFmtId="0" fontId="4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</xf>
    <xf numFmtId="1" fontId="0" fillId="0" borderId="2" xfId="0" applyNumberFormat="1" applyBorder="1" applyAlignment="1" applyProtection="1">
      <alignment horizontal="center" vertical="center"/>
    </xf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14" fontId="1" fillId="0" borderId="0" xfId="0" applyNumberFormat="1" applyFont="1"/>
    <xf numFmtId="0" fontId="2" fillId="0" borderId="0" xfId="0" applyFont="1"/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12" fillId="0" borderId="7" xfId="0" applyFont="1" applyBorder="1" applyAlignment="1">
      <alignment horizontal="center" textRotation="255"/>
    </xf>
    <xf numFmtId="0" fontId="0" fillId="0" borderId="5" xfId="0" applyBorder="1" applyAlignment="1">
      <alignment horizontal="center" textRotation="255"/>
    </xf>
    <xf numFmtId="0" fontId="5" fillId="0" borderId="0" xfId="0" applyFont="1" applyAlignment="1"/>
    <xf numFmtId="0" fontId="0" fillId="0" borderId="0" xfId="0" applyAlignment="1"/>
    <xf numFmtId="0" fontId="0" fillId="0" borderId="0" xfId="0" applyAlignment="1">
      <alignment horizontal="right"/>
    </xf>
    <xf numFmtId="0" fontId="10" fillId="0" borderId="0" xfId="0" applyFont="1" applyAlignment="1">
      <alignment horizontal="center" vertical="center"/>
    </xf>
    <xf numFmtId="0" fontId="0" fillId="0" borderId="0" xfId="0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180975</xdr:colOff>
          <xdr:row>15</xdr:row>
          <xdr:rowOff>171450</xdr:rowOff>
        </xdr:from>
        <xdr:to>
          <xdr:col>13</xdr:col>
          <xdr:colOff>219075</xdr:colOff>
          <xdr:row>16</xdr:row>
          <xdr:rowOff>247650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E45165E-124A-4CDD-90E7-0FC0309112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15</xdr:row>
          <xdr:rowOff>142875</xdr:rowOff>
        </xdr:from>
        <xdr:to>
          <xdr:col>5</xdr:col>
          <xdr:colOff>523875</xdr:colOff>
          <xdr:row>16</xdr:row>
          <xdr:rowOff>190500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B3176ECF-E832-459E-AD8D-DE45BDE20C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285750</xdr:colOff>
          <xdr:row>15</xdr:row>
          <xdr:rowOff>171450</xdr:rowOff>
        </xdr:from>
        <xdr:to>
          <xdr:col>10</xdr:col>
          <xdr:colOff>28575</xdr:colOff>
          <xdr:row>16</xdr:row>
          <xdr:rowOff>228600</xdr:rowOff>
        </xdr:to>
        <xdr:sp macro="" textlink="">
          <xdr:nvSpPr>
            <xdr:cNvPr id="1027" name="Bou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7DC6B5E3-4E8F-4B7C-BFD4-4D5B6608BB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80"/>
                  </a:solidFill>
                  <a:latin typeface="Calibri"/>
                </a:rPr>
                <a:t>Commande Vitrage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1333500</xdr:colOff>
          <xdr:row>32</xdr:row>
          <xdr:rowOff>0</xdr:rowOff>
        </xdr:from>
        <xdr:to>
          <xdr:col>4</xdr:col>
          <xdr:colOff>2400300</xdr:colOff>
          <xdr:row>33</xdr:row>
          <xdr:rowOff>133350</xdr:rowOff>
        </xdr:to>
        <xdr:sp macro="" textlink="">
          <xdr:nvSpPr>
            <xdr:cNvPr id="2049" name="Bou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F63B0E12-4D21-4CA1-8741-EEB18FCB64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44"/>
  <sheetViews>
    <sheetView tabSelected="1" zoomScale="80" zoomScaleNormal="80" workbookViewId="0">
      <selection activeCell="E4" sqref="E4"/>
    </sheetView>
  </sheetViews>
  <sheetFormatPr baseColWidth="10" defaultRowHeight="15" x14ac:dyDescent="0.25"/>
  <cols>
    <col min="1" max="1" width="8.7109375" customWidth="1"/>
    <col min="2" max="2" width="3.42578125" customWidth="1"/>
    <col min="3" max="4" width="10.140625" customWidth="1"/>
    <col min="5" max="5" width="4.7109375" customWidth="1"/>
    <col min="6" max="6" width="16.7109375" customWidth="1"/>
    <col min="7" max="7" width="4.7109375" customWidth="1"/>
    <col min="8" max="12" width="10" customWidth="1"/>
    <col min="13" max="13" width="10.140625" customWidth="1"/>
    <col min="14" max="14" width="4.7109375" customWidth="1"/>
    <col min="15" max="16" width="10.140625" customWidth="1"/>
  </cols>
  <sheetData>
    <row r="1" spans="1:22" ht="37.9" customHeight="1" x14ac:dyDescent="0.25">
      <c r="A1" s="40" t="s">
        <v>41</v>
      </c>
      <c r="B1" s="40"/>
      <c r="C1" s="41"/>
      <c r="D1" s="41"/>
      <c r="E1" s="41"/>
      <c r="F1" s="41"/>
      <c r="L1" s="17" t="s">
        <v>16</v>
      </c>
      <c r="M1" s="46">
        <f ca="1">TODAY()</f>
        <v>43091</v>
      </c>
      <c r="N1" s="47"/>
      <c r="Q1" s="1"/>
      <c r="R1" s="1"/>
      <c r="S1" s="1"/>
      <c r="T1" s="1"/>
      <c r="U1" s="1"/>
      <c r="V1" s="1"/>
    </row>
    <row r="2" spans="1:22" ht="25.15" customHeight="1" x14ac:dyDescent="0.25">
      <c r="A2" s="5"/>
      <c r="B2" s="48" t="s">
        <v>42</v>
      </c>
      <c r="C2" s="42" t="s">
        <v>0</v>
      </c>
      <c r="D2" s="43"/>
      <c r="E2" s="35" t="s">
        <v>2</v>
      </c>
      <c r="F2" s="37"/>
      <c r="G2" s="44" t="s">
        <v>8</v>
      </c>
      <c r="H2" s="42" t="s">
        <v>3</v>
      </c>
      <c r="I2" s="43"/>
      <c r="J2" s="42" t="s">
        <v>5</v>
      </c>
      <c r="K2" s="43"/>
      <c r="L2" s="35" t="s">
        <v>6</v>
      </c>
      <c r="M2" s="36"/>
      <c r="N2" s="5"/>
      <c r="O2" s="6" t="s">
        <v>11</v>
      </c>
      <c r="P2" s="6" t="s">
        <v>11</v>
      </c>
      <c r="Q2" s="1"/>
      <c r="R2" s="1"/>
      <c r="S2" s="1"/>
      <c r="T2" s="1"/>
      <c r="U2" s="1"/>
      <c r="V2" s="1"/>
    </row>
    <row r="3" spans="1:22" ht="25.15" customHeight="1" x14ac:dyDescent="0.25">
      <c r="A3" s="3" t="s">
        <v>7</v>
      </c>
      <c r="B3" s="49"/>
      <c r="C3" s="6" t="s">
        <v>4</v>
      </c>
      <c r="D3" s="6" t="s">
        <v>1</v>
      </c>
      <c r="E3" s="38" t="s">
        <v>10</v>
      </c>
      <c r="F3" s="39"/>
      <c r="G3" s="45"/>
      <c r="H3" s="7" t="s">
        <v>4</v>
      </c>
      <c r="I3" s="6" t="s">
        <v>1</v>
      </c>
      <c r="J3" s="7" t="s">
        <v>4</v>
      </c>
      <c r="K3" s="8" t="s">
        <v>1</v>
      </c>
      <c r="L3" s="8" t="s">
        <v>4</v>
      </c>
      <c r="M3" s="8" t="s">
        <v>1</v>
      </c>
      <c r="N3" s="4" t="s">
        <v>9</v>
      </c>
      <c r="O3" s="9" t="s">
        <v>12</v>
      </c>
      <c r="P3" s="10" t="s">
        <v>13</v>
      </c>
      <c r="Q3" s="1"/>
      <c r="R3" s="1"/>
      <c r="S3" s="1"/>
      <c r="T3" s="1"/>
      <c r="U3" s="1"/>
      <c r="V3" s="1"/>
    </row>
    <row r="4" spans="1:22" ht="37.9" customHeight="1" x14ac:dyDescent="0.25">
      <c r="A4" s="27"/>
      <c r="B4" s="27" t="s">
        <v>43</v>
      </c>
      <c r="C4" s="13"/>
      <c r="D4" s="13"/>
      <c r="E4" s="13"/>
      <c r="F4" s="13"/>
      <c r="G4" s="13"/>
      <c r="H4" s="15" t="str">
        <f>IF(E4=1,C4-117,IF(E4=2,C4-117,IF(E4=3,C4-117,"")))</f>
        <v/>
      </c>
      <c r="I4" s="15" t="str">
        <f>IF(E4=1,D4-90,IF(E4=2,D4-87,IF(E4=3,D4-87,"")))</f>
        <v/>
      </c>
      <c r="J4" s="15" t="str">
        <f>IF(E4=1,C4-98,IF(E4=2,C4-98,IF(E4=3,C4-98,"")))</f>
        <v/>
      </c>
      <c r="K4" s="15" t="str">
        <f>IF(E4=1,D4-74,IF(E4=2,(D4-40)/2,IF(E4=3,(D4-67)/3,"")))</f>
        <v/>
      </c>
      <c r="L4" s="15" t="str">
        <f t="shared" ref="L4:L15" si="0">IF(E4=1,J4-126,IF(E4=2,J4-126,IF(E4=3,J4-126,"")))</f>
        <v/>
      </c>
      <c r="M4" s="15" t="str">
        <f>IF(E4=1,K4-126,IF(E4=2,K4-126,IF(E4=3,K4-126,"")))</f>
        <v/>
      </c>
      <c r="N4" s="14"/>
      <c r="O4" s="15" t="str">
        <f>IF(E4=1,J4-89,IF(E4=2,J4-89,IF(E4=3,J4-89,"")))</f>
        <v/>
      </c>
      <c r="P4" s="15" t="str">
        <f>IF(E4=1,I4-76,IF(E4=2,I4-76,IF(E4=3,"","")))</f>
        <v/>
      </c>
      <c r="Q4" s="1"/>
      <c r="R4" s="1"/>
      <c r="S4" s="1"/>
      <c r="T4" s="1"/>
      <c r="U4" s="1"/>
      <c r="V4" s="1"/>
    </row>
    <row r="5" spans="1:22" ht="37.9" customHeight="1" x14ac:dyDescent="0.25">
      <c r="A5" s="27"/>
      <c r="B5" s="27"/>
      <c r="C5" s="13"/>
      <c r="D5" s="13"/>
      <c r="E5" s="13"/>
      <c r="F5" s="13"/>
      <c r="G5" s="13"/>
      <c r="H5" s="15" t="str">
        <f t="shared" ref="H5:H15" si="1">IF(E5=1,C5-117,IF(E5=2,C5-117,IF(E5=3,C5-117,"")))</f>
        <v/>
      </c>
      <c r="I5" s="15" t="str">
        <f t="shared" ref="I5:I14" si="2">IF(E5=1,D5-90,IF(E5=2,D5-87,IF(E5=3,D5-87,"")))</f>
        <v/>
      </c>
      <c r="J5" s="15" t="str">
        <f t="shared" ref="J5:J15" si="3">IF(E5=1,C5-98,IF(E5=2,C5-98,IF(E5=3,C5-98,"")))</f>
        <v/>
      </c>
      <c r="K5" s="15" t="str">
        <f>IF(E5=1,D5-74,IF(E5=2,(D5-40)/2,IF(E5=3,(D5-67)/3,"")))</f>
        <v/>
      </c>
      <c r="L5" s="15" t="str">
        <f t="shared" si="0"/>
        <v/>
      </c>
      <c r="M5" s="15" t="str">
        <f t="shared" ref="M5:M15" si="4">IF(E5=1,K5-126,IF(E5=2,K5-126,IF(E5=3,K5-126,"")))</f>
        <v/>
      </c>
      <c r="N5" s="14"/>
      <c r="O5" s="15" t="str">
        <f t="shared" ref="O5:O15" si="5">IF(E5=1,J5-89,IF(E5=2,J5-89,IF(E5=3,J5-89,"")))</f>
        <v/>
      </c>
      <c r="P5" s="15" t="str">
        <f t="shared" ref="P5:P15" si="6">IF(E5=1,I5-76,IF(E5=2,I5-76,IF(E5=3,"","")))</f>
        <v/>
      </c>
      <c r="Q5" s="1"/>
      <c r="R5" s="1"/>
      <c r="S5" s="1"/>
      <c r="T5" s="1"/>
      <c r="U5" s="1"/>
      <c r="V5" s="1"/>
    </row>
    <row r="6" spans="1:22" ht="37.9" customHeight="1" x14ac:dyDescent="0.25">
      <c r="A6" s="27"/>
      <c r="B6" s="27"/>
      <c r="C6" s="13"/>
      <c r="D6" s="13"/>
      <c r="E6" s="13"/>
      <c r="F6" s="13"/>
      <c r="G6" s="13"/>
      <c r="H6" s="15" t="str">
        <f t="shared" si="1"/>
        <v/>
      </c>
      <c r="I6" s="15" t="str">
        <f t="shared" si="2"/>
        <v/>
      </c>
      <c r="J6" s="15" t="str">
        <f t="shared" si="3"/>
        <v/>
      </c>
      <c r="K6" s="15" t="str">
        <f t="shared" ref="K6:K14" si="7">IF(E6=1,D6-74,IF(E6=2,(D6-40)/2,IF(E6=3,(D6-67)/3,"")))</f>
        <v/>
      </c>
      <c r="L6" s="15" t="str">
        <f t="shared" si="0"/>
        <v/>
      </c>
      <c r="M6" s="15" t="str">
        <f t="shared" si="4"/>
        <v/>
      </c>
      <c r="N6" s="14"/>
      <c r="O6" s="15" t="str">
        <f t="shared" si="5"/>
        <v/>
      </c>
      <c r="P6" s="15" t="str">
        <f t="shared" si="6"/>
        <v/>
      </c>
      <c r="Q6" s="1"/>
      <c r="R6" s="1"/>
      <c r="S6" s="1"/>
      <c r="T6" s="1"/>
      <c r="U6" s="1"/>
      <c r="V6" s="1"/>
    </row>
    <row r="7" spans="1:22" ht="37.9" customHeight="1" x14ac:dyDescent="0.25">
      <c r="A7" s="27"/>
      <c r="B7" s="27"/>
      <c r="C7" s="13"/>
      <c r="D7" s="13"/>
      <c r="E7" s="13"/>
      <c r="F7" s="13"/>
      <c r="G7" s="13"/>
      <c r="H7" s="15" t="str">
        <f t="shared" si="1"/>
        <v/>
      </c>
      <c r="I7" s="15" t="str">
        <f t="shared" si="2"/>
        <v/>
      </c>
      <c r="J7" s="15" t="str">
        <f t="shared" si="3"/>
        <v/>
      </c>
      <c r="K7" s="15" t="str">
        <f t="shared" si="7"/>
        <v/>
      </c>
      <c r="L7" s="15" t="str">
        <f t="shared" si="0"/>
        <v/>
      </c>
      <c r="M7" s="15" t="str">
        <f t="shared" si="4"/>
        <v/>
      </c>
      <c r="N7" s="14"/>
      <c r="O7" s="15" t="str">
        <f t="shared" si="5"/>
        <v/>
      </c>
      <c r="P7" s="15" t="str">
        <f t="shared" si="6"/>
        <v/>
      </c>
      <c r="Q7" s="1"/>
      <c r="R7" s="1"/>
      <c r="S7" s="1"/>
      <c r="T7" s="1"/>
      <c r="U7" s="1"/>
      <c r="V7" s="1"/>
    </row>
    <row r="8" spans="1:22" ht="37.9" customHeight="1" x14ac:dyDescent="0.25">
      <c r="A8" s="27"/>
      <c r="B8" s="27"/>
      <c r="C8" s="13"/>
      <c r="D8" s="13"/>
      <c r="E8" s="13"/>
      <c r="F8" s="13"/>
      <c r="G8" s="13"/>
      <c r="H8" s="15" t="str">
        <f t="shared" si="1"/>
        <v/>
      </c>
      <c r="I8" s="15" t="str">
        <f t="shared" si="2"/>
        <v/>
      </c>
      <c r="J8" s="15" t="str">
        <f t="shared" si="3"/>
        <v/>
      </c>
      <c r="K8" s="15" t="str">
        <f t="shared" si="7"/>
        <v/>
      </c>
      <c r="L8" s="15" t="str">
        <f t="shared" si="0"/>
        <v/>
      </c>
      <c r="M8" s="15" t="str">
        <f t="shared" si="4"/>
        <v/>
      </c>
      <c r="N8" s="14"/>
      <c r="O8" s="15" t="str">
        <f t="shared" si="5"/>
        <v/>
      </c>
      <c r="P8" s="15" t="str">
        <f t="shared" si="6"/>
        <v/>
      </c>
      <c r="Q8" s="1"/>
      <c r="R8" s="1"/>
      <c r="S8" s="1"/>
      <c r="T8" s="1"/>
      <c r="U8" s="1"/>
      <c r="V8" s="1"/>
    </row>
    <row r="9" spans="1:22" ht="37.9" customHeight="1" x14ac:dyDescent="0.25">
      <c r="A9" s="27"/>
      <c r="B9" s="27"/>
      <c r="C9" s="13"/>
      <c r="D9" s="13"/>
      <c r="E9" s="13"/>
      <c r="F9" s="13"/>
      <c r="G9" s="13"/>
      <c r="H9" s="15" t="str">
        <f t="shared" si="1"/>
        <v/>
      </c>
      <c r="I9" s="15" t="str">
        <f t="shared" si="2"/>
        <v/>
      </c>
      <c r="J9" s="15" t="str">
        <f t="shared" si="3"/>
        <v/>
      </c>
      <c r="K9" s="15" t="str">
        <f t="shared" si="7"/>
        <v/>
      </c>
      <c r="L9" s="15" t="str">
        <f t="shared" si="0"/>
        <v/>
      </c>
      <c r="M9" s="15" t="str">
        <f t="shared" si="4"/>
        <v/>
      </c>
      <c r="N9" s="14"/>
      <c r="O9" s="15" t="str">
        <f t="shared" si="5"/>
        <v/>
      </c>
      <c r="P9" s="15" t="str">
        <f t="shared" si="6"/>
        <v/>
      </c>
      <c r="Q9" s="1"/>
      <c r="R9" s="1"/>
      <c r="S9" s="1"/>
      <c r="T9" s="1"/>
      <c r="U9" s="1"/>
      <c r="V9" s="1"/>
    </row>
    <row r="10" spans="1:22" ht="37.9" customHeight="1" x14ac:dyDescent="0.25">
      <c r="A10" s="27"/>
      <c r="B10" s="27"/>
      <c r="C10" s="13"/>
      <c r="D10" s="13"/>
      <c r="E10" s="13"/>
      <c r="F10" s="13"/>
      <c r="G10" s="13"/>
      <c r="H10" s="15" t="str">
        <f t="shared" si="1"/>
        <v/>
      </c>
      <c r="I10" s="15" t="str">
        <f t="shared" si="2"/>
        <v/>
      </c>
      <c r="J10" s="15" t="str">
        <f t="shared" si="3"/>
        <v/>
      </c>
      <c r="K10" s="15" t="str">
        <f t="shared" si="7"/>
        <v/>
      </c>
      <c r="L10" s="15" t="str">
        <f t="shared" si="0"/>
        <v/>
      </c>
      <c r="M10" s="15" t="str">
        <f t="shared" si="4"/>
        <v/>
      </c>
      <c r="N10" s="14"/>
      <c r="O10" s="15" t="str">
        <f t="shared" si="5"/>
        <v/>
      </c>
      <c r="P10" s="15" t="str">
        <f t="shared" si="6"/>
        <v/>
      </c>
      <c r="Q10" s="1"/>
      <c r="R10" s="1"/>
      <c r="S10" s="1"/>
      <c r="T10" s="1"/>
      <c r="U10" s="1"/>
      <c r="V10" s="1"/>
    </row>
    <row r="11" spans="1:22" ht="37.9" customHeight="1" x14ac:dyDescent="0.25">
      <c r="A11" s="27"/>
      <c r="B11" s="27"/>
      <c r="C11" s="13"/>
      <c r="D11" s="13"/>
      <c r="E11" s="13"/>
      <c r="F11" s="13"/>
      <c r="G11" s="13"/>
      <c r="H11" s="15" t="str">
        <f t="shared" si="1"/>
        <v/>
      </c>
      <c r="I11" s="15" t="str">
        <f t="shared" si="2"/>
        <v/>
      </c>
      <c r="J11" s="15" t="str">
        <f t="shared" si="3"/>
        <v/>
      </c>
      <c r="K11" s="15" t="str">
        <f t="shared" si="7"/>
        <v/>
      </c>
      <c r="L11" s="15" t="str">
        <f t="shared" si="0"/>
        <v/>
      </c>
      <c r="M11" s="15" t="str">
        <f t="shared" si="4"/>
        <v/>
      </c>
      <c r="N11" s="14"/>
      <c r="O11" s="15" t="str">
        <f t="shared" si="5"/>
        <v/>
      </c>
      <c r="P11" s="15" t="str">
        <f t="shared" si="6"/>
        <v/>
      </c>
      <c r="Q11" s="1"/>
      <c r="R11" s="1"/>
      <c r="S11" s="1"/>
      <c r="T11" s="1"/>
      <c r="U11" s="1"/>
      <c r="V11" s="1"/>
    </row>
    <row r="12" spans="1:22" ht="37.9" customHeight="1" x14ac:dyDescent="0.25">
      <c r="A12" s="27"/>
      <c r="B12" s="27"/>
      <c r="C12" s="13"/>
      <c r="D12" s="13"/>
      <c r="E12" s="13"/>
      <c r="F12" s="13"/>
      <c r="G12" s="13"/>
      <c r="H12" s="15" t="str">
        <f t="shared" si="1"/>
        <v/>
      </c>
      <c r="I12" s="15" t="str">
        <f t="shared" si="2"/>
        <v/>
      </c>
      <c r="J12" s="15" t="str">
        <f t="shared" si="3"/>
        <v/>
      </c>
      <c r="K12" s="15" t="str">
        <f t="shared" si="7"/>
        <v/>
      </c>
      <c r="L12" s="15" t="str">
        <f t="shared" si="0"/>
        <v/>
      </c>
      <c r="M12" s="15" t="str">
        <f t="shared" si="4"/>
        <v/>
      </c>
      <c r="N12" s="14"/>
      <c r="O12" s="15" t="str">
        <f t="shared" si="5"/>
        <v/>
      </c>
      <c r="P12" s="15" t="str">
        <f t="shared" si="6"/>
        <v/>
      </c>
      <c r="Q12" s="1"/>
      <c r="R12" s="1"/>
      <c r="S12" s="1"/>
      <c r="T12" s="1"/>
      <c r="U12" s="1"/>
      <c r="V12" s="1"/>
    </row>
    <row r="13" spans="1:22" ht="37.9" customHeight="1" x14ac:dyDescent="0.25">
      <c r="A13" s="27"/>
      <c r="B13" s="27"/>
      <c r="C13" s="13"/>
      <c r="D13" s="13"/>
      <c r="E13" s="13"/>
      <c r="F13" s="13"/>
      <c r="G13" s="13"/>
      <c r="H13" s="15" t="str">
        <f t="shared" si="1"/>
        <v/>
      </c>
      <c r="I13" s="15" t="str">
        <f t="shared" si="2"/>
        <v/>
      </c>
      <c r="J13" s="15" t="str">
        <f t="shared" si="3"/>
        <v/>
      </c>
      <c r="K13" s="15" t="str">
        <f t="shared" si="7"/>
        <v/>
      </c>
      <c r="L13" s="15" t="str">
        <f t="shared" si="0"/>
        <v/>
      </c>
      <c r="M13" s="15" t="str">
        <f t="shared" si="4"/>
        <v/>
      </c>
      <c r="N13" s="14"/>
      <c r="O13" s="15" t="str">
        <f t="shared" si="5"/>
        <v/>
      </c>
      <c r="P13" s="15" t="str">
        <f t="shared" si="6"/>
        <v/>
      </c>
      <c r="Q13" s="1"/>
      <c r="R13" s="1"/>
      <c r="S13" s="1"/>
      <c r="T13" s="1"/>
      <c r="U13" s="1"/>
      <c r="V13" s="1"/>
    </row>
    <row r="14" spans="1:22" ht="37.9" customHeight="1" x14ac:dyDescent="0.25">
      <c r="A14" s="27"/>
      <c r="B14" s="27"/>
      <c r="C14" s="13"/>
      <c r="D14" s="13"/>
      <c r="E14" s="13"/>
      <c r="F14" s="13"/>
      <c r="G14" s="13"/>
      <c r="H14" s="15" t="str">
        <f t="shared" si="1"/>
        <v/>
      </c>
      <c r="I14" s="15" t="str">
        <f t="shared" si="2"/>
        <v/>
      </c>
      <c r="J14" s="15" t="str">
        <f t="shared" si="3"/>
        <v/>
      </c>
      <c r="K14" s="15" t="str">
        <f t="shared" si="7"/>
        <v/>
      </c>
      <c r="L14" s="15" t="str">
        <f t="shared" si="0"/>
        <v/>
      </c>
      <c r="M14" s="15" t="str">
        <f t="shared" si="4"/>
        <v/>
      </c>
      <c r="N14" s="14"/>
      <c r="O14" s="15" t="str">
        <f t="shared" si="5"/>
        <v/>
      </c>
      <c r="P14" s="15" t="str">
        <f t="shared" si="6"/>
        <v/>
      </c>
      <c r="Q14" s="1"/>
      <c r="R14" s="1"/>
      <c r="S14" s="1"/>
      <c r="T14" s="1"/>
      <c r="U14" s="1"/>
      <c r="V14" s="1"/>
    </row>
    <row r="15" spans="1:22" ht="37.9" customHeight="1" x14ac:dyDescent="0.25">
      <c r="A15" s="27"/>
      <c r="B15" s="27"/>
      <c r="C15" s="13"/>
      <c r="D15" s="13"/>
      <c r="E15" s="13"/>
      <c r="F15" s="13"/>
      <c r="G15" s="13"/>
      <c r="H15" s="15" t="str">
        <f t="shared" si="1"/>
        <v/>
      </c>
      <c r="I15" s="15" t="str">
        <f>IF(E15=1,D15-90,IF(E15=2,D15-87,IF(E15=3,D15-87,"")))</f>
        <v/>
      </c>
      <c r="J15" s="15" t="str">
        <f t="shared" si="3"/>
        <v/>
      </c>
      <c r="K15" s="15" t="str">
        <f>IF(E15=1,D15-74,IF(E15=2,(D15-40)/2,IF(E15=3,(D15-67)/3,"")))</f>
        <v/>
      </c>
      <c r="L15" s="15" t="str">
        <f t="shared" si="0"/>
        <v/>
      </c>
      <c r="M15" s="15" t="str">
        <f t="shared" si="4"/>
        <v/>
      </c>
      <c r="N15" s="14"/>
      <c r="O15" s="15" t="str">
        <f t="shared" si="5"/>
        <v/>
      </c>
      <c r="P15" s="15" t="str">
        <f t="shared" si="6"/>
        <v/>
      </c>
      <c r="Q15" s="1"/>
      <c r="R15" s="1"/>
      <c r="S15" s="1"/>
      <c r="T15" s="1"/>
      <c r="U15" s="1"/>
      <c r="V15" s="1"/>
    </row>
    <row r="16" spans="1:22" ht="25.15" customHeight="1" x14ac:dyDescent="0.25">
      <c r="A16" s="2"/>
      <c r="B16" s="2"/>
      <c r="C16" s="2"/>
      <c r="D16" s="2"/>
      <c r="E16" s="2"/>
      <c r="F16" s="2"/>
      <c r="G16" s="2"/>
      <c r="H16" s="12"/>
      <c r="I16" s="2"/>
      <c r="J16" s="2"/>
      <c r="K16" s="2"/>
      <c r="L16" s="2"/>
      <c r="M16" s="11"/>
      <c r="N16" s="2"/>
      <c r="O16" s="1"/>
      <c r="P16" s="1"/>
      <c r="Q16" s="1"/>
      <c r="R16" s="1"/>
      <c r="S16" s="1"/>
      <c r="T16" s="1"/>
      <c r="U16" s="1"/>
      <c r="V16" s="1"/>
    </row>
    <row r="17" spans="1:22" ht="25.15" customHeight="1" x14ac:dyDescent="0.25">
      <c r="A17" s="2"/>
      <c r="B17" s="2"/>
      <c r="C17" s="16"/>
      <c r="D17" s="2"/>
      <c r="E17" s="2"/>
      <c r="F17" s="2"/>
      <c r="G17" s="2"/>
      <c r="H17" s="12"/>
      <c r="I17" s="2"/>
      <c r="J17" s="2"/>
      <c r="K17" s="2"/>
      <c r="L17" s="2"/>
      <c r="M17" s="2"/>
      <c r="N17" s="2"/>
      <c r="O17" s="1"/>
      <c r="P17" s="1"/>
      <c r="Q17" s="1"/>
      <c r="R17" s="1"/>
      <c r="S17" s="1"/>
      <c r="T17" s="1"/>
      <c r="U17" s="1"/>
      <c r="V17" s="1"/>
    </row>
    <row r="18" spans="1:22" ht="25.15" customHeight="1" x14ac:dyDescent="0.25">
      <c r="A18" s="2"/>
      <c r="B18" s="2"/>
      <c r="C18" s="2"/>
      <c r="D18" s="2"/>
      <c r="E18" s="2"/>
      <c r="F18" s="2"/>
      <c r="G18" s="2"/>
      <c r="H18" s="12"/>
      <c r="I18" s="2"/>
      <c r="J18" s="2"/>
      <c r="K18" s="2"/>
      <c r="L18" s="2"/>
      <c r="M18" s="2"/>
      <c r="N18" s="2"/>
      <c r="O18" s="1"/>
      <c r="P18" s="1"/>
      <c r="Q18" s="1"/>
      <c r="R18" s="1"/>
      <c r="S18" s="1"/>
      <c r="T18" s="1"/>
      <c r="U18" s="1"/>
      <c r="V18" s="1"/>
    </row>
    <row r="19" spans="1:22" ht="25.15" customHeight="1" x14ac:dyDescent="0.25">
      <c r="A19" s="2"/>
      <c r="B19" s="2"/>
      <c r="C19" s="2"/>
      <c r="D19" s="2"/>
      <c r="E19" s="2"/>
      <c r="F19" s="2"/>
      <c r="G19" s="2"/>
      <c r="H19" s="12"/>
      <c r="I19" s="2"/>
      <c r="J19" s="2"/>
      <c r="K19" s="2"/>
      <c r="L19" s="2"/>
      <c r="M19" s="2"/>
      <c r="N19" s="2"/>
      <c r="O19" s="1"/>
      <c r="P19" s="1"/>
      <c r="Q19" s="1"/>
      <c r="R19" s="1"/>
      <c r="S19" s="1"/>
      <c r="T19" s="1"/>
      <c r="U19" s="1"/>
      <c r="V19" s="1"/>
    </row>
    <row r="20" spans="1:22" ht="25.15" customHeight="1" x14ac:dyDescent="0.25">
      <c r="A20" s="2"/>
      <c r="B20" s="2"/>
      <c r="C20" s="2"/>
      <c r="D20" s="2"/>
      <c r="E20" s="2"/>
      <c r="F20" s="2"/>
      <c r="G20" s="2"/>
      <c r="H20" s="12"/>
      <c r="I20" s="2"/>
      <c r="J20" s="2"/>
      <c r="K20" s="2"/>
      <c r="L20" s="2"/>
      <c r="M20" s="2"/>
      <c r="N20" s="2"/>
      <c r="O20" s="1"/>
      <c r="P20" s="1"/>
      <c r="Q20" s="1"/>
      <c r="R20" s="1"/>
      <c r="S20" s="1"/>
      <c r="T20" s="1"/>
      <c r="U20" s="1"/>
      <c r="V20" s="1"/>
    </row>
    <row r="21" spans="1:22" ht="25.15" customHeight="1" x14ac:dyDescent="0.25">
      <c r="A21" s="2"/>
      <c r="B21" s="2"/>
      <c r="C21" s="2"/>
      <c r="D21" s="2"/>
      <c r="E21" s="2"/>
      <c r="F21" s="2"/>
      <c r="G21" s="2"/>
      <c r="H21" s="12"/>
      <c r="I21" s="2"/>
      <c r="J21" s="2"/>
      <c r="K21" s="2"/>
      <c r="L21" s="2"/>
      <c r="M21" s="2"/>
      <c r="N21" s="2"/>
      <c r="O21" s="1"/>
      <c r="P21" s="1"/>
      <c r="Q21" s="1"/>
      <c r="R21" s="1"/>
      <c r="S21" s="1"/>
      <c r="T21" s="1"/>
      <c r="U21" s="1"/>
      <c r="V21" s="1"/>
    </row>
    <row r="22" spans="1:22" ht="25.1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1"/>
      <c r="P22" s="1"/>
      <c r="Q22" s="1"/>
      <c r="R22" s="1"/>
      <c r="S22" s="1"/>
      <c r="T22" s="1"/>
      <c r="U22" s="1"/>
      <c r="V22" s="1"/>
    </row>
    <row r="23" spans="1:22" ht="25.1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1"/>
      <c r="P23" s="1"/>
      <c r="Q23" s="1"/>
      <c r="R23" s="1"/>
      <c r="S23" s="1"/>
      <c r="T23" s="1"/>
      <c r="U23" s="1"/>
      <c r="V23" s="1"/>
    </row>
    <row r="24" spans="1:22" ht="19.899999999999999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1"/>
      <c r="P24" s="1"/>
      <c r="Q24" s="1"/>
      <c r="R24" s="1"/>
      <c r="S24" s="1"/>
      <c r="T24" s="1"/>
      <c r="U24" s="1"/>
      <c r="V24" s="1"/>
    </row>
    <row r="25" spans="1:22" ht="19.899999999999999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1"/>
      <c r="P25" s="1"/>
      <c r="Q25" s="1"/>
      <c r="R25" s="1"/>
      <c r="S25" s="1"/>
      <c r="T25" s="1"/>
      <c r="U25" s="1"/>
      <c r="V25" s="1"/>
    </row>
    <row r="26" spans="1:22" ht="19.899999999999999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9.899999999999999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9.899999999999999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9.899999999999999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Q36" s="1"/>
      <c r="R36" s="1"/>
      <c r="S36" s="1"/>
      <c r="T36" s="1"/>
      <c r="U36" s="1"/>
      <c r="V36" s="1"/>
    </row>
    <row r="37" spans="1:2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Q37" s="1"/>
      <c r="R37" s="1"/>
      <c r="S37" s="1"/>
      <c r="T37" s="1"/>
      <c r="U37" s="1"/>
      <c r="V37" s="1"/>
    </row>
    <row r="38" spans="1:2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Q38" s="1"/>
      <c r="R38" s="1"/>
      <c r="S38" s="1"/>
      <c r="T38" s="1"/>
      <c r="U38" s="1"/>
      <c r="V38" s="1"/>
    </row>
    <row r="39" spans="1:2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Q39" s="1"/>
      <c r="R39" s="1"/>
      <c r="S39" s="1"/>
      <c r="T39" s="1"/>
      <c r="U39" s="1"/>
      <c r="V39" s="1"/>
    </row>
    <row r="40" spans="1:2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Q40" s="1"/>
      <c r="R40" s="1"/>
      <c r="S40" s="1"/>
      <c r="T40" s="1"/>
      <c r="U40" s="1"/>
      <c r="V40" s="1"/>
    </row>
    <row r="41" spans="1:2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Q41" s="1"/>
      <c r="R41" s="1"/>
      <c r="S41" s="1"/>
      <c r="T41" s="1"/>
      <c r="U41" s="1"/>
      <c r="V41" s="1"/>
    </row>
    <row r="42" spans="1:22" x14ac:dyDescent="0.25">
      <c r="Q42" s="1"/>
      <c r="R42" s="1"/>
      <c r="S42" s="1"/>
      <c r="T42" s="1"/>
      <c r="U42" s="1"/>
      <c r="V42" s="1"/>
    </row>
    <row r="43" spans="1:22" x14ac:dyDescent="0.25">
      <c r="Q43" s="1"/>
      <c r="R43" s="1"/>
      <c r="S43" s="1"/>
      <c r="T43" s="1"/>
      <c r="U43" s="1"/>
      <c r="V43" s="1"/>
    </row>
    <row r="44" spans="1:22" x14ac:dyDescent="0.25">
      <c r="Q44" s="1"/>
      <c r="R44" s="1"/>
      <c r="S44" s="1"/>
      <c r="T44" s="1"/>
      <c r="U44" s="1"/>
      <c r="V44" s="1"/>
    </row>
  </sheetData>
  <sheetProtection password="EF60" sheet="1" objects="1" scenarios="1"/>
  <mergeCells count="10">
    <mergeCell ref="L2:M2"/>
    <mergeCell ref="E2:F2"/>
    <mergeCell ref="E3:F3"/>
    <mergeCell ref="A1:F1"/>
    <mergeCell ref="C2:D2"/>
    <mergeCell ref="G2:G3"/>
    <mergeCell ref="H2:I2"/>
    <mergeCell ref="J2:K2"/>
    <mergeCell ref="M1:N1"/>
    <mergeCell ref="B2:B3"/>
  </mergeCells>
  <dataValidations count="1">
    <dataValidation type="list" allowBlank="1" showInputMessage="1" showErrorMessage="1" sqref="A1:F1" xr:uid="{00000000-0002-0000-0000-000000000000}">
      <formula1>Jetsdeau</formula1>
    </dataValidation>
  </dataValidations>
  <pageMargins left="0.19685039370078741" right="0.19685039370078741" top="0.39370078740157483" bottom="0.3937007874015748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ffacer2">
                <anchor moveWithCells="1" sizeWithCells="1">
                  <from>
                    <xdr:col>11</xdr:col>
                    <xdr:colOff>180975</xdr:colOff>
                    <xdr:row>15</xdr:row>
                    <xdr:rowOff>171450</xdr:rowOff>
                  </from>
                  <to>
                    <xdr:col>13</xdr:col>
                    <xdr:colOff>219075</xdr:colOff>
                    <xdr:row>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mprimer">
                <anchor moveWithCells="1" sizeWithCells="1">
                  <from>
                    <xdr:col>0</xdr:col>
                    <xdr:colOff>742950</xdr:colOff>
                    <xdr:row>15</xdr:row>
                    <xdr:rowOff>142875</xdr:rowOff>
                  </from>
                  <to>
                    <xdr:col>5</xdr:col>
                    <xdr:colOff>523875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ommandevitrage">
                <anchor moveWithCells="1" sizeWithCells="1">
                  <from>
                    <xdr:col>6</xdr:col>
                    <xdr:colOff>285750</xdr:colOff>
                    <xdr:row>15</xdr:row>
                    <xdr:rowOff>171450</xdr:rowOff>
                  </from>
                  <to>
                    <xdr:col>10</xdr:col>
                    <xdr:colOff>28575</xdr:colOff>
                    <xdr:row>16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2:H31"/>
  <sheetViews>
    <sheetView topLeftCell="A16" workbookViewId="0">
      <selection activeCell="F20" sqref="F20"/>
    </sheetView>
  </sheetViews>
  <sheetFormatPr baseColWidth="10" defaultRowHeight="15" x14ac:dyDescent="0.25"/>
  <cols>
    <col min="1" max="3" width="10.7109375" customWidth="1"/>
    <col min="4" max="4" width="8.7109375" customWidth="1"/>
    <col min="5" max="5" width="34.7109375" customWidth="1"/>
    <col min="6" max="6" width="13" customWidth="1"/>
    <col min="7" max="7" width="9.28515625" customWidth="1"/>
  </cols>
  <sheetData>
    <row r="2" spans="1:8" x14ac:dyDescent="0.25">
      <c r="A2" s="51" t="s">
        <v>38</v>
      </c>
      <c r="B2" s="51"/>
      <c r="C2" s="51"/>
      <c r="D2" s="32" t="s">
        <v>40</v>
      </c>
      <c r="E2" s="52" t="s">
        <v>39</v>
      </c>
      <c r="F2" s="52"/>
      <c r="G2" s="26"/>
      <c r="H2" s="26"/>
    </row>
    <row r="3" spans="1:8" x14ac:dyDescent="0.25">
      <c r="A3" s="51" t="s">
        <v>29</v>
      </c>
      <c r="B3" s="51"/>
      <c r="C3" s="51"/>
      <c r="E3" s="52" t="s">
        <v>28</v>
      </c>
      <c r="F3" s="52"/>
      <c r="G3" s="26"/>
      <c r="H3" s="26"/>
    </row>
    <row r="4" spans="1:8" x14ac:dyDescent="0.25">
      <c r="A4" s="51" t="s">
        <v>27</v>
      </c>
      <c r="B4" s="51"/>
      <c r="C4" s="51"/>
      <c r="E4" s="52" t="s">
        <v>26</v>
      </c>
      <c r="F4" s="52"/>
      <c r="G4" s="26"/>
      <c r="H4" s="26"/>
    </row>
    <row r="5" spans="1:8" x14ac:dyDescent="0.25">
      <c r="A5" s="51" t="s">
        <v>25</v>
      </c>
      <c r="B5" s="51"/>
      <c r="C5" s="51"/>
      <c r="D5" s="51"/>
      <c r="E5" s="51"/>
      <c r="F5" s="51"/>
    </row>
    <row r="6" spans="1:8" x14ac:dyDescent="0.25">
      <c r="A6" s="54" t="s">
        <v>24</v>
      </c>
      <c r="B6" s="54"/>
      <c r="C6" s="25"/>
      <c r="D6" s="24"/>
      <c r="E6" s="24"/>
      <c r="F6" s="24"/>
    </row>
    <row r="7" spans="1:8" x14ac:dyDescent="0.25">
      <c r="A7" s="51" t="s">
        <v>23</v>
      </c>
      <c r="B7" s="51"/>
      <c r="C7" s="51"/>
      <c r="D7" s="51"/>
      <c r="E7" s="51"/>
      <c r="F7" s="51"/>
    </row>
    <row r="8" spans="1:8" ht="18.75" x14ac:dyDescent="0.3">
      <c r="A8" s="51"/>
      <c r="B8" s="51"/>
      <c r="C8" s="51"/>
      <c r="D8" s="24"/>
      <c r="E8" s="24"/>
      <c r="F8" s="23"/>
      <c r="G8" s="22"/>
    </row>
    <row r="9" spans="1:8" ht="15.75" x14ac:dyDescent="0.25">
      <c r="E9" s="31"/>
      <c r="F9" s="33"/>
    </row>
    <row r="10" spans="1:8" ht="15.75" x14ac:dyDescent="0.25">
      <c r="E10" s="32"/>
      <c r="F10" s="33"/>
    </row>
    <row r="11" spans="1:8" ht="15.75" x14ac:dyDescent="0.25">
      <c r="E11" s="32"/>
      <c r="F11" s="33"/>
    </row>
    <row r="12" spans="1:8" ht="15.75" x14ac:dyDescent="0.25">
      <c r="E12" s="32"/>
      <c r="F12" s="33"/>
    </row>
    <row r="13" spans="1:8" ht="15" customHeight="1" x14ac:dyDescent="0.25">
      <c r="E13" s="32" t="s">
        <v>16</v>
      </c>
      <c r="F13" s="33">
        <f ca="1">TODAY()</f>
        <v>43091</v>
      </c>
    </row>
    <row r="14" spans="1:8" ht="15" customHeight="1" x14ac:dyDescent="0.25">
      <c r="E14" s="32"/>
      <c r="F14" s="33"/>
    </row>
    <row r="15" spans="1:8" ht="32.450000000000003" customHeight="1" x14ac:dyDescent="0.25">
      <c r="B15" s="53" t="s">
        <v>22</v>
      </c>
      <c r="C15" s="53"/>
      <c r="D15" s="53"/>
      <c r="E15" s="53"/>
      <c r="F15" s="53"/>
    </row>
    <row r="16" spans="1:8" x14ac:dyDescent="0.25">
      <c r="B16" s="21"/>
      <c r="C16" s="20"/>
      <c r="D16" s="20"/>
      <c r="E16" s="20"/>
      <c r="F16" s="20"/>
    </row>
    <row r="17" spans="1:6" ht="21" x14ac:dyDescent="0.35">
      <c r="B17" s="50" t="s">
        <v>30</v>
      </c>
      <c r="C17" s="51"/>
    </row>
    <row r="19" spans="1:6" ht="25.15" customHeight="1" x14ac:dyDescent="0.25">
      <c r="A19" s="18" t="s">
        <v>7</v>
      </c>
      <c r="B19" s="18" t="s">
        <v>21</v>
      </c>
      <c r="C19" s="18" t="s">
        <v>20</v>
      </c>
      <c r="D19" s="18" t="s">
        <v>19</v>
      </c>
      <c r="E19" s="18" t="s">
        <v>18</v>
      </c>
      <c r="F19" s="19" t="s">
        <v>17</v>
      </c>
    </row>
    <row r="20" spans="1:6" ht="25.15" customHeight="1" x14ac:dyDescent="0.25">
      <c r="A20" s="28" t="str">
        <f>IF(Tableau!$A$4="","",Tableau!$A$4)</f>
        <v/>
      </c>
      <c r="B20" s="29" t="str">
        <f>Tableau!L4</f>
        <v/>
      </c>
      <c r="C20" s="29" t="str">
        <f>Tableau!M4</f>
        <v/>
      </c>
      <c r="D20" s="28" t="str">
        <f>IF(Tableau!N4="","",Tableau!N4)</f>
        <v/>
      </c>
      <c r="E20" s="13"/>
      <c r="F20" s="28" t="str">
        <f>IF(Tableau!E4=1,1*Tableau!G4,IF(Tableau!E4=2,2*Tableau!G4,IF(Tableau!E4=3,3*Tableau!G4,"")))</f>
        <v/>
      </c>
    </row>
    <row r="21" spans="1:6" ht="25.15" customHeight="1" x14ac:dyDescent="0.25">
      <c r="A21" s="28" t="str">
        <f>IF(Tableau!$A$4="","",Tableau!$A$4)</f>
        <v/>
      </c>
      <c r="B21" s="29" t="str">
        <f>Tableau!L5</f>
        <v/>
      </c>
      <c r="C21" s="29" t="str">
        <f>Tableau!M5</f>
        <v/>
      </c>
      <c r="D21" s="28" t="str">
        <f>IF(Tableau!N5="","",Tableau!N5)</f>
        <v/>
      </c>
      <c r="E21" s="13"/>
      <c r="F21" s="28" t="str">
        <f>IF(Tableau!E5=1,1*Tableau!G5,IF(Tableau!E5=2,2*Tableau!G5,IF(Tableau!E5=3,3*Tableau!G5,"")))</f>
        <v/>
      </c>
    </row>
    <row r="22" spans="1:6" ht="25.15" customHeight="1" x14ac:dyDescent="0.25">
      <c r="A22" s="28" t="str">
        <f>IF(Tableau!$A$4="","",Tableau!$A$4)</f>
        <v/>
      </c>
      <c r="B22" s="29" t="str">
        <f>Tableau!L6</f>
        <v/>
      </c>
      <c r="C22" s="29" t="str">
        <f>Tableau!M6</f>
        <v/>
      </c>
      <c r="D22" s="28" t="str">
        <f>IF(Tableau!N6="","",Tableau!N6)</f>
        <v/>
      </c>
      <c r="E22" s="13"/>
      <c r="F22" s="28" t="str">
        <f>IF(Tableau!E6=1,1*Tableau!G6,IF(Tableau!E6=2,2*Tableau!G6,IF(Tableau!E6=3,3*Tableau!G6,"")))</f>
        <v/>
      </c>
    </row>
    <row r="23" spans="1:6" ht="25.15" customHeight="1" x14ac:dyDescent="0.25">
      <c r="A23" s="28" t="str">
        <f>IF(Tableau!$A$4="","",Tableau!$A$4)</f>
        <v/>
      </c>
      <c r="B23" s="29" t="str">
        <f>Tableau!L7</f>
        <v/>
      </c>
      <c r="C23" s="29" t="str">
        <f>Tableau!M7</f>
        <v/>
      </c>
      <c r="D23" s="28" t="str">
        <f>IF(Tableau!N7="","",Tableau!N7)</f>
        <v/>
      </c>
      <c r="E23" s="13"/>
      <c r="F23" s="28" t="str">
        <f>IF(Tableau!E7=1,1*Tableau!G7,IF(Tableau!E7=2,2*Tableau!G7,IF(Tableau!E7=3,3*Tableau!G7,"")))</f>
        <v/>
      </c>
    </row>
    <row r="24" spans="1:6" ht="25.15" customHeight="1" x14ac:dyDescent="0.25">
      <c r="A24" s="28" t="str">
        <f>IF(Tableau!$A$4="","",Tableau!$A$4)</f>
        <v/>
      </c>
      <c r="B24" s="29" t="str">
        <f>Tableau!L8</f>
        <v/>
      </c>
      <c r="C24" s="29" t="str">
        <f>Tableau!M8</f>
        <v/>
      </c>
      <c r="D24" s="28" t="str">
        <f>IF(Tableau!N8="","",Tableau!N8)</f>
        <v/>
      </c>
      <c r="E24" s="13"/>
      <c r="F24" s="28" t="str">
        <f>IF(Tableau!E8=1,1*Tableau!G8,IF(Tableau!E8=2,2*Tableau!G8,IF(Tableau!E8=3,3*Tableau!G8,"")))</f>
        <v/>
      </c>
    </row>
    <row r="25" spans="1:6" ht="25.15" customHeight="1" x14ac:dyDescent="0.25">
      <c r="A25" s="28" t="str">
        <f>IF(Tableau!$A$4="","",Tableau!$A$4)</f>
        <v/>
      </c>
      <c r="B25" s="29" t="str">
        <f>Tableau!L9</f>
        <v/>
      </c>
      <c r="C25" s="29" t="str">
        <f>Tableau!M9</f>
        <v/>
      </c>
      <c r="D25" s="28" t="str">
        <f>IF(Tableau!N9="","",Tableau!N9)</f>
        <v/>
      </c>
      <c r="E25" s="13"/>
      <c r="F25" s="28" t="str">
        <f>IF(Tableau!E9=1,1*Tableau!G9,IF(Tableau!E9=2,2*Tableau!G9,IF(Tableau!E9=3,3*Tableau!G9,"")))</f>
        <v/>
      </c>
    </row>
    <row r="26" spans="1:6" ht="25.15" customHeight="1" x14ac:dyDescent="0.25">
      <c r="A26" s="28" t="str">
        <f>IF(Tableau!$A$4="","",Tableau!$A$4)</f>
        <v/>
      </c>
      <c r="B26" s="29" t="str">
        <f>Tableau!L10</f>
        <v/>
      </c>
      <c r="C26" s="29" t="str">
        <f>Tableau!M10</f>
        <v/>
      </c>
      <c r="D26" s="28" t="str">
        <f>IF(Tableau!N10="","",Tableau!N10)</f>
        <v/>
      </c>
      <c r="E26" s="13"/>
      <c r="F26" s="28" t="str">
        <f>IF(Tableau!E10=1,1*Tableau!G10,IF(Tableau!E10=2,2*Tableau!G10,IF(Tableau!E10=3,3*Tableau!G10,"")))</f>
        <v/>
      </c>
    </row>
    <row r="27" spans="1:6" ht="25.15" customHeight="1" x14ac:dyDescent="0.25">
      <c r="A27" s="28" t="str">
        <f>IF(Tableau!$A$4="","",Tableau!$A$4)</f>
        <v/>
      </c>
      <c r="B27" s="29" t="str">
        <f>Tableau!L11</f>
        <v/>
      </c>
      <c r="C27" s="29" t="str">
        <f>Tableau!M11</f>
        <v/>
      </c>
      <c r="D27" s="28" t="str">
        <f>IF(Tableau!N11="","",Tableau!N11)</f>
        <v/>
      </c>
      <c r="E27" s="13"/>
      <c r="F27" s="28" t="str">
        <f>IF(Tableau!E11=1,1*Tableau!G11,IF(Tableau!E11=2,2*Tableau!G11,IF(Tableau!E11=3,3*Tableau!G11,"")))</f>
        <v/>
      </c>
    </row>
    <row r="28" spans="1:6" ht="25.15" customHeight="1" x14ac:dyDescent="0.25">
      <c r="A28" s="28" t="str">
        <f>IF(Tableau!$A$4="","",Tableau!$A$4)</f>
        <v/>
      </c>
      <c r="B28" s="29" t="str">
        <f>Tableau!L12</f>
        <v/>
      </c>
      <c r="C28" s="29" t="str">
        <f>Tableau!M12</f>
        <v/>
      </c>
      <c r="D28" s="28" t="str">
        <f>IF(Tableau!N12="","",Tableau!N12)</f>
        <v/>
      </c>
      <c r="E28" s="13"/>
      <c r="F28" s="28" t="str">
        <f>IF(Tableau!E12=1,1*Tableau!G12,IF(Tableau!E12=2,2*Tableau!G12,IF(Tableau!E12=3,3*Tableau!G12,"")))</f>
        <v/>
      </c>
    </row>
    <row r="29" spans="1:6" ht="25.15" customHeight="1" x14ac:dyDescent="0.25">
      <c r="A29" s="28" t="str">
        <f>IF(Tableau!$A$4="","",Tableau!$A$4)</f>
        <v/>
      </c>
      <c r="B29" s="29" t="str">
        <f>Tableau!L13</f>
        <v/>
      </c>
      <c r="C29" s="29" t="str">
        <f>Tableau!M13</f>
        <v/>
      </c>
      <c r="D29" s="28" t="str">
        <f>IF(Tableau!N13="","",Tableau!N13)</f>
        <v/>
      </c>
      <c r="E29" s="13"/>
      <c r="F29" s="28" t="str">
        <f>IF(Tableau!E13=1,1*Tableau!G13,IF(Tableau!E13=2,2*Tableau!G13,IF(Tableau!E13=3,3*Tableau!G13,"")))</f>
        <v/>
      </c>
    </row>
    <row r="30" spans="1:6" ht="25.15" customHeight="1" x14ac:dyDescent="0.25">
      <c r="A30" s="28" t="str">
        <f>IF(Tableau!$A$4="","",Tableau!$A$4)</f>
        <v/>
      </c>
      <c r="B30" s="29" t="str">
        <f>Tableau!L14</f>
        <v/>
      </c>
      <c r="C30" s="29" t="str">
        <f>Tableau!M14</f>
        <v/>
      </c>
      <c r="D30" s="28" t="str">
        <f>IF(Tableau!N14="","",Tableau!N14)</f>
        <v/>
      </c>
      <c r="E30" s="13"/>
      <c r="F30" s="28" t="str">
        <f>IF(Tableau!E14=1,1*Tableau!G14,IF(Tableau!E14=2,2*Tableau!G14,IF(Tableau!E14=3,3*Tableau!G14,"")))</f>
        <v/>
      </c>
    </row>
    <row r="31" spans="1:6" ht="25.15" customHeight="1" x14ac:dyDescent="0.25">
      <c r="A31" s="28" t="str">
        <f>IF(Tableau!$A$4="","",Tableau!$A$4)</f>
        <v/>
      </c>
      <c r="B31" s="29" t="str">
        <f>Tableau!L15</f>
        <v/>
      </c>
      <c r="C31" s="29" t="str">
        <f>Tableau!M15</f>
        <v/>
      </c>
      <c r="D31" s="28" t="str">
        <f>IF(Tableau!N15="","",Tableau!N15)</f>
        <v/>
      </c>
      <c r="E31" s="13"/>
      <c r="F31" s="28" t="str">
        <f>IF(Tableau!E15=1,1*Tableau!G15,IF(Tableau!E15=2,2*Tableau!G15,IF(Tableau!E15=3,3*Tableau!G15,"")))</f>
        <v/>
      </c>
    </row>
  </sheetData>
  <mergeCells count="12">
    <mergeCell ref="B17:C17"/>
    <mergeCell ref="E2:F2"/>
    <mergeCell ref="E3:F3"/>
    <mergeCell ref="E4:F4"/>
    <mergeCell ref="A2:C2"/>
    <mergeCell ref="A3:C3"/>
    <mergeCell ref="A4:C4"/>
    <mergeCell ref="B15:F15"/>
    <mergeCell ref="A5:F5"/>
    <mergeCell ref="A6:B6"/>
    <mergeCell ref="A7:F7"/>
    <mergeCell ref="A8:C8"/>
  </mergeCells>
  <dataValidations count="1">
    <dataValidation type="list" allowBlank="1" showInputMessage="1" showErrorMessage="1" sqref="E20:E31" xr:uid="{00000000-0002-0000-0100-000000000000}">
      <formula1 xml:space="preserve"> Epaisseur</formula1>
    </dataValidation>
  </dataValidations>
  <pageMargins left="0.39370078740157483" right="0.39370078740157483" top="0.39370078740157483" bottom="0.3937007874015748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imprimer2">
                <anchor moveWithCells="1" sizeWithCells="1">
                  <from>
                    <xdr:col>4</xdr:col>
                    <xdr:colOff>1333500</xdr:colOff>
                    <xdr:row>32</xdr:row>
                    <xdr:rowOff>0</xdr:rowOff>
                  </from>
                  <to>
                    <xdr:col>4</xdr:col>
                    <xdr:colOff>2400300</xdr:colOff>
                    <xdr:row>33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18"/>
  <sheetViews>
    <sheetView workbookViewId="0">
      <selection activeCell="D17" sqref="D17"/>
    </sheetView>
  </sheetViews>
  <sheetFormatPr baseColWidth="10" defaultRowHeight="15" x14ac:dyDescent="0.25"/>
  <cols>
    <col min="1" max="1" width="35.28515625" customWidth="1"/>
    <col min="2" max="2" width="6.85546875" customWidth="1"/>
  </cols>
  <sheetData>
    <row r="1" spans="1:3" x14ac:dyDescent="0.25">
      <c r="B1" t="s">
        <v>31</v>
      </c>
      <c r="C1" t="s">
        <v>15</v>
      </c>
    </row>
    <row r="6" spans="1:3" x14ac:dyDescent="0.25">
      <c r="A6" t="s">
        <v>18</v>
      </c>
    </row>
    <row r="7" spans="1:3" ht="15.75" x14ac:dyDescent="0.25">
      <c r="A7" s="30" t="s">
        <v>32</v>
      </c>
    </row>
    <row r="8" spans="1:3" ht="15.75" x14ac:dyDescent="0.25">
      <c r="A8" s="30" t="s">
        <v>37</v>
      </c>
    </row>
    <row r="9" spans="1:3" ht="15.75" x14ac:dyDescent="0.25">
      <c r="A9" s="30" t="s">
        <v>33</v>
      </c>
    </row>
    <row r="10" spans="1:3" ht="15.75" x14ac:dyDescent="0.25">
      <c r="A10" s="30" t="s">
        <v>34</v>
      </c>
    </row>
    <row r="11" spans="1:3" ht="15.75" x14ac:dyDescent="0.25">
      <c r="A11" s="30" t="s">
        <v>35</v>
      </c>
    </row>
    <row r="12" spans="1:3" ht="15.75" x14ac:dyDescent="0.25">
      <c r="A12" s="30" t="s">
        <v>36</v>
      </c>
    </row>
    <row r="13" spans="1:3" ht="15.75" x14ac:dyDescent="0.25">
      <c r="A13" s="30"/>
    </row>
    <row r="17" spans="1:1" ht="21" x14ac:dyDescent="0.35">
      <c r="A17" s="34" t="s">
        <v>14</v>
      </c>
    </row>
    <row r="18" spans="1:1" ht="21" x14ac:dyDescent="0.35">
      <c r="A18" s="34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Tableau</vt:lpstr>
      <vt:lpstr>Caloriver </vt:lpstr>
      <vt:lpstr>mdp</vt:lpstr>
      <vt:lpstr>Epaisseur</vt:lpstr>
      <vt:lpstr>Jetsdeau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Patricia</cp:lastModifiedBy>
  <cp:lastPrinted>2017-12-22T18:00:54Z</cp:lastPrinted>
  <dcterms:created xsi:type="dcterms:W3CDTF">2017-12-17T16:07:14Z</dcterms:created>
  <dcterms:modified xsi:type="dcterms:W3CDTF">2017-12-22T18:48:24Z</dcterms:modified>
</cp:coreProperties>
</file>