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71C8595C-CFB8-4031-A413-D78F72F7C4F4}" xr6:coauthVersionLast="47" xr6:coauthVersionMax="47" xr10:uidLastSave="{00000000-0000-0000-0000-000000000000}"/>
  <bookViews>
    <workbookView xWindow="270" yWindow="1770" windowWidth="30960" windowHeight="18225" xr2:uid="{A0AF2280-311E-424D-A616-0F8A988254E8}"/>
  </bookViews>
  <sheets>
    <sheet name="Facturation" sheetId="1" r:id="rId1"/>
    <sheet name="saisie" sheetId="2" r:id="rId2"/>
  </sheets>
  <definedNames>
    <definedName name="_xlnm.Print_Area" localSheetId="1">saisie!$A$1:$B$15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O2" i="1"/>
  <c r="Q2" i="1" l="1"/>
  <c r="Q3" i="1"/>
  <c r="R3" i="1" s="1"/>
  <c r="Q7" i="1"/>
  <c r="R7" i="1" s="1"/>
  <c r="Q9" i="1"/>
  <c r="R9" i="1" s="1"/>
  <c r="Q6" i="1"/>
  <c r="R6" i="1" s="1"/>
  <c r="Q4" i="1"/>
  <c r="R4" i="1" s="1"/>
  <c r="Q8" i="1"/>
  <c r="R8" i="1" s="1"/>
  <c r="Q5" i="1"/>
  <c r="R5" i="1" s="1"/>
  <c r="R2" i="1"/>
</calcChain>
</file>

<file path=xl/sharedStrings.xml><?xml version="1.0" encoding="utf-8"?>
<sst xmlns="http://schemas.openxmlformats.org/spreadsheetml/2006/main" count="72" uniqueCount="57">
  <si>
    <t>Décharge</t>
  </si>
  <si>
    <t>Union Européenne</t>
  </si>
  <si>
    <t>Affectation</t>
  </si>
  <si>
    <t>Désignation</t>
  </si>
  <si>
    <t>Commentaire</t>
  </si>
  <si>
    <t>Date de facturation</t>
  </si>
  <si>
    <t>Piece justificative</t>
  </si>
  <si>
    <t>Montant en CFA</t>
  </si>
  <si>
    <t>Nom fournisseur</t>
  </si>
  <si>
    <t>Code IFU</t>
  </si>
  <si>
    <t>Taux de retenue à la source</t>
  </si>
  <si>
    <t>montant</t>
  </si>
  <si>
    <t>retenue</t>
  </si>
  <si>
    <t>numero</t>
  </si>
  <si>
    <t>Aucun</t>
  </si>
  <si>
    <t>Perdiems pour missions/voyages</t>
  </si>
  <si>
    <t>Coordination Kaya</t>
  </si>
  <si>
    <t>Amélie</t>
  </si>
  <si>
    <t>25/10/2023</t>
  </si>
  <si>
    <t>Montant en Euros</t>
  </si>
  <si>
    <t>Montant avec retenue</t>
  </si>
  <si>
    <t>0,25</t>
  </si>
  <si>
    <t>Contrat</t>
  </si>
  <si>
    <t>REMA</t>
  </si>
  <si>
    <t>non</t>
  </si>
  <si>
    <t>Total CFA</t>
  </si>
  <si>
    <t>Total Euros</t>
  </si>
  <si>
    <t>Affectation Bailleur</t>
  </si>
  <si>
    <t>La Cour du Naaba</t>
  </si>
  <si>
    <t>PNUD</t>
  </si>
  <si>
    <t>US Embassy</t>
  </si>
  <si>
    <t>IF</t>
  </si>
  <si>
    <t>Ambassade Brésil</t>
  </si>
  <si>
    <t>numéro</t>
  </si>
  <si>
    <t>affectation</t>
  </si>
  <si>
    <t>désignation</t>
  </si>
  <si>
    <t>commentaire</t>
  </si>
  <si>
    <t>date de facturation</t>
  </si>
  <si>
    <t>montant en CFA</t>
  </si>
  <si>
    <t>pièce justificative</t>
  </si>
  <si>
    <t>nom du fournisseur</t>
  </si>
  <si>
    <t>code IFU</t>
  </si>
  <si>
    <t>taux de retenue</t>
  </si>
  <si>
    <t>affectation bailleur</t>
  </si>
  <si>
    <t>Montant en euros</t>
  </si>
  <si>
    <t>yuti</t>
  </si>
  <si>
    <t>iyr</t>
  </si>
  <si>
    <t>0,05</t>
  </si>
  <si>
    <t>Cachet animation</t>
  </si>
  <si>
    <t>aaa</t>
  </si>
  <si>
    <t>bbb</t>
  </si>
  <si>
    <t>cccc</t>
  </si>
  <si>
    <t>oui</t>
  </si>
  <si>
    <t>Frais de personnel technique</t>
  </si>
  <si>
    <t>dddd</t>
  </si>
  <si>
    <t>ccccc</t>
  </si>
  <si>
    <t>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</si>
</sst>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\ [$CFA-300C]_-;\-* #,##0\ [$CFA-300C]_-;_-* &quot;-&quot;\ [$CFA-30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2"/>
      <color rgb="FF4F595F"/>
      <name val="Calibri"/>
      <family val="2"/>
    </font>
    <font>
      <sz val="18"/>
      <color rgb="FF000000"/>
      <name val="Calibri"/>
      <family val="2"/>
    </font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42" fontId="3" fillId="0" borderId="1" xfId="1" applyNumberFormat="1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3" fillId="0" borderId="1" xfId="0" applyFont="1" applyBorder="1"/>
    <xf numFmtId="164" fontId="3" fillId="0" borderId="1" xfId="0" applyNumberFormat="1" applyFont="1" applyBorder="1"/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42" fontId="3" fillId="0" borderId="1" xfId="0" applyNumberFormat="1" applyFont="1" applyBorder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0" fontId="5" fillId="0" borderId="1" xfId="0" applyFont="1" applyBorder="1"/>
    <xf numFmtId="42" fontId="4" fillId="0" borderId="1" xfId="0" applyNumberFormat="1" applyFont="1" applyBorder="1" applyAlignment="1">
      <alignment vertical="center" wrapText="1"/>
    </xf>
    <xf numFmtId="164" fontId="6" fillId="0" borderId="1" xfId="2" applyNumberFormat="1" applyFont="1" applyBorder="1"/>
    <xf numFmtId="42" fontId="3" fillId="0" borderId="2" xfId="1" applyNumberFormat="1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3" fillId="0" borderId="4" xfId="0" applyFont="1" applyBorder="1" applyAlignment="1">
      <alignment vertical="top" wrapText="1"/>
    </xf>
    <xf numFmtId="164" fontId="2" fillId="0" borderId="4" xfId="0" applyNumberFormat="1" applyFont="1" applyBorder="1" applyAlignment="1">
      <alignment vertical="top" wrapText="1"/>
    </xf>
    <xf numFmtId="42" fontId="2" fillId="0" borderId="4" xfId="0" applyNumberFormat="1" applyFont="1" applyBorder="1" applyAlignment="1">
      <alignment vertical="top" wrapText="1"/>
    </xf>
    <xf numFmtId="42" fontId="3" fillId="0" borderId="5" xfId="0" applyNumberFormat="1" applyFont="1" applyBorder="1"/>
    <xf numFmtId="0" fontId="5" fillId="0" borderId="5" xfId="0" applyFont="1" applyBorder="1"/>
    <xf numFmtId="0" fontId="3" fillId="0" borderId="5" xfId="0" applyFont="1" applyBorder="1"/>
    <xf numFmtId="0" fontId="2" fillId="0" borderId="6" xfId="0" applyFont="1" applyBorder="1" applyAlignment="1">
      <alignment vertical="top" wrapText="1"/>
    </xf>
    <xf numFmtId="164" fontId="6" fillId="0" borderId="7" xfId="2" applyNumberFormat="1" applyFont="1" applyBorder="1"/>
    <xf numFmtId="42" fontId="2" fillId="0" borderId="8" xfId="1" applyNumberFormat="1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42" fontId="2" fillId="0" borderId="10" xfId="1" applyNumberFormat="1" applyFont="1" applyBorder="1" applyAlignment="1">
      <alignment vertical="top" wrapText="1"/>
    </xf>
    <xf numFmtId="0" fontId="2" fillId="0" borderId="9" xfId="0" applyFont="1" applyBorder="1" applyAlignment="1">
      <alignment wrapText="1"/>
    </xf>
    <xf numFmtId="0" fontId="2" fillId="0" borderId="9" xfId="0" applyFont="1" applyBorder="1"/>
    <xf numFmtId="0" fontId="2" fillId="0" borderId="11" xfId="0" applyFont="1" applyBorder="1"/>
    <xf numFmtId="164" fontId="6" fillId="0" borderId="12" xfId="2" applyNumberFormat="1" applyFont="1" applyBorder="1"/>
    <xf numFmtId="42" fontId="2" fillId="0" borderId="13" xfId="1" applyNumberFormat="1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14" fontId="0" fillId="0" borderId="0" xfId="0" applyNumberFormat="1"/>
    <xf numFmtId="7" fontId="0" fillId="0" borderId="0" xfId="0" applyNumberFormat="1"/>
    <xf numFmtId="0" fontId="0" fillId="0" borderId="0" xfId="0" applyAlignment="1">
      <alignment horizontal="left"/>
    </xf>
    <xf numFmtId="0" fontId="8" fillId="0" borderId="1" xfId="0" applyFont="1" applyBorder="1" applyAlignment="1">
      <alignment horizontal="left" wrapText="1"/>
    </xf>
    <xf numFmtId="14" fontId="8" fillId="0" borderId="1" xfId="0" applyNumberFormat="1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7" fontId="8" fillId="0" borderId="1" xfId="0" applyNumberFormat="1" applyFont="1" applyBorder="1" applyAlignment="1">
      <alignment horizontal="left" wrapText="1"/>
    </xf>
    <xf numFmtId="0" fontId="3" fillId="0" borderId="1" xfId="0" quotePrefix="1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10</xdr:row>
          <xdr:rowOff>142875</xdr:rowOff>
        </xdr:from>
        <xdr:to>
          <xdr:col>16</xdr:col>
          <xdr:colOff>28575</xdr:colOff>
          <xdr:row>17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6567-0FCF-4A8C-A183-ACA50C7F76D8}">
  <sheetPr codeName="Feuil1"/>
  <dimension ref="A1:S36"/>
  <sheetViews>
    <sheetView tabSelected="1" workbookViewId="0">
      <selection activeCell="A2" sqref="A2"/>
    </sheetView>
  </sheetViews>
  <sheetFormatPr baseColWidth="10" defaultRowHeight="12" x14ac:dyDescent="0.2"/>
  <cols>
    <col min="1" max="1" width="29.42578125" style="6" customWidth="1"/>
    <col min="2" max="2" width="28" style="6" customWidth="1"/>
    <col min="3" max="3" width="21.7109375" style="6" customWidth="1"/>
    <col min="4" max="4" width="12.140625" style="19" customWidth="1"/>
    <col min="5" max="5" width="14.140625" style="7" customWidth="1"/>
    <col min="6" max="6" width="16.140625" style="6" customWidth="1"/>
    <col min="7" max="7" width="16" style="7" customWidth="1"/>
    <col min="8" max="8" width="15.140625" style="7" customWidth="1"/>
    <col min="9" max="9" width="9" style="6" customWidth="1"/>
    <col min="10" max="10" width="15.140625" style="6" customWidth="1"/>
    <col min="11" max="11" width="5.28515625" style="13" customWidth="1"/>
    <col min="12" max="12" width="21.5703125" style="6" customWidth="1"/>
    <col min="13" max="13" width="8.7109375" style="6" customWidth="1"/>
    <col min="14" max="14" width="14.140625" style="7" customWidth="1"/>
    <col min="15" max="15" width="12" style="14" customWidth="1"/>
    <col min="16" max="16" width="22.28515625" style="6" customWidth="1"/>
    <col min="17" max="17" width="21.42578125" style="6" customWidth="1"/>
    <col min="18" max="18" width="14.7109375" style="6" customWidth="1"/>
    <col min="19" max="16384" width="11.42578125" style="6"/>
  </cols>
  <sheetData>
    <row r="1" spans="1:19" ht="36" x14ac:dyDescent="0.2">
      <c r="A1" s="8" t="s">
        <v>2</v>
      </c>
      <c r="B1" s="8" t="s">
        <v>3</v>
      </c>
      <c r="C1" s="8" t="s">
        <v>4</v>
      </c>
      <c r="D1" s="15" t="s">
        <v>5</v>
      </c>
      <c r="E1" s="9" t="s">
        <v>7</v>
      </c>
      <c r="F1" s="8" t="s">
        <v>8</v>
      </c>
      <c r="G1" s="9" t="s">
        <v>11</v>
      </c>
      <c r="H1" s="9" t="s">
        <v>12</v>
      </c>
      <c r="I1" s="8" t="s">
        <v>10</v>
      </c>
      <c r="J1" s="8" t="s">
        <v>6</v>
      </c>
      <c r="K1" s="10" t="s">
        <v>13</v>
      </c>
      <c r="L1" s="8" t="s">
        <v>27</v>
      </c>
      <c r="M1" s="8" t="s">
        <v>9</v>
      </c>
      <c r="N1" s="9" t="s">
        <v>20</v>
      </c>
      <c r="O1" s="22" t="s">
        <v>19</v>
      </c>
      <c r="Q1" s="44" t="s">
        <v>25</v>
      </c>
      <c r="R1" s="44" t="s">
        <v>26</v>
      </c>
    </row>
    <row r="2" spans="1:19" s="1" customFormat="1" ht="16.5" thickBot="1" x14ac:dyDescent="0.3">
      <c r="A2" s="1" t="s">
        <v>15</v>
      </c>
      <c r="B2" s="1" t="s">
        <v>16</v>
      </c>
      <c r="C2" s="1" t="s">
        <v>17</v>
      </c>
      <c r="D2" s="16" t="s">
        <v>18</v>
      </c>
      <c r="E2" s="2">
        <v>80000</v>
      </c>
      <c r="F2" s="1" t="s">
        <v>17</v>
      </c>
      <c r="G2" s="2">
        <v>80000</v>
      </c>
      <c r="H2" s="2">
        <v>0</v>
      </c>
      <c r="I2" s="1" t="s">
        <v>14</v>
      </c>
      <c r="J2" s="1" t="s">
        <v>0</v>
      </c>
      <c r="K2" s="11">
        <v>1</v>
      </c>
      <c r="L2" s="1" t="s">
        <v>1</v>
      </c>
      <c r="M2" s="1" t="s">
        <v>24</v>
      </c>
      <c r="N2" s="2">
        <f>G2+H2</f>
        <v>80000</v>
      </c>
      <c r="O2" s="3">
        <f>(G2+H2)/655.957</f>
        <v>121.9592137899283</v>
      </c>
      <c r="P2" s="28"/>
      <c r="Q2" s="29">
        <f>SUM(N2:N2861)</f>
        <v>85702.845000000001</v>
      </c>
      <c r="R2" s="30">
        <f>SUM(O2:O2861)</f>
        <v>130.6531449470011</v>
      </c>
    </row>
    <row r="3" spans="1:19" s="1" customFormat="1" ht="16.5" thickTop="1" x14ac:dyDescent="0.25">
      <c r="A3" s="1" t="s">
        <v>48</v>
      </c>
      <c r="B3" s="1" t="s">
        <v>49</v>
      </c>
      <c r="C3" s="1" t="s">
        <v>50</v>
      </c>
      <c r="D3" s="17">
        <v>45317</v>
      </c>
      <c r="E3" s="2">
        <v>5000</v>
      </c>
      <c r="F3" s="1" t="s">
        <v>51</v>
      </c>
      <c r="G3" s="2">
        <v>5000</v>
      </c>
      <c r="H3" s="2">
        <v>12.5</v>
      </c>
      <c r="I3" s="1" t="s">
        <v>21</v>
      </c>
      <c r="J3" s="1" t="s">
        <v>22</v>
      </c>
      <c r="K3" s="11">
        <v>2</v>
      </c>
      <c r="L3" s="1" t="s">
        <v>1</v>
      </c>
      <c r="M3" s="1" t="s">
        <v>52</v>
      </c>
      <c r="N3" s="2">
        <v>5012.5</v>
      </c>
      <c r="O3" s="24">
        <v>7.6415069890251957</v>
      </c>
      <c r="P3" s="34" t="s">
        <v>1</v>
      </c>
      <c r="Q3" s="35">
        <f t="shared" ref="Q3:Q9" si="0">SUMPRODUCT(($L$2:$L$987=$P3)*$N$2:$N$987)</f>
        <v>85702.845000000001</v>
      </c>
      <c r="R3" s="36">
        <f>Q3/655.957</f>
        <v>130.6531449470011</v>
      </c>
      <c r="S3" s="25"/>
    </row>
    <row r="4" spans="1:19" s="4" customFormat="1" ht="15.75" x14ac:dyDescent="0.25">
      <c r="A4" s="4" t="s">
        <v>53</v>
      </c>
      <c r="B4" s="4" t="s">
        <v>54</v>
      </c>
      <c r="C4" s="4" t="s">
        <v>55</v>
      </c>
      <c r="D4" s="18">
        <v>45317</v>
      </c>
      <c r="E4" s="5">
        <v>690</v>
      </c>
      <c r="F4" s="4" t="s">
        <v>56</v>
      </c>
      <c r="G4" s="5">
        <v>690</v>
      </c>
      <c r="H4" s="5">
        <v>0.34500000000000003</v>
      </c>
      <c r="I4" s="4" t="s">
        <v>47</v>
      </c>
      <c r="J4" s="4" t="s">
        <v>0</v>
      </c>
      <c r="K4" s="12">
        <v>3</v>
      </c>
      <c r="L4" s="1" t="s">
        <v>1</v>
      </c>
      <c r="M4" s="4" t="s">
        <v>52</v>
      </c>
      <c r="N4" s="2">
        <v>690.34500000000003</v>
      </c>
      <c r="O4" s="24">
        <v>1.0524241680476007</v>
      </c>
      <c r="P4" s="37" t="s">
        <v>23</v>
      </c>
      <c r="Q4" s="23">
        <f t="shared" si="0"/>
        <v>0</v>
      </c>
      <c r="R4" s="38">
        <f t="shared" ref="R4:R9" si="1">Q4/655.957</f>
        <v>0</v>
      </c>
      <c r="S4" s="26"/>
    </row>
    <row r="5" spans="1:19" s="4" customFormat="1" ht="15.75" x14ac:dyDescent="0.25">
      <c r="A5" s="6"/>
      <c r="B5" s="6"/>
      <c r="C5" s="6"/>
      <c r="D5" s="20"/>
      <c r="E5" s="7"/>
      <c r="F5" s="6"/>
      <c r="G5" s="7"/>
      <c r="H5" s="7"/>
      <c r="I5" s="6"/>
      <c r="J5" s="6"/>
      <c r="K5" s="13"/>
      <c r="L5" s="6"/>
      <c r="M5" s="6"/>
      <c r="N5" s="2"/>
      <c r="O5" s="24"/>
      <c r="P5" s="39" t="s">
        <v>28</v>
      </c>
      <c r="Q5" s="23">
        <f t="shared" si="0"/>
        <v>0</v>
      </c>
      <c r="R5" s="38">
        <f t="shared" si="1"/>
        <v>0</v>
      </c>
      <c r="S5" s="26"/>
    </row>
    <row r="6" spans="1:19" s="4" customFormat="1" ht="15.75" x14ac:dyDescent="0.25">
      <c r="A6" s="6"/>
      <c r="B6" s="6"/>
      <c r="C6" s="6"/>
      <c r="D6" s="19"/>
      <c r="E6" s="7"/>
      <c r="F6" s="6"/>
      <c r="G6" s="7"/>
      <c r="H6" s="7"/>
      <c r="I6" s="6"/>
      <c r="J6" s="6"/>
      <c r="K6" s="13"/>
      <c r="L6" s="6"/>
      <c r="M6" s="6"/>
      <c r="N6" s="2"/>
      <c r="O6" s="24"/>
      <c r="P6" s="39" t="s">
        <v>29</v>
      </c>
      <c r="Q6" s="23">
        <f t="shared" si="0"/>
        <v>0</v>
      </c>
      <c r="R6" s="38">
        <f t="shared" si="1"/>
        <v>0</v>
      </c>
      <c r="S6" s="26"/>
    </row>
    <row r="7" spans="1:19" ht="15.75" x14ac:dyDescent="0.25">
      <c r="N7" s="2"/>
      <c r="O7" s="24"/>
      <c r="P7" s="40" t="s">
        <v>30</v>
      </c>
      <c r="Q7" s="23">
        <f t="shared" si="0"/>
        <v>0</v>
      </c>
      <c r="R7" s="38">
        <f t="shared" si="1"/>
        <v>0</v>
      </c>
      <c r="S7" s="27"/>
    </row>
    <row r="8" spans="1:19" ht="15.75" x14ac:dyDescent="0.25">
      <c r="N8" s="2"/>
      <c r="O8" s="24"/>
      <c r="P8" s="40" t="s">
        <v>32</v>
      </c>
      <c r="Q8" s="23">
        <f t="shared" si="0"/>
        <v>0</v>
      </c>
      <c r="R8" s="38">
        <f t="shared" si="1"/>
        <v>0</v>
      </c>
      <c r="S8" s="27"/>
    </row>
    <row r="9" spans="1:19" ht="16.5" thickBot="1" x14ac:dyDescent="0.3">
      <c r="N9" s="2"/>
      <c r="O9" s="24"/>
      <c r="P9" s="41" t="s">
        <v>31</v>
      </c>
      <c r="Q9" s="42">
        <f t="shared" si="0"/>
        <v>0</v>
      </c>
      <c r="R9" s="43">
        <f t="shared" si="1"/>
        <v>0</v>
      </c>
      <c r="S9" s="27"/>
    </row>
    <row r="10" spans="1:19" ht="13.5" thickTop="1" x14ac:dyDescent="0.2">
      <c r="D10" s="20"/>
      <c r="N10" s="2"/>
      <c r="O10" s="3"/>
      <c r="P10" s="31"/>
      <c r="Q10" s="32"/>
      <c r="R10" s="33"/>
    </row>
    <row r="11" spans="1:19" ht="12.75" x14ac:dyDescent="0.2">
      <c r="D11" s="20"/>
      <c r="N11" s="2"/>
      <c r="O11" s="3"/>
      <c r="Q11" s="21"/>
    </row>
    <row r="12" spans="1:19" x14ac:dyDescent="0.2">
      <c r="N12" s="2"/>
      <c r="O12" s="3"/>
      <c r="Q12" s="7"/>
    </row>
    <row r="13" spans="1:19" x14ac:dyDescent="0.2">
      <c r="N13" s="2"/>
    </row>
    <row r="14" spans="1:19" x14ac:dyDescent="0.2">
      <c r="N14" s="2"/>
    </row>
    <row r="16" spans="1:19" x14ac:dyDescent="0.2">
      <c r="D16" s="20"/>
      <c r="O16" s="24"/>
    </row>
    <row r="17" spans="3:15" x14ac:dyDescent="0.2">
      <c r="D17" s="20"/>
      <c r="O17" s="24"/>
    </row>
    <row r="18" spans="3:15" x14ac:dyDescent="0.2">
      <c r="D18" s="20"/>
      <c r="O18" s="24"/>
    </row>
    <row r="19" spans="3:15" x14ac:dyDescent="0.2">
      <c r="D19" s="20"/>
    </row>
    <row r="20" spans="3:15" x14ac:dyDescent="0.2">
      <c r="D20" s="20"/>
    </row>
    <row r="27" spans="3:15" x14ac:dyDescent="0.2">
      <c r="C27" s="53"/>
    </row>
    <row r="33" spans="4:4" x14ac:dyDescent="0.2">
      <c r="D33" s="20"/>
    </row>
    <row r="34" spans="4:4" x14ac:dyDescent="0.2">
      <c r="D34" s="20"/>
    </row>
    <row r="35" spans="4:4" x14ac:dyDescent="0.2">
      <c r="D35" s="20"/>
    </row>
    <row r="36" spans="4:4" x14ac:dyDescent="0.2">
      <c r="D36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Bouton11_Cliquer">
                <anchor moveWithCells="1" sizeWithCells="1">
                  <from>
                    <xdr:col>15</xdr:col>
                    <xdr:colOff>19050</xdr:colOff>
                    <xdr:row>10</xdr:row>
                    <xdr:rowOff>142875</xdr:rowOff>
                  </from>
                  <to>
                    <xdr:col>16</xdr:col>
                    <xdr:colOff>28575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BAA9C-FDA9-45B1-8854-62C5460C8623}">
  <sheetPr codeName="Feuil2"/>
  <dimension ref="A1:O15"/>
  <sheetViews>
    <sheetView workbookViewId="0">
      <selection activeCell="B9" sqref="B9"/>
    </sheetView>
  </sheetViews>
  <sheetFormatPr baseColWidth="10" defaultRowHeight="15" x14ac:dyDescent="0.25"/>
  <cols>
    <col min="1" max="1" width="52.140625" style="48" customWidth="1"/>
    <col min="2" max="2" width="34.28515625" customWidth="1"/>
  </cols>
  <sheetData>
    <row r="1" spans="1:15" ht="23.25" x14ac:dyDescent="0.35">
      <c r="A1" s="49" t="s">
        <v>53</v>
      </c>
      <c r="B1" s="45" t="s">
        <v>34</v>
      </c>
      <c r="D1" s="46"/>
      <c r="O1" s="47"/>
    </row>
    <row r="2" spans="1:15" ht="23.25" x14ac:dyDescent="0.35">
      <c r="A2" s="49" t="s">
        <v>54</v>
      </c>
      <c r="B2" s="45" t="s">
        <v>35</v>
      </c>
    </row>
    <row r="3" spans="1:15" ht="23.25" x14ac:dyDescent="0.35">
      <c r="A3" s="49" t="s">
        <v>55</v>
      </c>
      <c r="B3" s="45" t="s">
        <v>36</v>
      </c>
    </row>
    <row r="4" spans="1:15" ht="23.25" x14ac:dyDescent="0.35">
      <c r="A4" s="50">
        <v>45317</v>
      </c>
      <c r="B4" s="45" t="s">
        <v>37</v>
      </c>
    </row>
    <row r="5" spans="1:15" ht="23.25" x14ac:dyDescent="0.35">
      <c r="A5" s="49">
        <v>45</v>
      </c>
      <c r="B5" s="45" t="s">
        <v>38</v>
      </c>
    </row>
    <row r="6" spans="1:15" ht="23.25" x14ac:dyDescent="0.35">
      <c r="A6" s="49" t="s">
        <v>45</v>
      </c>
      <c r="B6" s="45" t="s">
        <v>40</v>
      </c>
    </row>
    <row r="7" spans="1:15" ht="23.25" x14ac:dyDescent="0.35">
      <c r="A7" s="49">
        <v>150000</v>
      </c>
      <c r="B7" s="45" t="s">
        <v>11</v>
      </c>
    </row>
    <row r="8" spans="1:15" ht="23.25" x14ac:dyDescent="0.35">
      <c r="A8" s="49">
        <v>0</v>
      </c>
      <c r="B8" s="45" t="s">
        <v>12</v>
      </c>
    </row>
    <row r="9" spans="1:15" ht="23.25" x14ac:dyDescent="0.35">
      <c r="A9" s="49" t="s">
        <v>21</v>
      </c>
      <c r="B9" s="45" t="s">
        <v>42</v>
      </c>
    </row>
    <row r="10" spans="1:15" ht="23.25" x14ac:dyDescent="0.35">
      <c r="A10" s="49" t="s">
        <v>22</v>
      </c>
      <c r="B10" s="45" t="s">
        <v>39</v>
      </c>
    </row>
    <row r="11" spans="1:15" ht="61.5" x14ac:dyDescent="0.9">
      <c r="A11" s="51">
        <v>35</v>
      </c>
      <c r="B11" s="45" t="s">
        <v>33</v>
      </c>
    </row>
    <row r="12" spans="1:15" ht="23.25" x14ac:dyDescent="0.35">
      <c r="A12" s="49" t="s">
        <v>23</v>
      </c>
      <c r="B12" s="45" t="s">
        <v>43</v>
      </c>
    </row>
    <row r="13" spans="1:15" ht="23.25" x14ac:dyDescent="0.35">
      <c r="A13" s="49" t="s">
        <v>46</v>
      </c>
      <c r="B13" s="45" t="s">
        <v>41</v>
      </c>
    </row>
    <row r="14" spans="1:15" ht="23.25" x14ac:dyDescent="0.35">
      <c r="A14" s="49">
        <v>150000</v>
      </c>
      <c r="B14" s="45" t="s">
        <v>20</v>
      </c>
    </row>
    <row r="15" spans="1:15" ht="23.25" x14ac:dyDescent="0.35">
      <c r="A15" s="52">
        <v>228.67</v>
      </c>
      <c r="B15" s="45" t="s">
        <v>44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Facturation</vt:lpstr>
      <vt:lpstr>saisie</vt:lpstr>
      <vt:lpstr>saisie!Zone_d_impression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Patricia CARROY</cp:lastModifiedBy>
  <cp:lastPrinted>2024-01-23T17:10:54Z</cp:lastPrinted>
  <dcterms:created xsi:type="dcterms:W3CDTF">2024-01-12T10:23:10Z</dcterms:created>
  <dcterms:modified xsi:type="dcterms:W3CDTF">2024-01-26T13:37:15Z</dcterms:modified>
</cp:coreProperties>
</file>