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1_{325F42E3-3657-4A61-9DEB-1F60F79E7FC4}" xr6:coauthVersionLast="47" xr6:coauthVersionMax="47" xr10:uidLastSave="{00000000-0000-0000-0000-000000000000}"/>
  <bookViews>
    <workbookView xWindow="315" yWindow="1425" windowWidth="16770" windowHeight="14235" activeTab="3" xr2:uid="{00000000-000D-0000-FFFF-FFFF00000000}"/>
  </bookViews>
  <sheets>
    <sheet name="ACCUEIL" sheetId="37" r:id="rId1"/>
    <sheet name="Donnée" sheetId="36" r:id="rId2"/>
    <sheet name="Base" sheetId="38" r:id="rId3"/>
    <sheet name="BENNE" sheetId="28" r:id="rId4"/>
    <sheet name="CONTAINER" sheetId="29" r:id="rId5"/>
  </sheets>
  <definedNames>
    <definedName name="_xlnm._FilterDatabase" localSheetId="1" hidden="1">Donnée!$A$1:$K$141</definedName>
    <definedName name="_tel1">Donnée!$B:$B</definedName>
    <definedName name="_tel2">Donnée!$E:$E</definedName>
    <definedName name="_tel3">Donnée!$H:$H</definedName>
    <definedName name="bennedep">BENNE!$A:$A</definedName>
    <definedName name="commande">Donnée!$G:$G</definedName>
    <definedName name="commercial">Donnée!$D:$D</definedName>
    <definedName name="containerdep">CONTAINER!$A:$A</definedName>
    <definedName name="DEPARTEMENT">Base!$A:$A</definedName>
    <definedName name="FOURBENNE">BENNE!$B:$B</definedName>
    <definedName name="FOURCONTAINER">CONTAINER!$B:$B</definedName>
    <definedName name="franco">Donnée!$K:$K</definedName>
    <definedName name="MAIL">BENNE!$D:$D</definedName>
    <definedName name="mail1">Donnée!$C:$C</definedName>
    <definedName name="mail2">Donnée!$F:$F</definedName>
    <definedName name="mail3">Donnée!$I:$I</definedName>
    <definedName name="nclient">Donnée!$J:$J</definedName>
    <definedName name="societe">Donnée!$A:$A</definedName>
    <definedName name="TB">Base!$1:$1048576</definedName>
    <definedName name="TELEPHONE">BENNE!$C:$C</definedName>
    <definedName name="TV">BENNE!$1:$1048576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8" i="37" l="1"/>
  <c r="F28" i="37"/>
  <c r="B28" i="37"/>
  <c r="M20" i="37"/>
  <c r="H20" i="37"/>
  <c r="B20" i="37"/>
  <c r="M13" i="37"/>
  <c r="H13" i="37"/>
  <c r="B13" i="37"/>
  <c r="M7" i="37"/>
  <c r="H7" i="37"/>
</calcChain>
</file>

<file path=xl/sharedStrings.xml><?xml version="1.0" encoding="utf-8"?>
<sst xmlns="http://schemas.openxmlformats.org/spreadsheetml/2006/main" count="879" uniqueCount="729">
  <si>
    <t>REXEL</t>
  </si>
  <si>
    <t>crcepoitiers@rexel.fr</t>
  </si>
  <si>
    <t>pascal.rousseau@rexel.fr</t>
  </si>
  <si>
    <t>BERNER</t>
  </si>
  <si>
    <t>service.client@berner.fr</t>
  </si>
  <si>
    <t>MABEO</t>
  </si>
  <si>
    <t>SIDER</t>
  </si>
  <si>
    <t>commandes@sider.biz</t>
  </si>
  <si>
    <t>HILTI</t>
  </si>
  <si>
    <t>hilti-France@hilti.com</t>
  </si>
  <si>
    <t>CGED</t>
  </si>
  <si>
    <t>poitiers.cged@sonepar.fr</t>
  </si>
  <si>
    <t>CEDEO</t>
  </si>
  <si>
    <t>CAE</t>
  </si>
  <si>
    <t>AQUA9</t>
  </si>
  <si>
    <t>RESISTEX</t>
  </si>
  <si>
    <t xml:space="preserve">JVenezia@resistex-sa.com </t>
  </si>
  <si>
    <t>SERVI COULEURS</t>
  </si>
  <si>
    <t>ALDES</t>
  </si>
  <si>
    <t>KILOUTOU 14</t>
  </si>
  <si>
    <t>NEOMITIS</t>
  </si>
  <si>
    <t>Stéphane Bastien</t>
  </si>
  <si>
    <t>stephane.bastien@neomitis.com</t>
  </si>
  <si>
    <t>06 74 27 58 30</t>
  </si>
  <si>
    <t>Frédéric JEAN</t>
  </si>
  <si>
    <t>fjean@groupe-atlantic.com</t>
  </si>
  <si>
    <t>06 80 31 89 73</t>
  </si>
  <si>
    <t>EATON</t>
  </si>
  <si>
    <t>agence-nantes2@aldes.com</t>
  </si>
  <si>
    <t>CASANOVA</t>
  </si>
  <si>
    <t>tmixtur@casanova-sas.fr</t>
  </si>
  <si>
    <t>07 76 06 82 83</t>
  </si>
  <si>
    <t>Thierry MIXTUR</t>
  </si>
  <si>
    <t>agence0478@kiloutou.fr</t>
  </si>
  <si>
    <t>02 50 28 70 34</t>
  </si>
  <si>
    <t>karineloury@eaton.com</t>
  </si>
  <si>
    <t>JEP</t>
  </si>
  <si>
    <t xml:space="preserve"> 01 45 45 65 05</t>
  </si>
  <si>
    <t>02 43 60 40 00</t>
  </si>
  <si>
    <t>b.lecureuil@securlite.com</t>
  </si>
  <si>
    <t>jep-agrafes@orange.fr</t>
  </si>
  <si>
    <t>KILOUTOU 50</t>
  </si>
  <si>
    <t>agence0393@kiloutou.fr</t>
  </si>
  <si>
    <t>02 33 89 09 89</t>
  </si>
  <si>
    <t>04 93 27 62 76</t>
  </si>
  <si>
    <t>Franco</t>
  </si>
  <si>
    <t>ZEMPER</t>
  </si>
  <si>
    <t>o.rahmoun@zemperfrance.com</t>
  </si>
  <si>
    <t>SEBEMEX</t>
  </si>
  <si>
    <t>jeromefrancois@eaton.com</t>
  </si>
  <si>
    <t>06 61 94 85 47</t>
  </si>
  <si>
    <t>SODIEC</t>
  </si>
  <si>
    <t>05 59 12 81 41</t>
  </si>
  <si>
    <t>nicolas.riviere@sodiec.com</t>
  </si>
  <si>
    <t>npinson@prolians.eu</t>
  </si>
  <si>
    <t>05 49 30 31 97</t>
  </si>
  <si>
    <t>05 49 42 25 00</t>
  </si>
  <si>
    <t>menuiserie-essor@ch-poitiers.fr</t>
  </si>
  <si>
    <t>logistique@servicouleurs.fr</t>
  </si>
  <si>
    <t>ENVIE</t>
  </si>
  <si>
    <t>05 45 96 04 26</t>
  </si>
  <si>
    <t>06 60 04 24 89</t>
  </si>
  <si>
    <t>02 50 10 80 37</t>
  </si>
  <si>
    <t>Roland BECOURT</t>
  </si>
  <si>
    <t>06 65 88 88 52</t>
  </si>
  <si>
    <t>05 56 89 15 21</t>
  </si>
  <si>
    <t>TEREVA</t>
  </si>
  <si>
    <t>06 15 19 50 38</t>
  </si>
  <si>
    <t>AIPHONE</t>
  </si>
  <si>
    <t>Julien BAUMANN</t>
  </si>
  <si>
    <t>jbaumann@aiphone.fr</t>
  </si>
  <si>
    <t>06 61 62 09 76</t>
  </si>
  <si>
    <t>GEODIS</t>
  </si>
  <si>
    <t>stephanie.evrard@geodis.com</t>
  </si>
  <si>
    <t>05 49 52 64 81</t>
  </si>
  <si>
    <t>Stéphanie EVRARD</t>
  </si>
  <si>
    <t>Odile LOOTVOET</t>
  </si>
  <si>
    <t>LOCAMIANTE</t>
  </si>
  <si>
    <t>02 32 98 30 58</t>
  </si>
  <si>
    <t>v.lhonore@sebemex.biz</t>
  </si>
  <si>
    <t>NEGOWATT</t>
  </si>
  <si>
    <t>commercial@negowatt.fr</t>
  </si>
  <si>
    <t>05 56 01 96 38</t>
  </si>
  <si>
    <t>CSO GC</t>
  </si>
  <si>
    <t>02 47 88 55 61</t>
  </si>
  <si>
    <t>anne.vantouroux@sonepar.fr</t>
  </si>
  <si>
    <t>IMPORTELEC</t>
  </si>
  <si>
    <t>n.ronciere@importelec.com</t>
  </si>
  <si>
    <t>06 23 29 06 22</t>
  </si>
  <si>
    <t>Olivier LAFFITE</t>
  </si>
  <si>
    <t>nantes@cae-groupe.fr</t>
  </si>
  <si>
    <t>06 33 25 93 73</t>
  </si>
  <si>
    <t>rodolphe.dohin@servicouleurs.fr</t>
  </si>
  <si>
    <t>Rodolphe DOHIN</t>
  </si>
  <si>
    <t>06 15 10 32 68</t>
  </si>
  <si>
    <t>VIMAR</t>
  </si>
  <si>
    <t>Toni LUIS</t>
  </si>
  <si>
    <t>toni.luis@vimar.com</t>
  </si>
  <si>
    <t>06 81 52 03 43</t>
  </si>
  <si>
    <t>EUROFEU</t>
  </si>
  <si>
    <t>01 55 51 33 84</t>
  </si>
  <si>
    <t>TCM COMCEPT</t>
  </si>
  <si>
    <t>m.faujanet@tcm-concept.fr</t>
  </si>
  <si>
    <t>Muriel FAUJANET</t>
  </si>
  <si>
    <t>06 84 58 64 37</t>
  </si>
  <si>
    <t>02 47 27 07 47</t>
  </si>
  <si>
    <t>tours@tcm-concept.fr</t>
  </si>
  <si>
    <t>c.gaillard@tcm-concept.fr</t>
  </si>
  <si>
    <t>Stephane.Barre@wurth.fr</t>
  </si>
  <si>
    <t>WURTH</t>
  </si>
  <si>
    <t>Stéphane BARRE</t>
  </si>
  <si>
    <t>06 74 98 73 66</t>
  </si>
  <si>
    <t>pascal.gayme@genertec.fr</t>
  </si>
  <si>
    <t>s.dolhin@zemperfrance.com</t>
  </si>
  <si>
    <t>06 20 88 05 51</t>
  </si>
  <si>
    <t>03 88 88 12 12</t>
  </si>
  <si>
    <t>rouen.commercial@wurth.fr</t>
  </si>
  <si>
    <t>SECURLITE</t>
  </si>
  <si>
    <t>devis@sider.biz</t>
  </si>
  <si>
    <t>natacha.prevost@mabeo-industries.fr</t>
  </si>
  <si>
    <t>COMELIT</t>
  </si>
  <si>
    <t>m.chauris@comelit-immotec.fr</t>
  </si>
  <si>
    <t>06 76 21 84 99</t>
  </si>
  <si>
    <t>06 62 95 01 59</t>
  </si>
  <si>
    <t>david.guillon@hilti.com</t>
  </si>
  <si>
    <t>David GUILLON</t>
  </si>
  <si>
    <t>02 28 01 50 10</t>
  </si>
  <si>
    <t>CLAREO</t>
  </si>
  <si>
    <t>07 63 07 50 84</t>
  </si>
  <si>
    <t>04 93 27 62 84</t>
  </si>
  <si>
    <t>PROLUM</t>
  </si>
  <si>
    <t>kevin@prolumouest.fr</t>
  </si>
  <si>
    <t>Kévin QUENTIN</t>
  </si>
  <si>
    <t>06 82 63 97 76</t>
  </si>
  <si>
    <t>02 43 56 99 10</t>
  </si>
  <si>
    <t>gccentre.connect@sonepar.fr</t>
  </si>
  <si>
    <t>05 49 88 81 31</t>
  </si>
  <si>
    <t>MIIDEX</t>
  </si>
  <si>
    <t>Colette FLORES</t>
  </si>
  <si>
    <t>colette@miidex.com</t>
  </si>
  <si>
    <t>05 67 22 47 61</t>
  </si>
  <si>
    <t>commande@miidex.com</t>
  </si>
  <si>
    <t>PAPREC</t>
  </si>
  <si>
    <t>Code AS400</t>
  </si>
  <si>
    <t>02 43 69 12 99</t>
  </si>
  <si>
    <t>02 48 50 37 72</t>
  </si>
  <si>
    <t>02 37 31 90 55</t>
  </si>
  <si>
    <t>05 56 07 77 40</t>
  </si>
  <si>
    <t>robin.chavarot@paprec.com</t>
  </si>
  <si>
    <t>SUEZ</t>
  </si>
  <si>
    <t>sabrina.yziquel@suez.com</t>
  </si>
  <si>
    <t>LOXAM MODULE</t>
  </si>
  <si>
    <t>05 57 33 69 23</t>
  </si>
  <si>
    <t>cyril.zawialoff@loxam-module.com</t>
  </si>
  <si>
    <t>KILOUTOU MODULE</t>
  </si>
  <si>
    <t>05 35 54 43 03</t>
  </si>
  <si>
    <t>cmauget@kiloutou-module.fr</t>
  </si>
  <si>
    <t>roland.becourt@saint-gobain.com</t>
  </si>
  <si>
    <t>AIRELEC</t>
  </si>
  <si>
    <t>robert.kratz@muller-intuitiv.fr</t>
  </si>
  <si>
    <t>DISCOUNT LIGHT</t>
  </si>
  <si>
    <t>lilian.lelosq@discountlight.com</t>
  </si>
  <si>
    <t>02 52 86 00 01</t>
  </si>
  <si>
    <t>Lilian LE LOSQ</t>
  </si>
  <si>
    <t>steven.auge@clareolighting.com</t>
  </si>
  <si>
    <t>01 87 16 95 05</t>
  </si>
  <si>
    <t>03 85 34 66 20</t>
  </si>
  <si>
    <t>alexandre.naboulet@semet.fr</t>
  </si>
  <si>
    <t>SEMET</t>
  </si>
  <si>
    <t>05 53 03 29 05</t>
  </si>
  <si>
    <t>f.buron@sebemex.biz</t>
  </si>
  <si>
    <t>06 26 48 00 39</t>
  </si>
  <si>
    <t>07 79 82 58 35</t>
  </si>
  <si>
    <t>bruno.favraud@enviepoitoucharentes.fr</t>
  </si>
  <si>
    <t>IDEFIXE</t>
  </si>
  <si>
    <t>contact@idefixe.fr</t>
  </si>
  <si>
    <t>05 49 55 44 33</t>
  </si>
  <si>
    <t>info-fr@vimar.com</t>
  </si>
  <si>
    <t>01 60 13 68 22</t>
  </si>
  <si>
    <t>COOPER</t>
  </si>
  <si>
    <t>sebastienherbert@eaton.com</t>
  </si>
  <si>
    <t>08 20 86 78 67</t>
  </si>
  <si>
    <t>commandesecurite@eaton.com</t>
  </si>
  <si>
    <t>contact-poitiers@mabeo-industries.fr</t>
  </si>
  <si>
    <t>02 37 53 57 95</t>
  </si>
  <si>
    <t>aalexandre@eurofeu.fr</t>
  </si>
  <si>
    <t>05 49 57 25 23</t>
  </si>
  <si>
    <t>ntaiqui@casanova-sas.fr</t>
  </si>
  <si>
    <t>LYSAR</t>
  </si>
  <si>
    <t>04 73 67 20 50</t>
  </si>
  <si>
    <t>cea63200@gmail.com</t>
  </si>
  <si>
    <t>02 40 57 08 08</t>
  </si>
  <si>
    <t>commerce.pdl.rvf@suez.com</t>
  </si>
  <si>
    <t>02 43 74 05 20</t>
  </si>
  <si>
    <t>geraldine.devriendt@paprec.com</t>
  </si>
  <si>
    <t>Guillaume ALBERT</t>
  </si>
  <si>
    <t>galbert@groupe-atlantic.com</t>
  </si>
  <si>
    <t>06 13 15 08 94</t>
  </si>
  <si>
    <t>ALTERNATIVE ELEC</t>
  </si>
  <si>
    <t>Patrick MOYAL</t>
  </si>
  <si>
    <t>06 69 33 05 55</t>
  </si>
  <si>
    <t>Patrick.Moyal@distriwatt.fr</t>
  </si>
  <si>
    <t>Mickaël FAUROUX</t>
  </si>
  <si>
    <t>michael.fauroux@negowatt.fr</t>
  </si>
  <si>
    <t>07 60 53 49 70</t>
  </si>
  <si>
    <t>02 28 01 50 16</t>
  </si>
  <si>
    <t>CABLE EXPRESS</t>
  </si>
  <si>
    <t>etudes.cablexpress@gmail.com</t>
  </si>
  <si>
    <t>Jonathan TERRANOVA</t>
  </si>
  <si>
    <t>06 69 91 44 02</t>
  </si>
  <si>
    <t>info@emc2-18.com</t>
  </si>
  <si>
    <t>Eric BARLAND</t>
  </si>
  <si>
    <t>07 83 05 11 43</t>
  </si>
  <si>
    <t>EMC2</t>
  </si>
  <si>
    <t>02 37 53 57 64</t>
  </si>
  <si>
    <t>09 74 19 59 59</t>
  </si>
  <si>
    <t>02 43 23 40 23</t>
  </si>
  <si>
    <t>thierry.buron@loxam.fr</t>
  </si>
  <si>
    <t>LOXAM Le mans Nord</t>
  </si>
  <si>
    <t>LOXAM Le mans Sud</t>
  </si>
  <si>
    <t>christelle.choplin@loxam.fr</t>
  </si>
  <si>
    <t>02 43 21 11 62</t>
  </si>
  <si>
    <t>agence0164@kiloutou.fr</t>
  </si>
  <si>
    <t xml:space="preserve">adv.poitiers@cged.fr </t>
  </si>
  <si>
    <t>s.robinet@securlite.com</t>
  </si>
  <si>
    <t>06 23 75 52 66</t>
  </si>
  <si>
    <t>SERMAT BORDEAUX</t>
  </si>
  <si>
    <t>05 56 35 82 27</t>
  </si>
  <si>
    <t>commercial@sermat.fr</t>
  </si>
  <si>
    <t>chloe.martiniere@paprec.com</t>
  </si>
  <si>
    <t>HEXAGONE INNOVATION</t>
  </si>
  <si>
    <t>contact@hexagone-innovation.com</t>
  </si>
  <si>
    <t>04 74 82 59 27</t>
  </si>
  <si>
    <t>02 28 00 98 20</t>
  </si>
  <si>
    <t>acc.modulenantes@loxam-module.com</t>
  </si>
  <si>
    <t>NEWLOC NANTES</t>
  </si>
  <si>
    <t>02 40 26 26 27</t>
  </si>
  <si>
    <t>charrier.fabien@newloc.fr</t>
  </si>
  <si>
    <t>NACELLE44</t>
  </si>
  <si>
    <t>02 28 01 42 42</t>
  </si>
  <si>
    <t>augrislaura@nacelle44.com</t>
  </si>
  <si>
    <t>jean-marc.barre@paprec.com</t>
  </si>
  <si>
    <t>02 40 38 52 06</t>
  </si>
  <si>
    <t xml:space="preserve">INTRATONE </t>
  </si>
  <si>
    <t>02 51 65 51 84</t>
  </si>
  <si>
    <t>dsc-gc.paysdeloire@saint-gobain.com</t>
  </si>
  <si>
    <t>05 49 37 60 30</t>
  </si>
  <si>
    <t>URMET</t>
  </si>
  <si>
    <t>jg.mogniat@urmet.fr</t>
  </si>
  <si>
    <t>06 45 70 24 46</t>
  </si>
  <si>
    <t>01 55 85 84 44</t>
  </si>
  <si>
    <t>CAHORS</t>
  </si>
  <si>
    <t>vincent.dupuis@groupe-cahors.com</t>
  </si>
  <si>
    <t>02 51 13 08 04</t>
  </si>
  <si>
    <t>commercial@powerdiff.fr</t>
  </si>
  <si>
    <t>05 56 11 12 90</t>
  </si>
  <si>
    <t>POWERDIFF</t>
  </si>
  <si>
    <t>09 77 42 05 20</t>
  </si>
  <si>
    <t>05 45 65 91 97</t>
  </si>
  <si>
    <t>sabine.meunier.ext@suez.com</t>
  </si>
  <si>
    <t>05 46 30 17 50</t>
  </si>
  <si>
    <t>franck.tiennot@paprec.com</t>
  </si>
  <si>
    <t xml:space="preserve">EMPREINTE PUBLICITAIRE </t>
  </si>
  <si>
    <t>01 69 85 34 00</t>
  </si>
  <si>
    <t>empreinte.pub@neuf.fr</t>
  </si>
  <si>
    <t>06 67 23 76 83</t>
  </si>
  <si>
    <t>DIGITAL ELECTRIC</t>
  </si>
  <si>
    <t>SCHNEIDER</t>
  </si>
  <si>
    <t>Mail</t>
  </si>
  <si>
    <t>ELECTRA</t>
  </si>
  <si>
    <t>LINEA LIGHT</t>
  </si>
  <si>
    <t>LITED</t>
  </si>
  <si>
    <t>ARIC</t>
  </si>
  <si>
    <t>V'TACK</t>
  </si>
  <si>
    <t>ITRAS</t>
  </si>
  <si>
    <t>SYLVANIA</t>
  </si>
  <si>
    <t>romain.geneste@itras-eclairage.com</t>
  </si>
  <si>
    <t>LEDS C4</t>
  </si>
  <si>
    <t>marcpeixoto@leds-c4.com</t>
  </si>
  <si>
    <t>info@linealight.fr</t>
  </si>
  <si>
    <t xml:space="preserve">vincent.rebillard@veditec.net </t>
  </si>
  <si>
    <t>plastiques.poitiers@prolians.eu </t>
  </si>
  <si>
    <t>04 77 74 32 63</t>
  </si>
  <si>
    <t>contact@digital-electric.eu</t>
  </si>
  <si>
    <t>LOXAM MODULE BORDEAUX</t>
  </si>
  <si>
    <t>SERMAT TOULOUSE</t>
  </si>
  <si>
    <t>05 61 99 99 11</t>
  </si>
  <si>
    <t>samuel.talle@sermat.fr</t>
  </si>
  <si>
    <t>02 33 22 03 39</t>
  </si>
  <si>
    <t>alexandre.raynal@suez.com</t>
  </si>
  <si>
    <t>isabelle.schweitzer@coved.com</t>
  </si>
  <si>
    <t>jmathe@groupe-atlantic.com</t>
  </si>
  <si>
    <t>02 40 92 27 81</t>
  </si>
  <si>
    <t>Carole DUMONT</t>
  </si>
  <si>
    <t>ID ALU</t>
  </si>
  <si>
    <t>contact@idalu.com</t>
  </si>
  <si>
    <t>02 51 85 92 80</t>
  </si>
  <si>
    <t>PARTEDIS</t>
  </si>
  <si>
    <t>Corentin BERNIER</t>
  </si>
  <si>
    <t>c.bernier@gdv.fr</t>
  </si>
  <si>
    <t>02 40 50 10 22</t>
  </si>
  <si>
    <t>KILOUTOU Le Mans -TP</t>
  </si>
  <si>
    <t>02 43 84 16 16</t>
  </si>
  <si>
    <t>MADERO</t>
  </si>
  <si>
    <t>suinot.info@gmail.com</t>
  </si>
  <si>
    <t xml:space="preserve">06 09 05 89 89 </t>
  </si>
  <si>
    <t>SUINOT Jean Marc</t>
  </si>
  <si>
    <t>03 28 32 38 54</t>
  </si>
  <si>
    <t>gletourneur@scf-France.fr</t>
  </si>
  <si>
    <t>07 88 91 61 83</t>
  </si>
  <si>
    <t>Isabelle.SCHWEITZER@coved.com</t>
  </si>
  <si>
    <t>Y.DIETRICH@comeca-group.com</t>
  </si>
  <si>
    <t>COMECA</t>
  </si>
  <si>
    <t>05 58 90 11 66</t>
  </si>
  <si>
    <t>06 82 58 97 16</t>
  </si>
  <si>
    <t>02 47 35 88 00</t>
  </si>
  <si>
    <t>commerce.rv.centre@suez.com</t>
  </si>
  <si>
    <t>02 47 41 96 00</t>
  </si>
  <si>
    <t>amandine.devyver@paprec.com</t>
  </si>
  <si>
    <t>SERMAT</t>
  </si>
  <si>
    <t>LOXAM TOURS SUD</t>
  </si>
  <si>
    <t>02 47 68 45 50</t>
  </si>
  <si>
    <t>tours.sud@loxam.fr</t>
  </si>
  <si>
    <t>02 41 43 84 12</t>
  </si>
  <si>
    <t>ljoly@kiloutou-module.fr</t>
  </si>
  <si>
    <t>05 45 61 82 51</t>
  </si>
  <si>
    <t>FRANCOFA</t>
  </si>
  <si>
    <t>05 56 07 89 00</t>
  </si>
  <si>
    <t>adv33@francofa-eurodis.fr</t>
  </si>
  <si>
    <t>GS INTERNATIONAL</t>
  </si>
  <si>
    <t>Eric DESMET</t>
  </si>
  <si>
    <t>06 10 32 27 51</t>
  </si>
  <si>
    <t>contact@gsicontainer.com</t>
  </si>
  <si>
    <t>03 28 20 11 61</t>
  </si>
  <si>
    <t>pdh@acces9.com</t>
  </si>
  <si>
    <t>contact.rvf@suez.com</t>
  </si>
  <si>
    <t>raynald@tecf.fr</t>
  </si>
  <si>
    <t>TECF</t>
  </si>
  <si>
    <t>02 40 13 81 83</t>
  </si>
  <si>
    <t>AUTAA</t>
  </si>
  <si>
    <t>05 61 48 94 14</t>
  </si>
  <si>
    <t>a.roques@autaa.fr</t>
  </si>
  <si>
    <t>CREAZUR</t>
  </si>
  <si>
    <t>contact@creazurfrance.fr</t>
  </si>
  <si>
    <t>Vanessa ROUL</t>
  </si>
  <si>
    <t>06 80 48 71 00</t>
  </si>
  <si>
    <t>pierre.richard@suez.com</t>
  </si>
  <si>
    <t>SERMES</t>
  </si>
  <si>
    <t>eclairage@sermes.fr</t>
  </si>
  <si>
    <t>SECOM</t>
  </si>
  <si>
    <t>contact@bemlight.fr</t>
  </si>
  <si>
    <t>MICHAUD</t>
  </si>
  <si>
    <t>nferreira@michaud.fr</t>
  </si>
  <si>
    <t>DELTA DETEC</t>
  </si>
  <si>
    <t>g.leperon@gdv.fr</t>
  </si>
  <si>
    <t>maxence.bouillet@se.com</t>
  </si>
  <si>
    <t>05 45 61 12 86</t>
  </si>
  <si>
    <t>bziani@jepfix.fr</t>
  </si>
  <si>
    <t>service-client@jepfix.fr</t>
  </si>
  <si>
    <t>02 33 58 77 70</t>
  </si>
  <si>
    <t xml:space="preserve">KILOUTOU </t>
  </si>
  <si>
    <t>02 85 52 44 95</t>
  </si>
  <si>
    <t>avranches@loxam.fr</t>
  </si>
  <si>
    <t>06 99 36 77 18</t>
  </si>
  <si>
    <t>HILARIO Hind</t>
  </si>
  <si>
    <t>02 31 80 18 18</t>
  </si>
  <si>
    <t>gbdgrente@gmail.com</t>
  </si>
  <si>
    <t>RESOTAINER</t>
  </si>
  <si>
    <t>02 31 72 12 04</t>
  </si>
  <si>
    <t>caenbox@resotainer.fr</t>
  </si>
  <si>
    <t>f.decressain@cae-groupe.fr</t>
  </si>
  <si>
    <t>florian.marchais@rexel.fr</t>
  </si>
  <si>
    <t>PROMOTELEC</t>
  </si>
  <si>
    <t>01 41 97 42 22</t>
  </si>
  <si>
    <t>librairie@promotelec-services.com</t>
  </si>
  <si>
    <t>HEXAGONE</t>
  </si>
  <si>
    <t xml:space="preserve">AXEL LOCATION </t>
  </si>
  <si>
    <t>villers@axel-loc.com</t>
  </si>
  <si>
    <t>02 31 97 30 14</t>
  </si>
  <si>
    <t>SFEL</t>
  </si>
  <si>
    <t>SLV</t>
  </si>
  <si>
    <t>contact@sfel.fr</t>
  </si>
  <si>
    <t>jerome.hureau@slv.fr</t>
  </si>
  <si>
    <t>LEGALLAIS</t>
  </si>
  <si>
    <t>f-hennequin@legallais.com</t>
  </si>
  <si>
    <t>02 31 23 42 34</t>
  </si>
  <si>
    <t>HENNEQUIN François</t>
  </si>
  <si>
    <t>06 58 80 63 03</t>
  </si>
  <si>
    <t>Christophe BASCUNANA</t>
  </si>
  <si>
    <t>christophe-aubry@sermes.fr</t>
  </si>
  <si>
    <t>03 69 22 85 47</t>
  </si>
  <si>
    <t>COMATELEC</t>
  </si>
  <si>
    <t>jerome.delisle@comatelec.fr</t>
  </si>
  <si>
    <t>06 45 73 77 79</t>
  </si>
  <si>
    <t>01 48 16 17 88</t>
  </si>
  <si>
    <t>commandeCT.so3@groupe-atlantic.com</t>
  </si>
  <si>
    <t>ppasquier@cogelec.fr</t>
  </si>
  <si>
    <t>02 51 09 70 80</t>
  </si>
  <si>
    <t>France COLLECTIVITE</t>
  </si>
  <si>
    <t>info@france-collectivites.fr</t>
  </si>
  <si>
    <t>EASA</t>
  </si>
  <si>
    <t>06 45 43 75 95</t>
  </si>
  <si>
    <t>Benoit RISCHEBE</t>
  </si>
  <si>
    <t>brischebe@easa.fr</t>
  </si>
  <si>
    <t>BEGA</t>
  </si>
  <si>
    <t>colette@miidex.com - ouest@miidex.com</t>
  </si>
  <si>
    <t>yvan.s@lited.fr</t>
  </si>
  <si>
    <t>mickael.metois@cged.fr</t>
  </si>
  <si>
    <t>PERFORMANCE LIGNTING</t>
  </si>
  <si>
    <t>comercial2@madero.es</t>
  </si>
  <si>
    <t>v.tallon@lucibel.com</t>
  </si>
  <si>
    <t>LUCIBEL</t>
  </si>
  <si>
    <t>CARRE ROUGE</t>
  </si>
  <si>
    <t>contact@moncoffretdechantier.com</t>
  </si>
  <si>
    <t>06 70 47 52 35</t>
  </si>
  <si>
    <t>POINT P Jaunay clan</t>
  </si>
  <si>
    <t>06 44 64 35 29</t>
  </si>
  <si>
    <t>remi.villain@pointp.fr</t>
  </si>
  <si>
    <t>05 49 62 62 24</t>
  </si>
  <si>
    <t>TRILUX</t>
  </si>
  <si>
    <t>info.fr@trilux.com</t>
  </si>
  <si>
    <t>OUESTISOL</t>
  </si>
  <si>
    <t>Brice CAILLAUD</t>
  </si>
  <si>
    <t>b.caillaud@ouestisol.fr</t>
  </si>
  <si>
    <t>06 77 10 47 61</t>
  </si>
  <si>
    <t>commande@digital-electric.eu</t>
  </si>
  <si>
    <t>fr.info@sylvania-lighting.com</t>
  </si>
  <si>
    <t>Laurent BARRIERE</t>
  </si>
  <si>
    <t>06 80 48 62 35</t>
  </si>
  <si>
    <t>ECLATEC</t>
  </si>
  <si>
    <t>info@eclatec.com</t>
  </si>
  <si>
    <t>03 83 39 38 00</t>
  </si>
  <si>
    <t xml:space="preserve">MarcPeixoto@leds-c4.com </t>
  </si>
  <si>
    <t xml:space="preserve">06 17 41 91 23 </t>
  </si>
  <si>
    <t>06 30 98 68 05</t>
  </si>
  <si>
    <t>mhdide@intratone.fr</t>
  </si>
  <si>
    <t>marie-chloe.burelle@neomitis.com</t>
  </si>
  <si>
    <t>02 51 51 09 36</t>
  </si>
  <si>
    <t>fontenay@newloc.fr</t>
  </si>
  <si>
    <t>NEW LOC</t>
  </si>
  <si>
    <t>05 49 09 08 28</t>
  </si>
  <si>
    <t xml:space="preserve">LOXAM NIORT SUD </t>
  </si>
  <si>
    <t>jerome.cousinot@loxam.fr</t>
  </si>
  <si>
    <t>LOXAM ROCHEFORT</t>
  </si>
  <si>
    <t>05 46 99 12 16</t>
  </si>
  <si>
    <t>rochefort@loxam.fr</t>
  </si>
  <si>
    <t>KILOUTOU ROCHEFORT</t>
  </si>
  <si>
    <t>05 35 54 52 38</t>
  </si>
  <si>
    <t>agence0402@kiloutou.fr</t>
  </si>
  <si>
    <t>ABB</t>
  </si>
  <si>
    <t>ESAT ESSOR</t>
  </si>
  <si>
    <t>05 49 42 25 09</t>
  </si>
  <si>
    <t>conditionnement-essor@ch-poitiers.fr</t>
  </si>
  <si>
    <t>comptabilite-essor@ch-poitiers.fr</t>
  </si>
  <si>
    <t>ADDIS</t>
  </si>
  <si>
    <t>jean-philippe.lecordier@addis.fr</t>
  </si>
  <si>
    <t>LOXAM AVARANCHES</t>
  </si>
  <si>
    <t>LOXAM ANGERS</t>
  </si>
  <si>
    <t>KILOUTOU ANGERS</t>
  </si>
  <si>
    <t>02 85 52 39 73</t>
  </si>
  <si>
    <t>02 41 43 90 52</t>
  </si>
  <si>
    <t>agence0366@kiloutou.fr</t>
  </si>
  <si>
    <t>amandine.desousa@loxam.fr</t>
  </si>
  <si>
    <t>LOXAM LAVAL</t>
  </si>
  <si>
    <t>02 43 69 29 51</t>
  </si>
  <si>
    <t>david.henonin@loxam.fr</t>
  </si>
  <si>
    <t>agence0382@kiloutou.fr</t>
  </si>
  <si>
    <t>KILOUTOU LAVAL</t>
  </si>
  <si>
    <t xml:space="preserve">02 43 64 30 30 </t>
  </si>
  <si>
    <t>laval@paprec.com</t>
  </si>
  <si>
    <t>02 41 33 88 47</t>
  </si>
  <si>
    <t>commerce.ouest49@paprec.com</t>
  </si>
  <si>
    <t>N° Téléphone</t>
  </si>
  <si>
    <t>Nom Commercial</t>
  </si>
  <si>
    <t>Interlocuteur Commande</t>
  </si>
  <si>
    <t>N° Client</t>
  </si>
  <si>
    <t>ATLANTIC Chauffage</t>
  </si>
  <si>
    <t>ATLANTIC VMC</t>
  </si>
  <si>
    <t>Julie MATHE</t>
  </si>
  <si>
    <t>Robert KRATZ</t>
  </si>
  <si>
    <t>Laurent BELLICAUD</t>
  </si>
  <si>
    <t>06 76 74 70 76</t>
  </si>
  <si>
    <t>laurent.bellicaud@berner.fr</t>
  </si>
  <si>
    <t>Centre d'Appel</t>
  </si>
  <si>
    <t>03 86 99 41 45</t>
  </si>
  <si>
    <t>01 76 31 05 20</t>
  </si>
  <si>
    <t>Patrick LUCIUS</t>
  </si>
  <si>
    <t>06 71 60 97 59</t>
  </si>
  <si>
    <t>patrick.lucius@fr.abb.com</t>
  </si>
  <si>
    <t>01 69 11 46 00</t>
  </si>
  <si>
    <t>02 38 71 53 68</t>
  </si>
  <si>
    <t>Steven GUITTON</t>
  </si>
  <si>
    <t>06 08 70 16 94</t>
  </si>
  <si>
    <t>steven.guitton@cged.fr</t>
  </si>
  <si>
    <t>Maxence COURTIN</t>
  </si>
  <si>
    <t>05 49 57 25 24</t>
  </si>
  <si>
    <t>1000343001 / GQX8K</t>
  </si>
  <si>
    <t>poitiers@cedeo.fr</t>
  </si>
  <si>
    <t>Valentin CAHART</t>
  </si>
  <si>
    <t>v.cahart@cae-groupe.fr</t>
  </si>
  <si>
    <t>Florin DECRESSAIN</t>
  </si>
  <si>
    <t>01 60 95 10 60</t>
  </si>
  <si>
    <t>Grégory COUE</t>
  </si>
  <si>
    <t>06 70 06 07 15</t>
  </si>
  <si>
    <t>gregory.coue@sonepar.fr</t>
  </si>
  <si>
    <t>Anne VANTOUROUX</t>
  </si>
  <si>
    <t>Steven AUGE</t>
  </si>
  <si>
    <t>Sebastien HERBERT</t>
  </si>
  <si>
    <t>maec-commande@groupe-cahors.com</t>
  </si>
  <si>
    <t>05 65 35 82 00</t>
  </si>
  <si>
    <t>06 70 24 57 05</t>
  </si>
  <si>
    <t>Vincent DUPUIS</t>
  </si>
  <si>
    <t>agence.bt.nantes@groupe-cahors.com</t>
  </si>
  <si>
    <t>Yvan DIETRICH</t>
  </si>
  <si>
    <t>laurie@creazurfrance.fr</t>
  </si>
  <si>
    <t>05 46 34 06 13</t>
  </si>
  <si>
    <t>Laurie</t>
  </si>
  <si>
    <t>3BRUNET86362</t>
  </si>
  <si>
    <t>Jerome DELISLE</t>
  </si>
  <si>
    <t>03 85 48 69 60</t>
  </si>
  <si>
    <t>Pascal GAYME</t>
  </si>
  <si>
    <t>06 78 86 13 94</t>
  </si>
  <si>
    <t>Sylvain VOCANSON</t>
  </si>
  <si>
    <t>BRUNET</t>
  </si>
  <si>
    <t>jerome FRANCOIS</t>
  </si>
  <si>
    <t>Karine LOURY</t>
  </si>
  <si>
    <t>09 52 96 59 35</t>
  </si>
  <si>
    <t>ESAT ESSOR Menuiserie</t>
  </si>
  <si>
    <t>ESAT ESSOR Conditionnement</t>
  </si>
  <si>
    <t>05 49 42 25 10</t>
  </si>
  <si>
    <t>Philippe SAVATTEZ</t>
  </si>
  <si>
    <t>06 10 84 47 62</t>
  </si>
  <si>
    <t>philippe.savattez@francofa-eurodis.fr</t>
  </si>
  <si>
    <t>04 30 65 01 79</t>
  </si>
  <si>
    <t> 003569 </t>
  </si>
  <si>
    <t>GDV</t>
  </si>
  <si>
    <t>gdvnantes@gdv.fr</t>
  </si>
  <si>
    <t>08 25 01 05 05</t>
  </si>
  <si>
    <t>Marc HDIDE</t>
  </si>
  <si>
    <t>Boufeldja ZIANI</t>
  </si>
  <si>
    <t>07 83 87 42 20</t>
  </si>
  <si>
    <t>Franck BURON</t>
  </si>
  <si>
    <t>Marc PEIXOTO</t>
  </si>
  <si>
    <t>Natacha PREVOST</t>
  </si>
  <si>
    <t>05 61 40 01 00</t>
  </si>
  <si>
    <t>Marie Chloe BURELLE</t>
  </si>
  <si>
    <t>04 74 53 58 51</t>
  </si>
  <si>
    <t>04 74 53 35 82</t>
  </si>
  <si>
    <t>Nathalie PINSON</t>
  </si>
  <si>
    <t>PROLIANS CACC</t>
  </si>
  <si>
    <t>05 49 88 23 34</t>
  </si>
  <si>
    <t>PROLIANS PLASTIQUE</t>
  </si>
  <si>
    <t>Jerome.ROY@partedis.com</t>
  </si>
  <si>
    <t>02 47 48 36 36</t>
  </si>
  <si>
    <t>Jerome ROY</t>
  </si>
  <si>
    <t>Remi VILAIN</t>
  </si>
  <si>
    <t>Pascal ROUSSEAU</t>
  </si>
  <si>
    <t>05 49 55 49 82</t>
  </si>
  <si>
    <t>06 88 82 63 61</t>
  </si>
  <si>
    <t>05 49 55 40 40</t>
  </si>
  <si>
    <t>Julie VENEZIA</t>
  </si>
  <si>
    <t>Laurent REBOUT</t>
  </si>
  <si>
    <t>Julien DUCHENNE</t>
  </si>
  <si>
    <t>06 84 61 13 21</t>
  </si>
  <si>
    <t>jduchenne@sider.biz</t>
  </si>
  <si>
    <t>Stéphane ROBINET</t>
  </si>
  <si>
    <t>Betty LECUREUIL</t>
  </si>
  <si>
    <t>Maxence BOUILLET</t>
  </si>
  <si>
    <t>07 85 55 60 15</t>
  </si>
  <si>
    <t>Nicolas RIVIERE</t>
  </si>
  <si>
    <t>08 25 01 29 99</t>
  </si>
  <si>
    <t>Alexandre NABOULET</t>
  </si>
  <si>
    <t xml:space="preserve">SCF95 </t>
  </si>
  <si>
    <t>Grégory LETOURNEUR</t>
  </si>
  <si>
    <t>Christophe AUBRY</t>
  </si>
  <si>
    <t>Benoit BERTRAND</t>
  </si>
  <si>
    <t>05 45 38 61 10</t>
  </si>
  <si>
    <t>benoit.bertrand@tereva.fr</t>
  </si>
  <si>
    <t>Cyril GAILLARD</t>
  </si>
  <si>
    <t>Jean Guillaume MOGNIAT DUCLOS</t>
  </si>
  <si>
    <t>REPERTOIRE RAMG BRUNET REHABILITATION</t>
  </si>
  <si>
    <t>Société</t>
  </si>
  <si>
    <t>Mail Société</t>
  </si>
  <si>
    <t>Nom Interlocuteur Commande</t>
  </si>
  <si>
    <t>odile.lootvoet@rexel.fr</t>
  </si>
  <si>
    <t>RESIST</t>
  </si>
  <si>
    <t>SIDER-</t>
  </si>
  <si>
    <t>SEMET-</t>
  </si>
  <si>
    <t>VIMAR-</t>
  </si>
  <si>
    <t>WURTH-</t>
  </si>
  <si>
    <t>SERV72</t>
  </si>
  <si>
    <t>SECUR7</t>
  </si>
  <si>
    <t>SCF-95</t>
  </si>
  <si>
    <t>SOVAL-</t>
  </si>
  <si>
    <t>CGED93</t>
  </si>
  <si>
    <t>ABBENE</t>
  </si>
  <si>
    <t>AIPHON</t>
  </si>
  <si>
    <t>AIRELE</t>
  </si>
  <si>
    <t>ALDES-</t>
  </si>
  <si>
    <t>ALTERN</t>
  </si>
  <si>
    <t>AQUA9-</t>
  </si>
  <si>
    <t>ATLANT</t>
  </si>
  <si>
    <t>COMELI</t>
  </si>
  <si>
    <t>DISCOU</t>
  </si>
  <si>
    <t>ECLATE</t>
  </si>
  <si>
    <t>EUROFE</t>
  </si>
  <si>
    <t>CAB33-</t>
  </si>
  <si>
    <t>EASA--</t>
  </si>
  <si>
    <t>EMC2--</t>
  </si>
  <si>
    <t>CAE---</t>
  </si>
  <si>
    <t>GDV---</t>
  </si>
  <si>
    <t>CAHO27</t>
  </si>
  <si>
    <t>MCDC--</t>
  </si>
  <si>
    <t>CASA77</t>
  </si>
  <si>
    <t>CEDEO-</t>
  </si>
  <si>
    <t>EATON-</t>
  </si>
  <si>
    <t>COMA18</t>
  </si>
  <si>
    <t>CAPRI-</t>
  </si>
  <si>
    <t>CREA17</t>
  </si>
  <si>
    <t>SONOUE</t>
  </si>
  <si>
    <t>DIGELE</t>
  </si>
  <si>
    <t>EMPPUB</t>
  </si>
  <si>
    <t>CATESO</t>
  </si>
  <si>
    <t>NEGOWA</t>
  </si>
  <si>
    <t>NEOMIT</t>
  </si>
  <si>
    <t>POWERD</t>
  </si>
  <si>
    <t>PROMOT</t>
  </si>
  <si>
    <t>FR-COL</t>
  </si>
  <si>
    <t>FRADIS</t>
  </si>
  <si>
    <t>GSINTE</t>
  </si>
  <si>
    <t>HEXA69</t>
  </si>
  <si>
    <t>HILTI-</t>
  </si>
  <si>
    <t>MABEO-</t>
  </si>
  <si>
    <t>IDALU-</t>
  </si>
  <si>
    <t>IDFIXE</t>
  </si>
  <si>
    <t>COGEL-</t>
  </si>
  <si>
    <t>JEP---</t>
  </si>
  <si>
    <t>LEDSC4</t>
  </si>
  <si>
    <t>LEGAL-</t>
  </si>
  <si>
    <t>LOCMIA</t>
  </si>
  <si>
    <t>GOTELE</t>
  </si>
  <si>
    <t>MIID31</t>
  </si>
  <si>
    <t>CACC--</t>
  </si>
  <si>
    <t>PAR-86</t>
  </si>
  <si>
    <t>SEBEME</t>
  </si>
  <si>
    <t>SCHNEI</t>
  </si>
  <si>
    <t>TCMC--</t>
  </si>
  <si>
    <t>06 07 44 69 16</t>
  </si>
  <si>
    <t>lrebout@resistex-sa.com</t>
  </si>
  <si>
    <t>05 56 47 78 94</t>
  </si>
  <si>
    <t>Raynald PLOUSEAU</t>
  </si>
  <si>
    <t>TECF--</t>
  </si>
  <si>
    <t>07 61 44 68 85</t>
  </si>
  <si>
    <t>Aurelien INOCENTIO</t>
  </si>
  <si>
    <t>aurelien.inocentio@aldes.com</t>
  </si>
  <si>
    <t>02 40 92 15 10</t>
  </si>
  <si>
    <t>jean-marc.foudral@addis.fr</t>
  </si>
  <si>
    <t>06 67 39 27 34</t>
  </si>
  <si>
    <t>01 56 31 43 10</t>
  </si>
  <si>
    <t>Jean Marc FOUDRAL</t>
  </si>
  <si>
    <t>Jean Philippe LECORDIER</t>
  </si>
  <si>
    <t>Florian MARCHAIS</t>
  </si>
  <si>
    <t>05 49 55 54 06</t>
  </si>
  <si>
    <t>04 73 67 07 07</t>
  </si>
  <si>
    <t xml:space="preserve">Valérie SARCINELLA </t>
  </si>
  <si>
    <t>09 72 45 85 36</t>
  </si>
  <si>
    <t>05 59 83 23 84</t>
  </si>
  <si>
    <t>Romain GENESTE</t>
  </si>
  <si>
    <t>06 17 41 91 23</t>
  </si>
  <si>
    <t>09 73 46 81 34</t>
  </si>
  <si>
    <t>05 67 20 20 40</t>
  </si>
  <si>
    <t>07 50 56 17 60</t>
  </si>
  <si>
    <t>Christophe PICAUD</t>
  </si>
  <si>
    <t>christophe.p@lited.fr</t>
  </si>
  <si>
    <t>04 74 39 14 44</t>
  </si>
  <si>
    <t>Nicolas FERREIRA</t>
  </si>
  <si>
    <t>06 14 62 00 66</t>
  </si>
  <si>
    <t>Guillaune LE PERON</t>
  </si>
  <si>
    <t>07 72 66 37 95</t>
  </si>
  <si>
    <t>commercial@deltalum.com</t>
  </si>
  <si>
    <t>03 59 28 99 52</t>
  </si>
  <si>
    <t>ATOLE</t>
  </si>
  <si>
    <t>Pierre GUERIN</t>
  </si>
  <si>
    <t>06 07 29 09 19</t>
  </si>
  <si>
    <t>p.guerin@agence-bonduelle.com</t>
  </si>
  <si>
    <t>04 67 87 50 50</t>
  </si>
  <si>
    <t>contact@atole.fr</t>
  </si>
  <si>
    <t>Ariège</t>
  </si>
  <si>
    <t>Aude</t>
  </si>
  <si>
    <t>Calvados</t>
  </si>
  <si>
    <t>Cantal</t>
  </si>
  <si>
    <t>Charente</t>
  </si>
  <si>
    <t>Charente Maritime</t>
  </si>
  <si>
    <t>Côtes d'Armor</t>
  </si>
  <si>
    <t>Creuse</t>
  </si>
  <si>
    <t>Dordogne</t>
  </si>
  <si>
    <t>Eure</t>
  </si>
  <si>
    <t>Eure et Loir</t>
  </si>
  <si>
    <t>Finistère</t>
  </si>
  <si>
    <t>Haute Garonne</t>
  </si>
  <si>
    <t>Gers</t>
  </si>
  <si>
    <t>Gironde</t>
  </si>
  <si>
    <t>Hérault</t>
  </si>
  <si>
    <t>Ille et Vilaine</t>
  </si>
  <si>
    <t>Indre</t>
  </si>
  <si>
    <t>Indre et Loire</t>
  </si>
  <si>
    <t>Landes</t>
  </si>
  <si>
    <t>Loir et Cher</t>
  </si>
  <si>
    <t>Loire Atlantique</t>
  </si>
  <si>
    <t>Manche</t>
  </si>
  <si>
    <t>Maine et Loire</t>
  </si>
  <si>
    <t>Mayenne</t>
  </si>
  <si>
    <t>Morbihan</t>
  </si>
  <si>
    <t>Tarn</t>
  </si>
  <si>
    <t>Pyrénées Atlantiques</t>
  </si>
  <si>
    <t>Hautes Pyrénées</t>
  </si>
  <si>
    <t>Pyrénées Orientales</t>
  </si>
  <si>
    <t>Sarthe</t>
  </si>
  <si>
    <t>Seine Maritime</t>
  </si>
  <si>
    <t>Deux Sèvre</t>
  </si>
  <si>
    <t>Orne</t>
  </si>
  <si>
    <t>Tarn et Garonne</t>
  </si>
  <si>
    <t>Vendée</t>
  </si>
  <si>
    <t>Haute Vienne</t>
  </si>
  <si>
    <t>Lot</t>
  </si>
  <si>
    <t>Lot et Garonne</t>
  </si>
  <si>
    <t>Lozère</t>
  </si>
  <si>
    <t>GRENTE</t>
  </si>
  <si>
    <t>LOXAM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</si>
</sst>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&quot;€&quot;"/>
    <numFmt numFmtId="165" formatCode="0000000000"/>
    <numFmt numFmtId="166" formatCode="0,000,000,000,"/>
    <numFmt numFmtId="167" formatCode="0000000"/>
    <numFmt numFmtId="168" formatCode="0,000,000,000"/>
  </numFmts>
  <fonts count="12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10"/>
      <name val="Calibri"/>
      <family val="2"/>
      <scheme val="minor"/>
    </font>
    <font>
      <b/>
      <sz val="22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i/>
      <sz val="22"/>
      <name val="Calibri"/>
      <family val="2"/>
      <scheme val="minor"/>
    </font>
    <font>
      <sz val="24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66BAE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4">
    <xf numFmtId="0" fontId="0" fillId="0" borderId="0" xfId="0"/>
    <xf numFmtId="0" fontId="3" fillId="0" borderId="0" xfId="1"/>
    <xf numFmtId="0" fontId="4" fillId="0" borderId="0" xfId="0" applyFont="1"/>
    <xf numFmtId="0" fontId="0" fillId="0" borderId="0" xfId="0" applyAlignment="1">
      <alignment horizontal="center"/>
    </xf>
    <xf numFmtId="0" fontId="3" fillId="0" borderId="0" xfId="1" applyAlignment="1">
      <alignment horizontal="center"/>
    </xf>
    <xf numFmtId="0" fontId="6" fillId="0" borderId="0" xfId="1" applyFont="1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Fill="1" applyBorder="1"/>
    <xf numFmtId="164" fontId="6" fillId="0" borderId="0" xfId="1" applyNumberFormat="1" applyFont="1" applyAlignment="1">
      <alignment horizontal="center" vertical="center"/>
    </xf>
    <xf numFmtId="164" fontId="7" fillId="0" borderId="0" xfId="1" applyNumberFormat="1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0" borderId="0" xfId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3" fillId="0" borderId="0" xfId="1" applyAlignment="1">
      <alignment horizontal="center" vertical="center"/>
    </xf>
    <xf numFmtId="165" fontId="6" fillId="0" borderId="0" xfId="1" applyNumberFormat="1" applyFont="1" applyAlignment="1">
      <alignment horizontal="center"/>
    </xf>
    <xf numFmtId="166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0" fontId="3" fillId="0" borderId="1" xfId="1" applyBorder="1"/>
    <xf numFmtId="0" fontId="2" fillId="2" borderId="0" xfId="0" applyFont="1" applyFill="1"/>
    <xf numFmtId="0" fontId="3" fillId="0" borderId="0" xfId="1" applyFill="1"/>
    <xf numFmtId="0" fontId="0" fillId="0" borderId="0" xfId="0" applyFill="1"/>
    <xf numFmtId="164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0" fontId="3" fillId="0" borderId="0" xfId="1" applyAlignment="1">
      <alignment horizontal="left" vertical="center"/>
    </xf>
    <xf numFmtId="0" fontId="0" fillId="0" borderId="0" xfId="0" applyFill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3" fillId="0" borderId="0" xfId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1" applyFont="1" applyAlignment="1">
      <alignment horizontal="left"/>
    </xf>
    <xf numFmtId="165" fontId="6" fillId="0" borderId="0" xfId="0" applyNumberFormat="1" applyFont="1" applyAlignment="1">
      <alignment horizontal="left"/>
    </xf>
    <xf numFmtId="0" fontId="6" fillId="0" borderId="0" xfId="1" applyFont="1" applyFill="1" applyAlignment="1">
      <alignment horizontal="center" vertical="center"/>
    </xf>
    <xf numFmtId="0" fontId="5" fillId="3" borderId="0" xfId="0" applyFont="1" applyFill="1"/>
    <xf numFmtId="0" fontId="5" fillId="0" borderId="0" xfId="0" applyFont="1"/>
    <xf numFmtId="0" fontId="3" fillId="0" borderId="0" xfId="1" applyBorder="1" applyAlignment="1">
      <alignment horizontal="left"/>
    </xf>
    <xf numFmtId="0" fontId="4" fillId="0" borderId="0" xfId="0" applyFont="1" applyBorder="1"/>
    <xf numFmtId="0" fontId="3" fillId="0" borderId="0" xfId="1" applyBorder="1"/>
    <xf numFmtId="0" fontId="3" fillId="0" borderId="0" xfId="1" applyFill="1" applyAlignment="1">
      <alignment horizontal="left"/>
    </xf>
    <xf numFmtId="0" fontId="10" fillId="3" borderId="0" xfId="0" applyFont="1" applyFill="1"/>
    <xf numFmtId="0" fontId="0" fillId="0" borderId="0" xfId="0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168" fontId="8" fillId="4" borderId="2" xfId="0" applyNumberFormat="1" applyFont="1" applyFill="1" applyBorder="1" applyAlignment="1">
      <alignment horizontal="center" vertical="center"/>
    </xf>
    <xf numFmtId="168" fontId="8" fillId="4" borderId="3" xfId="0" applyNumberFormat="1" applyFont="1" applyFill="1" applyBorder="1" applyAlignment="1">
      <alignment horizontal="center" vertical="center"/>
    </xf>
    <xf numFmtId="168" fontId="8" fillId="4" borderId="4" xfId="0" applyNumberFormat="1" applyFont="1" applyFill="1" applyBorder="1" applyAlignment="1">
      <alignment horizontal="center" vertical="center"/>
    </xf>
    <xf numFmtId="168" fontId="8" fillId="4" borderId="5" xfId="0" applyNumberFormat="1" applyFont="1" applyFill="1" applyBorder="1" applyAlignment="1">
      <alignment horizontal="center" vertical="center"/>
    </xf>
    <xf numFmtId="168" fontId="8" fillId="4" borderId="6" xfId="0" applyNumberFormat="1" applyFont="1" applyFill="1" applyBorder="1" applyAlignment="1">
      <alignment horizontal="center" vertical="center"/>
    </xf>
    <xf numFmtId="168" fontId="8" fillId="4" borderId="7" xfId="0" applyNumberFormat="1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left" vertical="center"/>
    </xf>
    <xf numFmtId="0" fontId="8" fillId="4" borderId="3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8" fillId="4" borderId="5" xfId="0" applyFont="1" applyFill="1" applyBorder="1" applyAlignment="1">
      <alignment horizontal="left" vertical="center"/>
    </xf>
    <xf numFmtId="0" fontId="8" fillId="4" borderId="6" xfId="0" applyFont="1" applyFill="1" applyBorder="1" applyAlignment="1">
      <alignment horizontal="left" vertical="center"/>
    </xf>
    <xf numFmtId="0" fontId="8" fillId="4" borderId="7" xfId="0" applyFont="1" applyFill="1" applyBorder="1" applyAlignment="1">
      <alignment horizontal="left" vertical="center"/>
    </xf>
    <xf numFmtId="0" fontId="9" fillId="3" borderId="0" xfId="0" applyFont="1" applyFill="1" applyAlignment="1">
      <alignment horizontal="center"/>
    </xf>
    <xf numFmtId="1" fontId="8" fillId="4" borderId="2" xfId="0" applyNumberFormat="1" applyFont="1" applyFill="1" applyBorder="1" applyAlignment="1">
      <alignment horizontal="center" vertical="center"/>
    </xf>
    <xf numFmtId="1" fontId="8" fillId="4" borderId="3" xfId="0" applyNumberFormat="1" applyFont="1" applyFill="1" applyBorder="1" applyAlignment="1">
      <alignment horizontal="center" vertical="center"/>
    </xf>
    <xf numFmtId="1" fontId="8" fillId="4" borderId="4" xfId="0" applyNumberFormat="1" applyFont="1" applyFill="1" applyBorder="1" applyAlignment="1">
      <alignment horizontal="center" vertical="center"/>
    </xf>
    <xf numFmtId="1" fontId="8" fillId="4" borderId="5" xfId="0" applyNumberFormat="1" applyFont="1" applyFill="1" applyBorder="1" applyAlignment="1">
      <alignment horizontal="center" vertical="center"/>
    </xf>
    <xf numFmtId="1" fontId="8" fillId="4" borderId="6" xfId="0" applyNumberFormat="1" applyFont="1" applyFill="1" applyBorder="1" applyAlignment="1">
      <alignment horizontal="center" vertical="center"/>
    </xf>
    <xf numFmtId="1" fontId="8" fillId="4" borderId="7" xfId="0" applyNumberFormat="1" applyFont="1" applyFill="1" applyBorder="1" applyAlignment="1">
      <alignment horizontal="center" vertical="center"/>
    </xf>
    <xf numFmtId="164" fontId="8" fillId="4" borderId="2" xfId="0" applyNumberFormat="1" applyFont="1" applyFill="1" applyBorder="1" applyAlignment="1">
      <alignment horizontal="center"/>
    </xf>
    <xf numFmtId="164" fontId="8" fillId="4" borderId="4" xfId="0" applyNumberFormat="1" applyFont="1" applyFill="1" applyBorder="1" applyAlignment="1">
      <alignment horizontal="center"/>
    </xf>
    <xf numFmtId="164" fontId="8" fillId="4" borderId="5" xfId="0" applyNumberFormat="1" applyFont="1" applyFill="1" applyBorder="1" applyAlignment="1">
      <alignment horizontal="center"/>
    </xf>
    <xf numFmtId="164" fontId="8" fillId="4" borderId="7" xfId="0" applyNumberFormat="1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4">
    <dxf>
      <font>
        <b/>
        <i val="0"/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33</xdr:row>
          <xdr:rowOff>85725</xdr:rowOff>
        </xdr:from>
        <xdr:to>
          <xdr:col>4</xdr:col>
          <xdr:colOff>619125</xdr:colOff>
          <xdr:row>36</xdr:row>
          <xdr:rowOff>85725</xdr:rowOff>
        </xdr:to>
        <xdr:sp macro="" textlink="">
          <xdr:nvSpPr>
            <xdr:cNvPr id="31760" name="Button 16" hidden="1">
              <a:extLst>
                <a:ext uri="{63B3BB69-23CF-44E3-9099-C40C66FF867C}">
                  <a14:compatExt spid="_x0000_s31760"/>
                </a:ext>
                <a:ext uri="{FF2B5EF4-FFF2-40B4-BE49-F238E27FC236}">
                  <a16:creationId xmlns:a16="http://schemas.microsoft.com/office/drawing/2014/main" id="{00000000-0008-0000-0000-000010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Répertoire Benne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304800</xdr:colOff>
          <xdr:row>33</xdr:row>
          <xdr:rowOff>95250</xdr:rowOff>
        </xdr:from>
        <xdr:to>
          <xdr:col>9</xdr:col>
          <xdr:colOff>85725</xdr:colOff>
          <xdr:row>36</xdr:row>
          <xdr:rowOff>95250</xdr:rowOff>
        </xdr:to>
        <xdr:sp macro="" textlink="">
          <xdr:nvSpPr>
            <xdr:cNvPr id="31761" name="Button 17" hidden="1">
              <a:extLst>
                <a:ext uri="{63B3BB69-23CF-44E3-9099-C40C66FF867C}">
                  <a14:compatExt spid="_x0000_s31761"/>
                </a:ext>
                <a:ext uri="{FF2B5EF4-FFF2-40B4-BE49-F238E27FC236}">
                  <a16:creationId xmlns:a16="http://schemas.microsoft.com/office/drawing/2014/main" id="{00000000-0008-0000-0000-00001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Répertoire Container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mailto:m.faujanet@tcm-concept.fr" TargetMode="External"/><Relationship Id="rId21" Type="http://schemas.openxmlformats.org/officeDocument/2006/relationships/hyperlink" Target="mailto:nantes@cae-groupe.fr" TargetMode="External"/><Relationship Id="rId42" Type="http://schemas.openxmlformats.org/officeDocument/2006/relationships/hyperlink" Target="mailto:pascal.gayme@genertec.fr" TargetMode="External"/><Relationship Id="rId63" Type="http://schemas.openxmlformats.org/officeDocument/2006/relationships/hyperlink" Target="mailto:david.guillon@hilti.com" TargetMode="External"/><Relationship Id="rId84" Type="http://schemas.openxmlformats.org/officeDocument/2006/relationships/hyperlink" Target="mailto:natacha.prevost@mabeo-industries.fr" TargetMode="External"/><Relationship Id="rId138" Type="http://schemas.openxmlformats.org/officeDocument/2006/relationships/hyperlink" Target="mailto:tours@tcm-concept.fr" TargetMode="External"/><Relationship Id="rId159" Type="http://schemas.openxmlformats.org/officeDocument/2006/relationships/hyperlink" Target="mailto:pascal.rousseau@rexel.fr" TargetMode="External"/><Relationship Id="rId107" Type="http://schemas.openxmlformats.org/officeDocument/2006/relationships/hyperlink" Target="mailto:rodolphe.dohin@servicouleurs.fr" TargetMode="External"/><Relationship Id="rId11" Type="http://schemas.openxmlformats.org/officeDocument/2006/relationships/hyperlink" Target="mailto:michael.fauroux@negowatt.fr" TargetMode="External"/><Relationship Id="rId32" Type="http://schemas.openxmlformats.org/officeDocument/2006/relationships/hyperlink" Target="mailto:commandesecurite@eaton.com" TargetMode="External"/><Relationship Id="rId53" Type="http://schemas.openxmlformats.org/officeDocument/2006/relationships/hyperlink" Target="mailto:conditionnement-essor@ch-poitiers.fr" TargetMode="External"/><Relationship Id="rId74" Type="http://schemas.openxmlformats.org/officeDocument/2006/relationships/hyperlink" Target="mailto:bziani@jepfix.fr" TargetMode="External"/><Relationship Id="rId128" Type="http://schemas.openxmlformats.org/officeDocument/2006/relationships/hyperlink" Target="mailto:pascal.gayme@genertec.fr" TargetMode="External"/><Relationship Id="rId149" Type="http://schemas.openxmlformats.org/officeDocument/2006/relationships/hyperlink" Target="mailto:fr.info@sylvania-lighting.com" TargetMode="External"/><Relationship Id="rId5" Type="http://schemas.openxmlformats.org/officeDocument/2006/relationships/hyperlink" Target="mailto:galbert@groupe-atlantic.com" TargetMode="External"/><Relationship Id="rId95" Type="http://schemas.openxmlformats.org/officeDocument/2006/relationships/hyperlink" Target="mailto:librairie@promotelec-services.com" TargetMode="External"/><Relationship Id="rId160" Type="http://schemas.openxmlformats.org/officeDocument/2006/relationships/hyperlink" Target="mailto:contact@atole.fr" TargetMode="External"/><Relationship Id="rId22" Type="http://schemas.openxmlformats.org/officeDocument/2006/relationships/hyperlink" Target="mailto:v.cahart@cae-groupe.fr" TargetMode="External"/><Relationship Id="rId43" Type="http://schemas.openxmlformats.org/officeDocument/2006/relationships/hyperlink" Target="mailto:contact@digital-electric.eu" TargetMode="External"/><Relationship Id="rId64" Type="http://schemas.openxmlformats.org/officeDocument/2006/relationships/hyperlink" Target="mailto:contact@hexagone-innovation.com" TargetMode="External"/><Relationship Id="rId118" Type="http://schemas.openxmlformats.org/officeDocument/2006/relationships/hyperlink" Target="mailto:c.gaillard@tcm-concept.fr" TargetMode="External"/><Relationship Id="rId139" Type="http://schemas.openxmlformats.org/officeDocument/2006/relationships/hyperlink" Target="mailto:c.gaillard@tcm-concept.fr" TargetMode="External"/><Relationship Id="rId85" Type="http://schemas.openxmlformats.org/officeDocument/2006/relationships/hyperlink" Target="mailto:colette@miidex.com" TargetMode="External"/><Relationship Id="rId150" Type="http://schemas.openxmlformats.org/officeDocument/2006/relationships/hyperlink" Target="mailto:info.fr@trilux.com" TargetMode="External"/><Relationship Id="rId12" Type="http://schemas.openxmlformats.org/officeDocument/2006/relationships/hyperlink" Target="mailto:service.client@berner.fr" TargetMode="External"/><Relationship Id="rId17" Type="http://schemas.openxmlformats.org/officeDocument/2006/relationships/hyperlink" Target="mailto:steven.guitton@cged.fr" TargetMode="External"/><Relationship Id="rId33" Type="http://schemas.openxmlformats.org/officeDocument/2006/relationships/hyperlink" Target="mailto:vincent.dupuis@groupe-cahors.com" TargetMode="External"/><Relationship Id="rId38" Type="http://schemas.openxmlformats.org/officeDocument/2006/relationships/hyperlink" Target="mailto:laurie@creazurfrance.fr" TargetMode="External"/><Relationship Id="rId59" Type="http://schemas.openxmlformats.org/officeDocument/2006/relationships/hyperlink" Target="mailto:c.bernier@gdv.fr" TargetMode="External"/><Relationship Id="rId103" Type="http://schemas.openxmlformats.org/officeDocument/2006/relationships/hyperlink" Target="mailto:commandes@sider.biz" TargetMode="External"/><Relationship Id="rId108" Type="http://schemas.openxmlformats.org/officeDocument/2006/relationships/hyperlink" Target="mailto:devis@sider.biz" TargetMode="External"/><Relationship Id="rId124" Type="http://schemas.openxmlformats.org/officeDocument/2006/relationships/hyperlink" Target="mailto:rouen.commercial@wurth.fr" TargetMode="External"/><Relationship Id="rId129" Type="http://schemas.openxmlformats.org/officeDocument/2006/relationships/hyperlink" Target="mailto:lrebout@resistex-sa.com" TargetMode="External"/><Relationship Id="rId54" Type="http://schemas.openxmlformats.org/officeDocument/2006/relationships/hyperlink" Target="mailto:comptabilite-essor@ch-poitiers.fr" TargetMode="External"/><Relationship Id="rId70" Type="http://schemas.openxmlformats.org/officeDocument/2006/relationships/hyperlink" Target="mailto:mhdide@intratone.fr" TargetMode="External"/><Relationship Id="rId75" Type="http://schemas.openxmlformats.org/officeDocument/2006/relationships/hyperlink" Target="mailto:service-client@jepfix.fr" TargetMode="External"/><Relationship Id="rId91" Type="http://schemas.openxmlformats.org/officeDocument/2006/relationships/hyperlink" Target="mailto:marie-chloe.burelle@neomitis.com" TargetMode="External"/><Relationship Id="rId96" Type="http://schemas.openxmlformats.org/officeDocument/2006/relationships/hyperlink" Target="mailto:remi.villain@pointp.fr" TargetMode="External"/><Relationship Id="rId140" Type="http://schemas.openxmlformats.org/officeDocument/2006/relationships/hyperlink" Target="mailto:pascal.gayme@genertec.fr" TargetMode="External"/><Relationship Id="rId145" Type="http://schemas.openxmlformats.org/officeDocument/2006/relationships/hyperlink" Target="mailto:contact@bemlight.fr" TargetMode="External"/><Relationship Id="rId161" Type="http://schemas.openxmlformats.org/officeDocument/2006/relationships/printerSettings" Target="../printerSettings/printerSettings2.bin"/><Relationship Id="rId1" Type="http://schemas.openxmlformats.org/officeDocument/2006/relationships/hyperlink" Target="mailto:pdh@acces9.com" TargetMode="External"/><Relationship Id="rId6" Type="http://schemas.openxmlformats.org/officeDocument/2006/relationships/hyperlink" Target="mailto:jmathe@groupe-atlantic.com" TargetMode="External"/><Relationship Id="rId23" Type="http://schemas.openxmlformats.org/officeDocument/2006/relationships/hyperlink" Target="mailto:tmixtur@casanova-sas.fr" TargetMode="External"/><Relationship Id="rId28" Type="http://schemas.openxmlformats.org/officeDocument/2006/relationships/hyperlink" Target="mailto:gregory.coue@sonepar.fr" TargetMode="External"/><Relationship Id="rId49" Type="http://schemas.openxmlformats.org/officeDocument/2006/relationships/hyperlink" Target="mailto:empreinte.pub@neuf.fr" TargetMode="External"/><Relationship Id="rId114" Type="http://schemas.openxmlformats.org/officeDocument/2006/relationships/hyperlink" Target="mailto:jduchenne@sider.biz" TargetMode="External"/><Relationship Id="rId119" Type="http://schemas.openxmlformats.org/officeDocument/2006/relationships/hyperlink" Target="mailto:tours@tcm-concept.fr" TargetMode="External"/><Relationship Id="rId44" Type="http://schemas.openxmlformats.org/officeDocument/2006/relationships/hyperlink" Target="mailto:commande@digital-electric.eu" TargetMode="External"/><Relationship Id="rId60" Type="http://schemas.openxmlformats.org/officeDocument/2006/relationships/hyperlink" Target="mailto:gdvnantes@gdv.fr" TargetMode="External"/><Relationship Id="rId65" Type="http://schemas.openxmlformats.org/officeDocument/2006/relationships/hyperlink" Target="mailto:contact@hexagone-innovation.com" TargetMode="External"/><Relationship Id="rId81" Type="http://schemas.openxmlformats.org/officeDocument/2006/relationships/hyperlink" Target="mailto:MarcPeixoto@leds-c4.com" TargetMode="External"/><Relationship Id="rId86" Type="http://schemas.openxmlformats.org/officeDocument/2006/relationships/hyperlink" Target="mailto:commande@miidex.com" TargetMode="External"/><Relationship Id="rId130" Type="http://schemas.openxmlformats.org/officeDocument/2006/relationships/hyperlink" Target="mailto:raynald@tecf.fr" TargetMode="External"/><Relationship Id="rId135" Type="http://schemas.openxmlformats.org/officeDocument/2006/relationships/hyperlink" Target="mailto:jean-philippe.lecordier@addis.fr" TargetMode="External"/><Relationship Id="rId151" Type="http://schemas.openxmlformats.org/officeDocument/2006/relationships/hyperlink" Target="mailto:vincent.rebillard@veditec.net" TargetMode="External"/><Relationship Id="rId156" Type="http://schemas.openxmlformats.org/officeDocument/2006/relationships/hyperlink" Target="mailto:pascal.gayme@genertec.fr" TargetMode="External"/><Relationship Id="rId13" Type="http://schemas.openxmlformats.org/officeDocument/2006/relationships/hyperlink" Target="mailto:laurent.bellicaud@berner.fr" TargetMode="External"/><Relationship Id="rId18" Type="http://schemas.openxmlformats.org/officeDocument/2006/relationships/hyperlink" Target="mailto:roland.becourt@saint-gobain.com" TargetMode="External"/><Relationship Id="rId39" Type="http://schemas.openxmlformats.org/officeDocument/2006/relationships/hyperlink" Target="mailto:jerome.delisle@comatelec.fr" TargetMode="External"/><Relationship Id="rId109" Type="http://schemas.openxmlformats.org/officeDocument/2006/relationships/hyperlink" Target="mailto:alexandre.naboulet@semet.fr" TargetMode="External"/><Relationship Id="rId34" Type="http://schemas.openxmlformats.org/officeDocument/2006/relationships/hyperlink" Target="mailto:maec-commande@groupe-cahors.com" TargetMode="External"/><Relationship Id="rId50" Type="http://schemas.openxmlformats.org/officeDocument/2006/relationships/hyperlink" Target="mailto:brischebe@easa.fr" TargetMode="External"/><Relationship Id="rId55" Type="http://schemas.openxmlformats.org/officeDocument/2006/relationships/hyperlink" Target="mailto:adv33@francofa-eurodis.fr" TargetMode="External"/><Relationship Id="rId76" Type="http://schemas.openxmlformats.org/officeDocument/2006/relationships/hyperlink" Target="mailto:v.lhonore@sebemex.biz" TargetMode="External"/><Relationship Id="rId97" Type="http://schemas.openxmlformats.org/officeDocument/2006/relationships/hyperlink" Target="mailto:kevin@prolumouest.fr" TargetMode="External"/><Relationship Id="rId104" Type="http://schemas.openxmlformats.org/officeDocument/2006/relationships/hyperlink" Target="mailto:logistique@servicouleurs.fr" TargetMode="External"/><Relationship Id="rId120" Type="http://schemas.openxmlformats.org/officeDocument/2006/relationships/hyperlink" Target="mailto:benoit.bertrand@tereva.fr" TargetMode="External"/><Relationship Id="rId125" Type="http://schemas.openxmlformats.org/officeDocument/2006/relationships/hyperlink" Target="mailto:rouen.commercial@wurth.fr" TargetMode="External"/><Relationship Id="rId141" Type="http://schemas.openxmlformats.org/officeDocument/2006/relationships/hyperlink" Target="mailto:contact@hexagone-innovation.com" TargetMode="External"/><Relationship Id="rId146" Type="http://schemas.openxmlformats.org/officeDocument/2006/relationships/hyperlink" Target="mailto:contact@sfel.fr" TargetMode="External"/><Relationship Id="rId7" Type="http://schemas.openxmlformats.org/officeDocument/2006/relationships/hyperlink" Target="mailto:commandeCT.so3@groupe-atlantic.com" TargetMode="External"/><Relationship Id="rId71" Type="http://schemas.openxmlformats.org/officeDocument/2006/relationships/hyperlink" Target="mailto:contact@idalu.com" TargetMode="External"/><Relationship Id="rId92" Type="http://schemas.openxmlformats.org/officeDocument/2006/relationships/hyperlink" Target="mailto:npinson@prolians.eu" TargetMode="External"/><Relationship Id="rId2" Type="http://schemas.openxmlformats.org/officeDocument/2006/relationships/hyperlink" Target="mailto:aurelien.inocentio@aldes.com" TargetMode="External"/><Relationship Id="rId29" Type="http://schemas.openxmlformats.org/officeDocument/2006/relationships/hyperlink" Target="mailto:m.chauris@comelit-immotec.fr" TargetMode="External"/><Relationship Id="rId24" Type="http://schemas.openxmlformats.org/officeDocument/2006/relationships/hyperlink" Target="mailto:ntaiqui@casanova-sas.fr" TargetMode="External"/><Relationship Id="rId40" Type="http://schemas.openxmlformats.org/officeDocument/2006/relationships/hyperlink" Target="mailto:contact@moncoffretdechantier.com" TargetMode="External"/><Relationship Id="rId45" Type="http://schemas.openxmlformats.org/officeDocument/2006/relationships/hyperlink" Target="mailto:karineloury@eaton.com" TargetMode="External"/><Relationship Id="rId66" Type="http://schemas.openxmlformats.org/officeDocument/2006/relationships/hyperlink" Target="mailto:n.ronciere@importelec.com" TargetMode="External"/><Relationship Id="rId87" Type="http://schemas.openxmlformats.org/officeDocument/2006/relationships/hyperlink" Target="mailto:suinot.info@gmail.com" TargetMode="External"/><Relationship Id="rId110" Type="http://schemas.openxmlformats.org/officeDocument/2006/relationships/hyperlink" Target="mailto:s.robinet@securlite.com" TargetMode="External"/><Relationship Id="rId115" Type="http://schemas.openxmlformats.org/officeDocument/2006/relationships/hyperlink" Target="mailto:maxence.bouillet@se.com" TargetMode="External"/><Relationship Id="rId131" Type="http://schemas.openxmlformats.org/officeDocument/2006/relationships/hyperlink" Target="mailto:raynald@tecf.fr" TargetMode="External"/><Relationship Id="rId136" Type="http://schemas.openxmlformats.org/officeDocument/2006/relationships/hyperlink" Target="mailto:florian.marchais@rexel.fr" TargetMode="External"/><Relationship Id="rId157" Type="http://schemas.openxmlformats.org/officeDocument/2006/relationships/hyperlink" Target="mailto:commercial@deltalum.com" TargetMode="External"/><Relationship Id="rId61" Type="http://schemas.openxmlformats.org/officeDocument/2006/relationships/hyperlink" Target="mailto:hilti-France@hilti.com" TargetMode="External"/><Relationship Id="rId82" Type="http://schemas.openxmlformats.org/officeDocument/2006/relationships/hyperlink" Target="mailto:natacha.prevost@mabeo-industries.fr" TargetMode="External"/><Relationship Id="rId152" Type="http://schemas.openxmlformats.org/officeDocument/2006/relationships/hyperlink" Target="mailto:christophe.p@lited.fr" TargetMode="External"/><Relationship Id="rId19" Type="http://schemas.openxmlformats.org/officeDocument/2006/relationships/hyperlink" Target="mailto:dsc-gc.paysdeloire@saint-gobain.com" TargetMode="External"/><Relationship Id="rId14" Type="http://schemas.openxmlformats.org/officeDocument/2006/relationships/hyperlink" Target="mailto:adv.poitiers@cged.fr" TargetMode="External"/><Relationship Id="rId30" Type="http://schemas.openxmlformats.org/officeDocument/2006/relationships/hyperlink" Target="mailto:steven.auge@clareolighting.com" TargetMode="External"/><Relationship Id="rId35" Type="http://schemas.openxmlformats.org/officeDocument/2006/relationships/hyperlink" Target="mailto:agence.bt.nantes@groupe-cahors.com" TargetMode="External"/><Relationship Id="rId56" Type="http://schemas.openxmlformats.org/officeDocument/2006/relationships/hyperlink" Target="mailto:philippe.savattez@francofa-eurodis.fr" TargetMode="External"/><Relationship Id="rId77" Type="http://schemas.openxmlformats.org/officeDocument/2006/relationships/hyperlink" Target="mailto:f.buron@sebemex.biz" TargetMode="External"/><Relationship Id="rId100" Type="http://schemas.openxmlformats.org/officeDocument/2006/relationships/hyperlink" Target="mailto:pascal.rousseau@rexel.fr" TargetMode="External"/><Relationship Id="rId105" Type="http://schemas.openxmlformats.org/officeDocument/2006/relationships/hyperlink" Target="mailto:b.lecureuil@securlite.com" TargetMode="External"/><Relationship Id="rId126" Type="http://schemas.openxmlformats.org/officeDocument/2006/relationships/hyperlink" Target="mailto:o.rahmoun@zemperfrance.com" TargetMode="External"/><Relationship Id="rId147" Type="http://schemas.openxmlformats.org/officeDocument/2006/relationships/hyperlink" Target="mailto:eclairage@sermes.fr" TargetMode="External"/><Relationship Id="rId8" Type="http://schemas.openxmlformats.org/officeDocument/2006/relationships/hyperlink" Target="mailto:jbaumann@aiphone.fr" TargetMode="External"/><Relationship Id="rId51" Type="http://schemas.openxmlformats.org/officeDocument/2006/relationships/hyperlink" Target="mailto:info@eclatec.com" TargetMode="External"/><Relationship Id="rId72" Type="http://schemas.openxmlformats.org/officeDocument/2006/relationships/hyperlink" Target="mailto:contact@idalu.com" TargetMode="External"/><Relationship Id="rId93" Type="http://schemas.openxmlformats.org/officeDocument/2006/relationships/hyperlink" Target="mailto:kevin@prolumouest.fr" TargetMode="External"/><Relationship Id="rId98" Type="http://schemas.openxmlformats.org/officeDocument/2006/relationships/hyperlink" Target="mailto:librairie@promotelec-services.com" TargetMode="External"/><Relationship Id="rId121" Type="http://schemas.openxmlformats.org/officeDocument/2006/relationships/hyperlink" Target="mailto:jg.mogniat@urmet.fr" TargetMode="External"/><Relationship Id="rId142" Type="http://schemas.openxmlformats.org/officeDocument/2006/relationships/hyperlink" Target="mailto:romain.geneste@itras-eclairage.com" TargetMode="External"/><Relationship Id="rId3" Type="http://schemas.openxmlformats.org/officeDocument/2006/relationships/hyperlink" Target="mailto:agence-nantes2@aldes.com" TargetMode="External"/><Relationship Id="rId25" Type="http://schemas.openxmlformats.org/officeDocument/2006/relationships/hyperlink" Target="mailto:tmixtur@casanova-sas.fr" TargetMode="External"/><Relationship Id="rId46" Type="http://schemas.openxmlformats.org/officeDocument/2006/relationships/hyperlink" Target="mailto:jeromefrancois@eaton.com" TargetMode="External"/><Relationship Id="rId67" Type="http://schemas.openxmlformats.org/officeDocument/2006/relationships/hyperlink" Target="mailto:contact@idefixe.fr" TargetMode="External"/><Relationship Id="rId116" Type="http://schemas.openxmlformats.org/officeDocument/2006/relationships/hyperlink" Target="mailto:gletourneur@scf-France.fr" TargetMode="External"/><Relationship Id="rId137" Type="http://schemas.openxmlformats.org/officeDocument/2006/relationships/hyperlink" Target="mailto:m.faujanet@tcm-concept.fr" TargetMode="External"/><Relationship Id="rId158" Type="http://schemas.openxmlformats.org/officeDocument/2006/relationships/hyperlink" Target="mailto:p.guerin@agence-bonduelle.com" TargetMode="External"/><Relationship Id="rId20" Type="http://schemas.openxmlformats.org/officeDocument/2006/relationships/hyperlink" Target="mailto:poitiers@cedeo.fr" TargetMode="External"/><Relationship Id="rId41" Type="http://schemas.openxmlformats.org/officeDocument/2006/relationships/hyperlink" Target="mailto:lilian.lelosq@discountlight.com" TargetMode="External"/><Relationship Id="rId62" Type="http://schemas.openxmlformats.org/officeDocument/2006/relationships/hyperlink" Target="mailto:david.guillon@hilti.com" TargetMode="External"/><Relationship Id="rId83" Type="http://schemas.openxmlformats.org/officeDocument/2006/relationships/hyperlink" Target="mailto:contact-poitiers@mabeo-industries.fr" TargetMode="External"/><Relationship Id="rId88" Type="http://schemas.openxmlformats.org/officeDocument/2006/relationships/hyperlink" Target="mailto:comercial2@madero.es" TargetMode="External"/><Relationship Id="rId111" Type="http://schemas.openxmlformats.org/officeDocument/2006/relationships/hyperlink" Target="mailto:gletourneur@scf-France.fr" TargetMode="External"/><Relationship Id="rId132" Type="http://schemas.openxmlformats.org/officeDocument/2006/relationships/hyperlink" Target="mailto:pascal.rousseau@rexel.fr" TargetMode="External"/><Relationship Id="rId153" Type="http://schemas.openxmlformats.org/officeDocument/2006/relationships/hyperlink" Target="mailto:nferreira@michaud.fr" TargetMode="External"/><Relationship Id="rId15" Type="http://schemas.openxmlformats.org/officeDocument/2006/relationships/hyperlink" Target="mailto:poitiers.cged@sonepar.fr" TargetMode="External"/><Relationship Id="rId36" Type="http://schemas.openxmlformats.org/officeDocument/2006/relationships/hyperlink" Target="mailto:Y.DIETRICH@comeca-group.com" TargetMode="External"/><Relationship Id="rId57" Type="http://schemas.openxmlformats.org/officeDocument/2006/relationships/hyperlink" Target="mailto:info@france-collectivites.fr" TargetMode="External"/><Relationship Id="rId106" Type="http://schemas.openxmlformats.org/officeDocument/2006/relationships/hyperlink" Target="mailto:nicolas.riviere@sodiec.com" TargetMode="External"/><Relationship Id="rId127" Type="http://schemas.openxmlformats.org/officeDocument/2006/relationships/hyperlink" Target="mailto:s.dolhin@zemperfrance.com" TargetMode="External"/><Relationship Id="rId10" Type="http://schemas.openxmlformats.org/officeDocument/2006/relationships/hyperlink" Target="mailto:Patrick.Moyal@distriwatt.fr" TargetMode="External"/><Relationship Id="rId31" Type="http://schemas.openxmlformats.org/officeDocument/2006/relationships/hyperlink" Target="mailto:sebastienherbert@eaton.com" TargetMode="External"/><Relationship Id="rId52" Type="http://schemas.openxmlformats.org/officeDocument/2006/relationships/hyperlink" Target="mailto:menuiserie-essor@ch-poitiers.fr" TargetMode="External"/><Relationship Id="rId73" Type="http://schemas.openxmlformats.org/officeDocument/2006/relationships/hyperlink" Target="mailto:jep-agrafes@orange.fr" TargetMode="External"/><Relationship Id="rId78" Type="http://schemas.openxmlformats.org/officeDocument/2006/relationships/hyperlink" Target="mailto:cea63200@gmail.com" TargetMode="External"/><Relationship Id="rId94" Type="http://schemas.openxmlformats.org/officeDocument/2006/relationships/hyperlink" Target="mailto:commercial@powerdiff.fr" TargetMode="External"/><Relationship Id="rId99" Type="http://schemas.openxmlformats.org/officeDocument/2006/relationships/hyperlink" Target="mailto:crcepoitiers@rexel.fr" TargetMode="External"/><Relationship Id="rId101" Type="http://schemas.openxmlformats.org/officeDocument/2006/relationships/hyperlink" Target="mailto:JVenezia@resistex-sa.com" TargetMode="External"/><Relationship Id="rId122" Type="http://schemas.openxmlformats.org/officeDocument/2006/relationships/hyperlink" Target="mailto:toni.luis@vimar.com" TargetMode="External"/><Relationship Id="rId143" Type="http://schemas.openxmlformats.org/officeDocument/2006/relationships/hyperlink" Target="mailto:info@linealight.fr" TargetMode="External"/><Relationship Id="rId148" Type="http://schemas.openxmlformats.org/officeDocument/2006/relationships/hyperlink" Target="mailto:jerome.hureau@slv.fr" TargetMode="External"/><Relationship Id="rId4" Type="http://schemas.openxmlformats.org/officeDocument/2006/relationships/hyperlink" Target="mailto:fjean@groupe-atlantic.com" TargetMode="External"/><Relationship Id="rId9" Type="http://schemas.openxmlformats.org/officeDocument/2006/relationships/hyperlink" Target="mailto:robert.kratz@muller-intuitiv.fr" TargetMode="External"/><Relationship Id="rId26" Type="http://schemas.openxmlformats.org/officeDocument/2006/relationships/hyperlink" Target="mailto:gccentre.connect@sonepar.fr" TargetMode="External"/><Relationship Id="rId47" Type="http://schemas.openxmlformats.org/officeDocument/2006/relationships/hyperlink" Target="mailto:aalexandre@eurofeu.fr" TargetMode="External"/><Relationship Id="rId68" Type="http://schemas.openxmlformats.org/officeDocument/2006/relationships/hyperlink" Target="mailto:contact@idefixe.fr" TargetMode="External"/><Relationship Id="rId89" Type="http://schemas.openxmlformats.org/officeDocument/2006/relationships/hyperlink" Target="mailto:stephane.bastien@neomitis.com" TargetMode="External"/><Relationship Id="rId112" Type="http://schemas.openxmlformats.org/officeDocument/2006/relationships/hyperlink" Target="mailto:christophe-aubry@sermes.fr" TargetMode="External"/><Relationship Id="rId133" Type="http://schemas.openxmlformats.org/officeDocument/2006/relationships/hyperlink" Target="mailto:jean-philippe.lecordier@addis.fr" TargetMode="External"/><Relationship Id="rId154" Type="http://schemas.openxmlformats.org/officeDocument/2006/relationships/hyperlink" Target="mailto:adv.poitiers@cged.fr" TargetMode="External"/><Relationship Id="rId16" Type="http://schemas.openxmlformats.org/officeDocument/2006/relationships/hyperlink" Target="mailto:patrick.lucius@fr.abb.com" TargetMode="External"/><Relationship Id="rId37" Type="http://schemas.openxmlformats.org/officeDocument/2006/relationships/hyperlink" Target="mailto:contact@creazurfrance.fr" TargetMode="External"/><Relationship Id="rId58" Type="http://schemas.openxmlformats.org/officeDocument/2006/relationships/hyperlink" Target="mailto:info@france-collectivites.fr" TargetMode="External"/><Relationship Id="rId79" Type="http://schemas.openxmlformats.org/officeDocument/2006/relationships/hyperlink" Target="mailto:cea63200@gmail.com" TargetMode="External"/><Relationship Id="rId102" Type="http://schemas.openxmlformats.org/officeDocument/2006/relationships/hyperlink" Target="mailto:odile.lootvoet@rexel.fr" TargetMode="External"/><Relationship Id="rId123" Type="http://schemas.openxmlformats.org/officeDocument/2006/relationships/hyperlink" Target="mailto:info-fr@vimar.com" TargetMode="External"/><Relationship Id="rId144" Type="http://schemas.openxmlformats.org/officeDocument/2006/relationships/hyperlink" Target="mailto:v.tallon@lucibel.com" TargetMode="External"/><Relationship Id="rId90" Type="http://schemas.openxmlformats.org/officeDocument/2006/relationships/hyperlink" Target="mailto:commercial@negowatt.fr" TargetMode="External"/><Relationship Id="rId27" Type="http://schemas.openxmlformats.org/officeDocument/2006/relationships/hyperlink" Target="mailto:anne.vantouroux@sonepar.fr" TargetMode="External"/><Relationship Id="rId48" Type="http://schemas.openxmlformats.org/officeDocument/2006/relationships/hyperlink" Target="mailto:info@emc2-18.com" TargetMode="External"/><Relationship Id="rId69" Type="http://schemas.openxmlformats.org/officeDocument/2006/relationships/hyperlink" Target="mailto:ppasquier@cogelec.fr" TargetMode="External"/><Relationship Id="rId113" Type="http://schemas.openxmlformats.org/officeDocument/2006/relationships/hyperlink" Target="mailto:eclairage@sermes.fr" TargetMode="External"/><Relationship Id="rId134" Type="http://schemas.openxmlformats.org/officeDocument/2006/relationships/hyperlink" Target="mailto:jean-marc.foudral@addis.fr" TargetMode="External"/><Relationship Id="rId80" Type="http://schemas.openxmlformats.org/officeDocument/2006/relationships/hyperlink" Target="mailto:f-hennequin@legallais.com" TargetMode="External"/><Relationship Id="rId155" Type="http://schemas.openxmlformats.org/officeDocument/2006/relationships/hyperlink" Target="mailto:g.leperon@gdv.fr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franck.tiennot@paprec.com" TargetMode="External"/><Relationship Id="rId13" Type="http://schemas.openxmlformats.org/officeDocument/2006/relationships/hyperlink" Target="mailto:amandine.devyver@paprec.com" TargetMode="External"/><Relationship Id="rId18" Type="http://schemas.openxmlformats.org/officeDocument/2006/relationships/hyperlink" Target="mailto:commerce.ouest49@paprec.com" TargetMode="External"/><Relationship Id="rId3" Type="http://schemas.openxmlformats.org/officeDocument/2006/relationships/hyperlink" Target="mailto:commerce.pdl.rvf@suez.com" TargetMode="External"/><Relationship Id="rId7" Type="http://schemas.openxmlformats.org/officeDocument/2006/relationships/hyperlink" Target="mailto:sabine.meunier.ext@suez.com" TargetMode="External"/><Relationship Id="rId12" Type="http://schemas.openxmlformats.org/officeDocument/2006/relationships/hyperlink" Target="mailto:commerce.rv.centre@suez.com" TargetMode="External"/><Relationship Id="rId17" Type="http://schemas.openxmlformats.org/officeDocument/2006/relationships/hyperlink" Target="mailto:laval@paprec.com" TargetMode="External"/><Relationship Id="rId2" Type="http://schemas.openxmlformats.org/officeDocument/2006/relationships/hyperlink" Target="mailto:sabrina.yziquel@suez.com" TargetMode="External"/><Relationship Id="rId16" Type="http://schemas.openxmlformats.org/officeDocument/2006/relationships/hyperlink" Target="mailto:gbdgrente@gmail.com" TargetMode="External"/><Relationship Id="rId1" Type="http://schemas.openxmlformats.org/officeDocument/2006/relationships/hyperlink" Target="mailto:robin.chavarot@paprec.com" TargetMode="External"/><Relationship Id="rId6" Type="http://schemas.openxmlformats.org/officeDocument/2006/relationships/hyperlink" Target="mailto:jean-marc.barre@paprec.com" TargetMode="External"/><Relationship Id="rId11" Type="http://schemas.openxmlformats.org/officeDocument/2006/relationships/hyperlink" Target="mailto:Isabelle.SCHWEITZER@coved.com" TargetMode="External"/><Relationship Id="rId5" Type="http://schemas.openxmlformats.org/officeDocument/2006/relationships/hyperlink" Target="mailto:chloe.martiniere@paprec.com" TargetMode="External"/><Relationship Id="rId15" Type="http://schemas.openxmlformats.org/officeDocument/2006/relationships/hyperlink" Target="mailto:pierre.richard@suez.com" TargetMode="External"/><Relationship Id="rId10" Type="http://schemas.openxmlformats.org/officeDocument/2006/relationships/hyperlink" Target="mailto:isabelle.schweitzer@coved.com" TargetMode="External"/><Relationship Id="rId19" Type="http://schemas.openxmlformats.org/officeDocument/2006/relationships/printerSettings" Target="../printerSettings/printerSettings3.bin"/><Relationship Id="rId4" Type="http://schemas.openxmlformats.org/officeDocument/2006/relationships/hyperlink" Target="mailto:geraldine.devriendt@paprec.com" TargetMode="External"/><Relationship Id="rId9" Type="http://schemas.openxmlformats.org/officeDocument/2006/relationships/hyperlink" Target="mailto:alexandre.raynal@suez.com" TargetMode="External"/><Relationship Id="rId14" Type="http://schemas.openxmlformats.org/officeDocument/2006/relationships/hyperlink" Target="mailto:contact.rvf@suez.com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augrislaura@nacelle44.com" TargetMode="External"/><Relationship Id="rId13" Type="http://schemas.openxmlformats.org/officeDocument/2006/relationships/hyperlink" Target="mailto:commercial@sermat.fr" TargetMode="External"/><Relationship Id="rId18" Type="http://schemas.openxmlformats.org/officeDocument/2006/relationships/hyperlink" Target="mailto:caenbox@resotainer.fr" TargetMode="External"/><Relationship Id="rId26" Type="http://schemas.openxmlformats.org/officeDocument/2006/relationships/hyperlink" Target="mailto:david.henonin@loxam.fr" TargetMode="External"/><Relationship Id="rId3" Type="http://schemas.openxmlformats.org/officeDocument/2006/relationships/hyperlink" Target="mailto:thierry.buron@loxam.fr" TargetMode="External"/><Relationship Id="rId21" Type="http://schemas.openxmlformats.org/officeDocument/2006/relationships/hyperlink" Target="mailto:jerome.cousinot@loxam.fr" TargetMode="External"/><Relationship Id="rId7" Type="http://schemas.openxmlformats.org/officeDocument/2006/relationships/hyperlink" Target="mailto:charrier.fabien@newloc.fr" TargetMode="External"/><Relationship Id="rId12" Type="http://schemas.openxmlformats.org/officeDocument/2006/relationships/hyperlink" Target="mailto:ljoly@kiloutou-module.fr" TargetMode="External"/><Relationship Id="rId17" Type="http://schemas.openxmlformats.org/officeDocument/2006/relationships/hyperlink" Target="mailto:avranches@loxam.fr" TargetMode="External"/><Relationship Id="rId25" Type="http://schemas.openxmlformats.org/officeDocument/2006/relationships/hyperlink" Target="mailto:amandine.desousa@loxam.fr" TargetMode="External"/><Relationship Id="rId2" Type="http://schemas.openxmlformats.org/officeDocument/2006/relationships/hyperlink" Target="mailto:cmauget@kiloutou-module.fr" TargetMode="External"/><Relationship Id="rId16" Type="http://schemas.openxmlformats.org/officeDocument/2006/relationships/hyperlink" Target="mailto:agence0393@kiloutou.fr" TargetMode="External"/><Relationship Id="rId20" Type="http://schemas.openxmlformats.org/officeDocument/2006/relationships/hyperlink" Target="mailto:fontenay@newloc.fr" TargetMode="External"/><Relationship Id="rId29" Type="http://schemas.openxmlformats.org/officeDocument/2006/relationships/hyperlink" Target="mailto:agence0393@kiloutou.fr" TargetMode="External"/><Relationship Id="rId1" Type="http://schemas.openxmlformats.org/officeDocument/2006/relationships/hyperlink" Target="mailto:cyril.zawialoff@loxam-module.com" TargetMode="External"/><Relationship Id="rId6" Type="http://schemas.openxmlformats.org/officeDocument/2006/relationships/hyperlink" Target="mailto:acc.modulenantes@loxam-module.com" TargetMode="External"/><Relationship Id="rId11" Type="http://schemas.openxmlformats.org/officeDocument/2006/relationships/hyperlink" Target="mailto:tours.sud@loxam.fr" TargetMode="External"/><Relationship Id="rId24" Type="http://schemas.openxmlformats.org/officeDocument/2006/relationships/hyperlink" Target="mailto:agence0366@kiloutou.fr" TargetMode="External"/><Relationship Id="rId5" Type="http://schemas.openxmlformats.org/officeDocument/2006/relationships/hyperlink" Target="mailto:commercial@sermat.fr" TargetMode="External"/><Relationship Id="rId15" Type="http://schemas.openxmlformats.org/officeDocument/2006/relationships/hyperlink" Target="mailto:commercial@sermat.fr" TargetMode="External"/><Relationship Id="rId23" Type="http://schemas.openxmlformats.org/officeDocument/2006/relationships/hyperlink" Target="mailto:agence0402@kiloutou.fr" TargetMode="External"/><Relationship Id="rId28" Type="http://schemas.openxmlformats.org/officeDocument/2006/relationships/hyperlink" Target="mailto:agence0478@kiloutou.fr" TargetMode="External"/><Relationship Id="rId10" Type="http://schemas.openxmlformats.org/officeDocument/2006/relationships/hyperlink" Target="mailto:agence0164@kiloutou.fr" TargetMode="External"/><Relationship Id="rId19" Type="http://schemas.openxmlformats.org/officeDocument/2006/relationships/hyperlink" Target="mailto:villers@axel-loc.com" TargetMode="External"/><Relationship Id="rId4" Type="http://schemas.openxmlformats.org/officeDocument/2006/relationships/hyperlink" Target="mailto:christelle.choplin@loxam.fr" TargetMode="External"/><Relationship Id="rId9" Type="http://schemas.openxmlformats.org/officeDocument/2006/relationships/hyperlink" Target="mailto:samuel.talle@sermat.fr" TargetMode="External"/><Relationship Id="rId14" Type="http://schemas.openxmlformats.org/officeDocument/2006/relationships/hyperlink" Target="mailto:a.roques@autaa.fr" TargetMode="External"/><Relationship Id="rId22" Type="http://schemas.openxmlformats.org/officeDocument/2006/relationships/hyperlink" Target="mailto:rochefort@loxam.fr" TargetMode="External"/><Relationship Id="rId27" Type="http://schemas.openxmlformats.org/officeDocument/2006/relationships/hyperlink" Target="mailto:agence0382@kiloutou.fr" TargetMode="External"/><Relationship Id="rId30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2"/>
  <dimension ref="A1:AH55"/>
  <sheetViews>
    <sheetView showGridLines="0" showRowColHeaders="0" topLeftCell="A16" workbookViewId="0">
      <selection activeCell="L41" sqref="L41"/>
    </sheetView>
  </sheetViews>
  <sheetFormatPr baseColWidth="10" defaultRowHeight="15" x14ac:dyDescent="0.25"/>
  <cols>
    <col min="1" max="16384" width="11.42578125" style="38"/>
  </cols>
  <sheetData>
    <row r="1" spans="1:34" x14ac:dyDescent="0.2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</row>
    <row r="2" spans="1:34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</row>
    <row r="3" spans="1:34" ht="46.5" x14ac:dyDescent="0.7">
      <c r="A3" s="37"/>
      <c r="B3" s="63" t="s">
        <v>580</v>
      </c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</row>
    <row r="4" spans="1:34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</row>
    <row r="5" spans="1:34" x14ac:dyDescent="0.25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</row>
    <row r="6" spans="1:34" ht="15.75" thickBot="1" x14ac:dyDescent="0.3">
      <c r="A6" s="37"/>
      <c r="B6" s="37" t="s">
        <v>581</v>
      </c>
      <c r="C6" s="37"/>
      <c r="D6" s="37"/>
      <c r="E6" s="37"/>
      <c r="F6" s="37"/>
      <c r="G6" s="37"/>
      <c r="H6" s="37" t="s">
        <v>472</v>
      </c>
      <c r="I6" s="37"/>
      <c r="J6" s="37"/>
      <c r="K6" s="37"/>
      <c r="L6" s="37"/>
      <c r="M6" s="37" t="s">
        <v>582</v>
      </c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</row>
    <row r="7" spans="1:34" ht="15" customHeight="1" x14ac:dyDescent="0.25">
      <c r="A7" s="37"/>
      <c r="B7" s="45" t="s">
        <v>18</v>
      </c>
      <c r="C7" s="46"/>
      <c r="D7" s="46"/>
      <c r="E7" s="47"/>
      <c r="F7" s="37"/>
      <c r="G7" s="37"/>
      <c r="H7" s="51" t="str">
        <f>IFERROR(VLOOKUP(B7,Donnée!A:B,2,0),"")</f>
        <v>02 40 92 15 10</v>
      </c>
      <c r="I7" s="52"/>
      <c r="J7" s="53"/>
      <c r="K7" s="37"/>
      <c r="L7" s="37"/>
      <c r="M7" s="57">
        <f>IFERROR(VLOOKUP(B7,Donnée!A:C,3,0),"")</f>
        <v>0</v>
      </c>
      <c r="N7" s="58"/>
      <c r="O7" s="58"/>
      <c r="P7" s="58"/>
      <c r="Q7" s="58"/>
      <c r="R7" s="58"/>
      <c r="S7" s="58"/>
      <c r="T7" s="58"/>
      <c r="U7" s="59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</row>
    <row r="8" spans="1:34" ht="15.75" customHeight="1" thickBot="1" x14ac:dyDescent="0.3">
      <c r="A8" s="37"/>
      <c r="B8" s="48"/>
      <c r="C8" s="49"/>
      <c r="D8" s="49"/>
      <c r="E8" s="50"/>
      <c r="F8" s="37"/>
      <c r="G8" s="37"/>
      <c r="H8" s="54"/>
      <c r="I8" s="55"/>
      <c r="J8" s="56"/>
      <c r="K8" s="37"/>
      <c r="L8" s="37"/>
      <c r="M8" s="60"/>
      <c r="N8" s="61"/>
      <c r="O8" s="61"/>
      <c r="P8" s="61"/>
      <c r="Q8" s="61"/>
      <c r="R8" s="61"/>
      <c r="S8" s="61"/>
      <c r="T8" s="61"/>
      <c r="U8" s="62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</row>
    <row r="9" spans="1:34" x14ac:dyDescent="0.25">
      <c r="A9" s="37"/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</row>
    <row r="10" spans="1:34" x14ac:dyDescent="0.25">
      <c r="A10" s="37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</row>
    <row r="11" spans="1:34" x14ac:dyDescent="0.25">
      <c r="A11" s="37"/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</row>
    <row r="12" spans="1:34" ht="15.75" thickBot="1" x14ac:dyDescent="0.3">
      <c r="A12" s="37"/>
      <c r="B12" s="37" t="s">
        <v>473</v>
      </c>
      <c r="C12" s="37"/>
      <c r="D12" s="37"/>
      <c r="E12" s="37"/>
      <c r="F12" s="37"/>
      <c r="G12" s="37"/>
      <c r="H12" s="37" t="s">
        <v>472</v>
      </c>
      <c r="I12" s="37"/>
      <c r="J12" s="37"/>
      <c r="K12" s="37"/>
      <c r="L12" s="37"/>
      <c r="M12" s="37" t="s">
        <v>268</v>
      </c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</row>
    <row r="13" spans="1:34" ht="15" customHeight="1" x14ac:dyDescent="0.25">
      <c r="A13" s="37"/>
      <c r="B13" s="45" t="str">
        <f>IFERROR(VLOOKUP(B7,Donnée!A:D,4,0),"")</f>
        <v>Aurelien INOCENTIO</v>
      </c>
      <c r="C13" s="46"/>
      <c r="D13" s="46"/>
      <c r="E13" s="46"/>
      <c r="F13" s="47"/>
      <c r="G13" s="37"/>
      <c r="H13" s="45" t="str">
        <f>IFERROR(VLOOKUP(B7,Donnée!A:E,5,0),"")</f>
        <v>07 61 44 68 85</v>
      </c>
      <c r="I13" s="46"/>
      <c r="J13" s="47"/>
      <c r="K13" s="37"/>
      <c r="L13" s="37"/>
      <c r="M13" s="57" t="str">
        <f>IFERROR(VLOOKUP(B7,Donnée!A:F,6,0),"")</f>
        <v>aurelien.inocentio@aldes.com</v>
      </c>
      <c r="N13" s="58"/>
      <c r="O13" s="58"/>
      <c r="P13" s="58"/>
      <c r="Q13" s="58"/>
      <c r="R13" s="58"/>
      <c r="S13" s="58"/>
      <c r="T13" s="58"/>
      <c r="U13" s="59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</row>
    <row r="14" spans="1:34" ht="15.75" thickBot="1" x14ac:dyDescent="0.3">
      <c r="A14" s="37"/>
      <c r="B14" s="48"/>
      <c r="C14" s="49"/>
      <c r="D14" s="49"/>
      <c r="E14" s="49"/>
      <c r="F14" s="50"/>
      <c r="G14" s="37"/>
      <c r="H14" s="48"/>
      <c r="I14" s="49"/>
      <c r="J14" s="50"/>
      <c r="K14" s="37"/>
      <c r="L14" s="37"/>
      <c r="M14" s="60"/>
      <c r="N14" s="61"/>
      <c r="O14" s="61"/>
      <c r="P14" s="61"/>
      <c r="Q14" s="61"/>
      <c r="R14" s="61"/>
      <c r="S14" s="61"/>
      <c r="T14" s="61"/>
      <c r="U14" s="62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</row>
    <row r="15" spans="1:34" x14ac:dyDescent="0.25">
      <c r="A15" s="37"/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</row>
    <row r="16" spans="1:34" x14ac:dyDescent="0.25">
      <c r="A16" s="37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</row>
    <row r="17" spans="1:34" x14ac:dyDescent="0.25">
      <c r="A17" s="37"/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</row>
    <row r="18" spans="1:34" x14ac:dyDescent="0.25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</row>
    <row r="19" spans="1:34" ht="15.75" thickBot="1" x14ac:dyDescent="0.3">
      <c r="A19" s="37"/>
      <c r="B19" s="37" t="s">
        <v>583</v>
      </c>
      <c r="C19" s="37"/>
      <c r="D19" s="37"/>
      <c r="E19" s="37"/>
      <c r="F19" s="37"/>
      <c r="G19" s="37"/>
      <c r="H19" s="37" t="s">
        <v>472</v>
      </c>
      <c r="I19" s="37"/>
      <c r="J19" s="37"/>
      <c r="K19" s="37"/>
      <c r="L19" s="37"/>
      <c r="M19" s="37" t="s">
        <v>268</v>
      </c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</row>
    <row r="20" spans="1:34" x14ac:dyDescent="0.25">
      <c r="A20" s="37"/>
      <c r="B20" s="45" t="str">
        <f>IFERROR(VLOOKUP(B7,Donnée!A:G,7,0),"")</f>
        <v>Carole DUMONT</v>
      </c>
      <c r="C20" s="46"/>
      <c r="D20" s="46"/>
      <c r="E20" s="46"/>
      <c r="F20" s="47"/>
      <c r="G20" s="37"/>
      <c r="H20" s="45" t="str">
        <f>IFERROR(VLOOKUP(B7,Donnée!A:H,8,0),"")</f>
        <v>02 40 92 27 81</v>
      </c>
      <c r="I20" s="46"/>
      <c r="J20" s="47"/>
      <c r="K20" s="37"/>
      <c r="L20" s="37"/>
      <c r="M20" s="57" t="str">
        <f>IFERROR(VLOOKUP(B7,Donnée!A:I,9,0),"")</f>
        <v>agence-nantes2@aldes.com</v>
      </c>
      <c r="N20" s="58"/>
      <c r="O20" s="58"/>
      <c r="P20" s="58"/>
      <c r="Q20" s="58"/>
      <c r="R20" s="58"/>
      <c r="S20" s="58"/>
      <c r="T20" s="58"/>
      <c r="U20" s="59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</row>
    <row r="21" spans="1:34" ht="15.75" thickBot="1" x14ac:dyDescent="0.3">
      <c r="A21" s="37"/>
      <c r="B21" s="48"/>
      <c r="C21" s="49"/>
      <c r="D21" s="49"/>
      <c r="E21" s="49"/>
      <c r="F21" s="50"/>
      <c r="G21" s="37"/>
      <c r="H21" s="48"/>
      <c r="I21" s="49"/>
      <c r="J21" s="50"/>
      <c r="K21" s="37"/>
      <c r="L21" s="37"/>
      <c r="M21" s="60"/>
      <c r="N21" s="61"/>
      <c r="O21" s="61"/>
      <c r="P21" s="61"/>
      <c r="Q21" s="61"/>
      <c r="R21" s="61"/>
      <c r="S21" s="61"/>
      <c r="T21" s="61"/>
      <c r="U21" s="62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</row>
    <row r="22" spans="1:34" x14ac:dyDescent="0.25">
      <c r="A22" s="37"/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</row>
    <row r="23" spans="1:34" x14ac:dyDescent="0.25">
      <c r="A23" s="37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</row>
    <row r="24" spans="1:34" x14ac:dyDescent="0.25">
      <c r="A24" s="37"/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</row>
    <row r="25" spans="1:34" x14ac:dyDescent="0.25">
      <c r="A25" s="37"/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</row>
    <row r="26" spans="1:34" x14ac:dyDescent="0.25">
      <c r="A26" s="37"/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</row>
    <row r="27" spans="1:34" ht="15.75" thickBot="1" x14ac:dyDescent="0.3">
      <c r="A27" s="37"/>
      <c r="B27" s="37" t="s">
        <v>475</v>
      </c>
      <c r="C27" s="37"/>
      <c r="D27" s="37"/>
      <c r="E27" s="37"/>
      <c r="F27" s="37" t="s">
        <v>475</v>
      </c>
      <c r="G27" s="37"/>
      <c r="H27" s="37"/>
      <c r="I27" s="37" t="s">
        <v>143</v>
      </c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</row>
    <row r="28" spans="1:34" ht="15" customHeight="1" x14ac:dyDescent="0.25">
      <c r="A28" s="37"/>
      <c r="B28" s="64">
        <f>IFERROR(VLOOKUP(B7,Donnée!A:J,10,0),"")</f>
        <v>0</v>
      </c>
      <c r="C28" s="65"/>
      <c r="D28" s="66"/>
      <c r="E28" s="37"/>
      <c r="F28" s="70">
        <f>IFERROR(VLOOKUP(B7,Donnée!A:K,11,0),"")</f>
        <v>0</v>
      </c>
      <c r="G28" s="71"/>
      <c r="H28" s="37"/>
      <c r="I28" s="45" t="str">
        <f>IFERROR(VLOOKUP(B7,Donnée!A:L,12,0),"")</f>
        <v>ALDES-</v>
      </c>
      <c r="J28" s="4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</row>
    <row r="29" spans="1:34" ht="15.75" customHeight="1" thickBot="1" x14ac:dyDescent="0.3">
      <c r="A29" s="37"/>
      <c r="B29" s="67"/>
      <c r="C29" s="68"/>
      <c r="D29" s="69"/>
      <c r="E29" s="37"/>
      <c r="F29" s="72"/>
      <c r="G29" s="73"/>
      <c r="H29" s="37"/>
      <c r="I29" s="48"/>
      <c r="J29" s="50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</row>
    <row r="30" spans="1:34" x14ac:dyDescent="0.25">
      <c r="A30" s="37"/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</row>
    <row r="31" spans="1:34" x14ac:dyDescent="0.25">
      <c r="A31" s="37"/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</row>
    <row r="32" spans="1:34" ht="28.5" x14ac:dyDescent="0.45">
      <c r="A32" s="37"/>
      <c r="B32" s="43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43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</row>
    <row r="33" spans="1:34" x14ac:dyDescent="0.25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</row>
    <row r="34" spans="1:34" x14ac:dyDescent="0.25">
      <c r="A34" s="37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</row>
    <row r="35" spans="1:34" x14ac:dyDescent="0.25">
      <c r="A35" s="37"/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</row>
    <row r="36" spans="1:34" x14ac:dyDescent="0.25">
      <c r="A36" s="37"/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</row>
    <row r="37" spans="1:34" x14ac:dyDescent="0.25">
      <c r="A37" s="37"/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</row>
    <row r="38" spans="1:34" x14ac:dyDescent="0.25">
      <c r="A38" s="37"/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</row>
    <row r="39" spans="1:34" x14ac:dyDescent="0.25">
      <c r="A39" s="37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</row>
    <row r="40" spans="1:34" x14ac:dyDescent="0.25">
      <c r="A40" s="37"/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</row>
    <row r="41" spans="1:34" x14ac:dyDescent="0.25">
      <c r="A41" s="37"/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</row>
    <row r="42" spans="1:34" x14ac:dyDescent="0.25">
      <c r="A42" s="37"/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</row>
    <row r="43" spans="1:34" x14ac:dyDescent="0.25">
      <c r="A43" s="37"/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</row>
    <row r="44" spans="1:34" x14ac:dyDescent="0.25">
      <c r="A44" s="37"/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</row>
    <row r="45" spans="1:34" x14ac:dyDescent="0.25">
      <c r="A45" s="37"/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</row>
    <row r="46" spans="1:34" x14ac:dyDescent="0.25">
      <c r="A46" s="37"/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</row>
    <row r="47" spans="1:34" x14ac:dyDescent="0.25">
      <c r="A47" s="37"/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</row>
    <row r="48" spans="1:34" x14ac:dyDescent="0.25">
      <c r="A48" s="37"/>
      <c r="B48" s="37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</row>
    <row r="49" spans="1:34" x14ac:dyDescent="0.25">
      <c r="A49" s="37"/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</row>
    <row r="50" spans="1:34" x14ac:dyDescent="0.25">
      <c r="A50" s="37"/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</row>
    <row r="51" spans="1:34" x14ac:dyDescent="0.25">
      <c r="A51" s="37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</row>
    <row r="52" spans="1:34" x14ac:dyDescent="0.25">
      <c r="A52" s="37"/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</row>
    <row r="53" spans="1:34" x14ac:dyDescent="0.25">
      <c r="A53" s="37"/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</row>
    <row r="54" spans="1:34" x14ac:dyDescent="0.25">
      <c r="A54" s="37"/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</row>
    <row r="55" spans="1:34" x14ac:dyDescent="0.25">
      <c r="A55" s="37"/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</row>
  </sheetData>
  <mergeCells count="13">
    <mergeCell ref="B20:F21"/>
    <mergeCell ref="H20:J21"/>
    <mergeCell ref="M20:U21"/>
    <mergeCell ref="B28:D29"/>
    <mergeCell ref="F28:G29"/>
    <mergeCell ref="I28:J29"/>
    <mergeCell ref="B7:E8"/>
    <mergeCell ref="H7:J8"/>
    <mergeCell ref="M7:U8"/>
    <mergeCell ref="B3:U3"/>
    <mergeCell ref="B13:F14"/>
    <mergeCell ref="H13:J14"/>
    <mergeCell ref="M13:U14"/>
  </mergeCells>
  <conditionalFormatting sqref="M7">
    <cfRule type="cellIs" dxfId="3" priority="5" stopIfTrue="1" operator="equal">
      <formula>0</formula>
    </cfRule>
  </conditionalFormatting>
  <conditionalFormatting sqref="B13:F14 H13:J14 M13:U14 M20:U21 H20:J21 B20:F21">
    <cfRule type="cellIs" dxfId="2" priority="4" stopIfTrue="1" operator="equal">
      <formula>0</formula>
    </cfRule>
  </conditionalFormatting>
  <conditionalFormatting sqref="B28:D29">
    <cfRule type="cellIs" dxfId="1" priority="2" stopIfTrue="1" operator="equal">
      <formula>0</formula>
    </cfRule>
  </conditionalFormatting>
  <conditionalFormatting sqref="H7:J8 M7:U8 B13:F14 H13:J14 M13:U14 M20:U21 H20:J21 B20:F21 B28:D29 F28:G29 I28:J29">
    <cfRule type="cellIs" dxfId="0" priority="1" stopIfTrue="1" operator="equal">
      <formula>$H$7</formula>
    </cfRule>
  </conditionalFormatting>
  <dataValidations disablePrompts="1" count="1">
    <dataValidation type="list" allowBlank="1" showInputMessage="1" showErrorMessage="1" sqref="B7:E8" xr:uid="{00000000-0002-0000-0000-000000000000}">
      <formula1>societe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60" r:id="rId4" name="Button 16">
              <controlPr defaultSize="0" print="0" autoFill="0" autoPict="0" macro="[0]!REPERTOIREBENNE">
                <anchor moveWithCells="1" sizeWithCells="1">
                  <from>
                    <xdr:col>1</xdr:col>
                    <xdr:colOff>76200</xdr:colOff>
                    <xdr:row>33</xdr:row>
                    <xdr:rowOff>85725</xdr:rowOff>
                  </from>
                  <to>
                    <xdr:col>4</xdr:col>
                    <xdr:colOff>619125</xdr:colOff>
                    <xdr:row>36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61" r:id="rId5" name="Button 17">
              <controlPr defaultSize="0" print="0" autoFill="0" autoPict="0" macro="[0]!REPERTOIRECONTAINER">
                <anchor moveWithCells="1" sizeWithCells="1">
                  <from>
                    <xdr:col>5</xdr:col>
                    <xdr:colOff>304800</xdr:colOff>
                    <xdr:row>33</xdr:row>
                    <xdr:rowOff>95250</xdr:rowOff>
                  </from>
                  <to>
                    <xdr:col>9</xdr:col>
                    <xdr:colOff>85725</xdr:colOff>
                    <xdr:row>36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1"/>
  <dimension ref="A1:L141"/>
  <sheetViews>
    <sheetView workbookViewId="0">
      <pane xSplit="1" ySplit="1" topLeftCell="B86" activePane="bottomRight" state="frozen"/>
      <selection pane="topRight" activeCell="B1" sqref="B1"/>
      <selection pane="bottomLeft" activeCell="A2" sqref="A2"/>
      <selection pane="bottomRight" activeCell="C37" sqref="C37"/>
    </sheetView>
  </sheetViews>
  <sheetFormatPr baseColWidth="10" defaultRowHeight="15" x14ac:dyDescent="0.25"/>
  <cols>
    <col min="1" max="1" width="27.85546875" bestFit="1" customWidth="1"/>
    <col min="2" max="2" width="13.7109375" style="3" customWidth="1"/>
    <col min="3" max="3" width="35.7109375" style="18" bestFit="1" customWidth="1"/>
    <col min="4" max="4" width="31.7109375" bestFit="1" customWidth="1"/>
    <col min="5" max="5" width="13.7109375" style="6" customWidth="1"/>
    <col min="6" max="6" width="35.42578125" bestFit="1" customWidth="1"/>
    <col min="7" max="7" width="25.7109375" customWidth="1"/>
    <col min="8" max="8" width="13.7109375" style="6" customWidth="1"/>
    <col min="9" max="9" width="37" style="18" bestFit="1" customWidth="1"/>
    <col min="10" max="10" width="18.85546875" style="6" bestFit="1" customWidth="1"/>
    <col min="11" max="11" width="11.42578125" style="7"/>
  </cols>
  <sheetData>
    <row r="1" spans="1:12" x14ac:dyDescent="0.25">
      <c r="A1" s="20"/>
      <c r="B1" s="24" t="s">
        <v>472</v>
      </c>
      <c r="C1" s="31" t="s">
        <v>268</v>
      </c>
      <c r="D1" s="20" t="s">
        <v>473</v>
      </c>
      <c r="E1" s="25" t="s">
        <v>472</v>
      </c>
      <c r="F1" s="20" t="s">
        <v>268</v>
      </c>
      <c r="G1" s="20" t="s">
        <v>474</v>
      </c>
      <c r="H1" s="25" t="s">
        <v>472</v>
      </c>
      <c r="I1" s="31" t="s">
        <v>268</v>
      </c>
      <c r="J1" s="25" t="s">
        <v>475</v>
      </c>
      <c r="K1" s="23" t="s">
        <v>45</v>
      </c>
      <c r="L1" s="23" t="s">
        <v>143</v>
      </c>
    </row>
    <row r="2" spans="1:12" x14ac:dyDescent="0.25">
      <c r="A2" s="2" t="s">
        <v>449</v>
      </c>
      <c r="B2" s="4"/>
      <c r="D2" t="s">
        <v>486</v>
      </c>
      <c r="E2" s="6" t="s">
        <v>487</v>
      </c>
      <c r="F2" s="1" t="s">
        <v>488</v>
      </c>
      <c r="H2" s="7"/>
      <c r="K2" s="7">
        <v>0</v>
      </c>
      <c r="L2" t="s">
        <v>595</v>
      </c>
    </row>
    <row r="3" spans="1:12" x14ac:dyDescent="0.25">
      <c r="A3" s="40" t="s">
        <v>454</v>
      </c>
      <c r="B3" s="3" t="s">
        <v>658</v>
      </c>
      <c r="C3" s="39" t="s">
        <v>455</v>
      </c>
      <c r="D3" t="s">
        <v>659</v>
      </c>
      <c r="E3" s="6" t="s">
        <v>657</v>
      </c>
      <c r="F3" s="1" t="s">
        <v>656</v>
      </c>
      <c r="G3" t="s">
        <v>660</v>
      </c>
      <c r="H3" s="6" t="s">
        <v>658</v>
      </c>
      <c r="I3" s="39" t="s">
        <v>455</v>
      </c>
      <c r="K3" s="7">
        <v>0</v>
      </c>
    </row>
    <row r="4" spans="1:12" x14ac:dyDescent="0.25">
      <c r="A4" s="2" t="s">
        <v>68</v>
      </c>
      <c r="B4" s="3" t="s">
        <v>489</v>
      </c>
      <c r="D4" t="s">
        <v>69</v>
      </c>
      <c r="E4" s="6" t="s">
        <v>71</v>
      </c>
      <c r="F4" s="1" t="s">
        <v>70</v>
      </c>
      <c r="K4" s="7">
        <v>0</v>
      </c>
      <c r="L4" t="s">
        <v>596</v>
      </c>
    </row>
    <row r="5" spans="1:12" x14ac:dyDescent="0.25">
      <c r="A5" s="2" t="s">
        <v>158</v>
      </c>
      <c r="B5" s="3" t="s">
        <v>485</v>
      </c>
      <c r="D5" t="s">
        <v>479</v>
      </c>
      <c r="E5" s="6" t="s">
        <v>172</v>
      </c>
      <c r="F5" s="1" t="s">
        <v>159</v>
      </c>
      <c r="K5" s="7">
        <v>0</v>
      </c>
      <c r="L5" t="s">
        <v>597</v>
      </c>
    </row>
    <row r="6" spans="1:12" x14ac:dyDescent="0.25">
      <c r="A6" s="2" t="s">
        <v>18</v>
      </c>
      <c r="B6" s="14" t="s">
        <v>655</v>
      </c>
      <c r="D6" t="s">
        <v>653</v>
      </c>
      <c r="E6" s="6" t="s">
        <v>652</v>
      </c>
      <c r="F6" s="1" t="s">
        <v>654</v>
      </c>
      <c r="G6" t="s">
        <v>293</v>
      </c>
      <c r="H6" s="6" t="s">
        <v>292</v>
      </c>
      <c r="I6" s="32" t="s">
        <v>28</v>
      </c>
      <c r="K6" s="7">
        <v>0</v>
      </c>
      <c r="L6" t="s">
        <v>598</v>
      </c>
    </row>
    <row r="7" spans="1:12" x14ac:dyDescent="0.25">
      <c r="A7" s="2" t="s">
        <v>198</v>
      </c>
      <c r="B7" s="3" t="s">
        <v>82</v>
      </c>
      <c r="D7" t="s">
        <v>199</v>
      </c>
      <c r="E7" s="6" t="s">
        <v>200</v>
      </c>
      <c r="F7" s="1" t="s">
        <v>201</v>
      </c>
      <c r="K7" s="7">
        <v>0</v>
      </c>
      <c r="L7" t="s">
        <v>599</v>
      </c>
    </row>
    <row r="8" spans="1:12" x14ac:dyDescent="0.25">
      <c r="A8" s="2" t="s">
        <v>14</v>
      </c>
      <c r="B8" s="5" t="s">
        <v>387</v>
      </c>
      <c r="D8" t="s">
        <v>388</v>
      </c>
      <c r="I8" s="32" t="s">
        <v>334</v>
      </c>
      <c r="K8" s="7">
        <v>0</v>
      </c>
      <c r="L8" t="s">
        <v>600</v>
      </c>
    </row>
    <row r="9" spans="1:12" x14ac:dyDescent="0.25">
      <c r="A9" s="2" t="s">
        <v>272</v>
      </c>
      <c r="C9" s="34"/>
      <c r="D9" t="s">
        <v>661</v>
      </c>
      <c r="E9" s="6" t="s">
        <v>662</v>
      </c>
      <c r="F9" s="39" t="s">
        <v>371</v>
      </c>
      <c r="G9" t="s">
        <v>556</v>
      </c>
      <c r="H9" s="6" t="s">
        <v>559</v>
      </c>
      <c r="I9" s="32" t="s">
        <v>2</v>
      </c>
      <c r="K9" s="7">
        <v>0</v>
      </c>
    </row>
    <row r="10" spans="1:12" x14ac:dyDescent="0.25">
      <c r="A10" s="2" t="s">
        <v>476</v>
      </c>
      <c r="B10" s="3" t="s">
        <v>490</v>
      </c>
      <c r="D10" t="s">
        <v>24</v>
      </c>
      <c r="E10" s="6" t="s">
        <v>26</v>
      </c>
      <c r="F10" s="1" t="s">
        <v>25</v>
      </c>
      <c r="G10" t="s">
        <v>478</v>
      </c>
      <c r="H10" s="6" t="s">
        <v>397</v>
      </c>
      <c r="I10" s="32" t="s">
        <v>291</v>
      </c>
      <c r="K10" s="7">
        <v>1750</v>
      </c>
      <c r="L10" t="s">
        <v>601</v>
      </c>
    </row>
    <row r="11" spans="1:12" x14ac:dyDescent="0.25">
      <c r="A11" s="2" t="s">
        <v>477</v>
      </c>
      <c r="D11" s="22" t="s">
        <v>195</v>
      </c>
      <c r="E11" s="28" t="s">
        <v>197</v>
      </c>
      <c r="F11" s="21" t="s">
        <v>196</v>
      </c>
      <c r="G11" s="22"/>
      <c r="H11" s="26" t="s">
        <v>257</v>
      </c>
      <c r="I11" s="42" t="s">
        <v>395</v>
      </c>
      <c r="K11" s="7">
        <v>0</v>
      </c>
      <c r="L11" t="s">
        <v>601</v>
      </c>
    </row>
    <row r="12" spans="1:12" x14ac:dyDescent="0.25">
      <c r="A12" s="2" t="s">
        <v>681</v>
      </c>
      <c r="B12" s="3" t="s">
        <v>685</v>
      </c>
      <c r="C12" s="32" t="s">
        <v>686</v>
      </c>
      <c r="D12" t="s">
        <v>682</v>
      </c>
      <c r="E12" s="6" t="s">
        <v>683</v>
      </c>
      <c r="F12" s="1" t="s">
        <v>684</v>
      </c>
      <c r="G12" t="s">
        <v>556</v>
      </c>
      <c r="H12" s="6" t="s">
        <v>557</v>
      </c>
      <c r="I12" s="32" t="s">
        <v>2</v>
      </c>
      <c r="K12" s="7">
        <v>0</v>
      </c>
      <c r="L12" t="s">
        <v>593</v>
      </c>
    </row>
    <row r="13" spans="1:12" x14ac:dyDescent="0.25">
      <c r="A13" s="40" t="s">
        <v>404</v>
      </c>
      <c r="B13" s="6" t="s">
        <v>105</v>
      </c>
      <c r="C13" s="32" t="s">
        <v>106</v>
      </c>
      <c r="D13" t="s">
        <v>103</v>
      </c>
      <c r="E13" s="6" t="s">
        <v>104</v>
      </c>
      <c r="F13" s="39" t="s">
        <v>102</v>
      </c>
      <c r="G13" t="s">
        <v>578</v>
      </c>
      <c r="H13" s="6" t="s">
        <v>105</v>
      </c>
      <c r="I13" s="32" t="s">
        <v>107</v>
      </c>
      <c r="K13" s="7">
        <v>0</v>
      </c>
    </row>
    <row r="14" spans="1:12" x14ac:dyDescent="0.25">
      <c r="A14" s="2" t="s">
        <v>3</v>
      </c>
      <c r="B14" s="3" t="s">
        <v>484</v>
      </c>
      <c r="D14" t="s">
        <v>480</v>
      </c>
      <c r="E14" s="6" t="s">
        <v>481</v>
      </c>
      <c r="F14" s="1" t="s">
        <v>482</v>
      </c>
      <c r="G14" t="s">
        <v>483</v>
      </c>
      <c r="H14" s="6" t="s">
        <v>215</v>
      </c>
      <c r="I14" s="32" t="s">
        <v>4</v>
      </c>
      <c r="J14" s="6">
        <v>1586555100</v>
      </c>
      <c r="K14" s="7">
        <v>0</v>
      </c>
      <c r="L14" t="s">
        <v>3</v>
      </c>
    </row>
    <row r="15" spans="1:12" x14ac:dyDescent="0.25">
      <c r="A15" s="2" t="s">
        <v>206</v>
      </c>
      <c r="D15" t="s">
        <v>208</v>
      </c>
      <c r="E15" s="6" t="s">
        <v>209</v>
      </c>
      <c r="F15" s="1" t="s">
        <v>207</v>
      </c>
      <c r="K15" s="7">
        <v>0</v>
      </c>
      <c r="L15" t="s">
        <v>606</v>
      </c>
    </row>
    <row r="16" spans="1:12" x14ac:dyDescent="0.25">
      <c r="A16" s="2" t="s">
        <v>13</v>
      </c>
      <c r="B16" s="3" t="s">
        <v>126</v>
      </c>
      <c r="C16" s="27" t="s">
        <v>90</v>
      </c>
      <c r="D16" t="s">
        <v>498</v>
      </c>
      <c r="E16" s="6" t="s">
        <v>91</v>
      </c>
      <c r="F16" s="1" t="s">
        <v>499</v>
      </c>
      <c r="G16" s="8" t="s">
        <v>500</v>
      </c>
      <c r="H16" s="36" t="s">
        <v>205</v>
      </c>
      <c r="I16" s="32" t="s">
        <v>370</v>
      </c>
      <c r="K16" s="7">
        <v>150</v>
      </c>
      <c r="L16" t="s">
        <v>609</v>
      </c>
    </row>
    <row r="17" spans="1:12" x14ac:dyDescent="0.25">
      <c r="A17" s="2" t="s">
        <v>251</v>
      </c>
      <c r="B17" s="3" t="s">
        <v>253</v>
      </c>
      <c r="C17" s="32" t="s">
        <v>512</v>
      </c>
      <c r="D17" t="s">
        <v>511</v>
      </c>
      <c r="E17" s="6" t="s">
        <v>510</v>
      </c>
      <c r="F17" s="1" t="s">
        <v>252</v>
      </c>
      <c r="H17" s="6" t="s">
        <v>509</v>
      </c>
      <c r="I17" s="32" t="s">
        <v>508</v>
      </c>
      <c r="K17" s="7">
        <v>0</v>
      </c>
      <c r="L17" t="s">
        <v>611</v>
      </c>
    </row>
    <row r="18" spans="1:12" x14ac:dyDescent="0.25">
      <c r="A18" s="2" t="s">
        <v>412</v>
      </c>
      <c r="B18" s="3" t="s">
        <v>519</v>
      </c>
      <c r="C18" s="32" t="s">
        <v>413</v>
      </c>
      <c r="E18" s="6" t="s">
        <v>414</v>
      </c>
      <c r="K18" s="7">
        <v>0</v>
      </c>
      <c r="L18" t="s">
        <v>612</v>
      </c>
    </row>
    <row r="19" spans="1:12" x14ac:dyDescent="0.25">
      <c r="A19" s="2" t="s">
        <v>29</v>
      </c>
      <c r="B19" s="3" t="s">
        <v>501</v>
      </c>
      <c r="C19" s="32" t="s">
        <v>187</v>
      </c>
      <c r="D19" t="s">
        <v>32</v>
      </c>
      <c r="E19" s="6" t="s">
        <v>31</v>
      </c>
      <c r="F19" s="1" t="s">
        <v>30</v>
      </c>
      <c r="G19" t="s">
        <v>32</v>
      </c>
      <c r="H19" s="6" t="s">
        <v>31</v>
      </c>
      <c r="I19" s="32" t="s">
        <v>30</v>
      </c>
      <c r="J19" s="6">
        <v>306</v>
      </c>
      <c r="K19" s="7">
        <v>750</v>
      </c>
      <c r="L19" t="s">
        <v>613</v>
      </c>
    </row>
    <row r="20" spans="1:12" x14ac:dyDescent="0.25">
      <c r="A20" s="2" t="s">
        <v>12</v>
      </c>
      <c r="B20" s="3" t="s">
        <v>246</v>
      </c>
      <c r="C20" s="32" t="s">
        <v>497</v>
      </c>
      <c r="D20" t="s">
        <v>63</v>
      </c>
      <c r="E20" s="6" t="s">
        <v>64</v>
      </c>
      <c r="F20" s="1" t="s">
        <v>157</v>
      </c>
      <c r="G20" t="s">
        <v>344</v>
      </c>
      <c r="H20" s="6" t="s">
        <v>338</v>
      </c>
      <c r="I20" s="32" t="s">
        <v>245</v>
      </c>
      <c r="J20" s="6" t="s">
        <v>496</v>
      </c>
      <c r="K20" s="7">
        <v>0</v>
      </c>
      <c r="L20" t="s">
        <v>614</v>
      </c>
    </row>
    <row r="21" spans="1:12" x14ac:dyDescent="0.25">
      <c r="A21" s="2" t="s">
        <v>10</v>
      </c>
      <c r="B21" s="5" t="s">
        <v>186</v>
      </c>
      <c r="C21" s="32" t="s">
        <v>11</v>
      </c>
      <c r="D21" t="s">
        <v>491</v>
      </c>
      <c r="E21" s="14" t="s">
        <v>492</v>
      </c>
      <c r="F21" s="1" t="s">
        <v>493</v>
      </c>
      <c r="G21" t="s">
        <v>494</v>
      </c>
      <c r="H21" s="6" t="s">
        <v>495</v>
      </c>
      <c r="I21" s="32" t="s">
        <v>223</v>
      </c>
      <c r="J21" s="6">
        <v>73671336</v>
      </c>
      <c r="K21" s="7">
        <v>0</v>
      </c>
      <c r="L21" t="s">
        <v>594</v>
      </c>
    </row>
    <row r="22" spans="1:12" x14ac:dyDescent="0.25">
      <c r="A22" s="2" t="s">
        <v>127</v>
      </c>
      <c r="B22" s="3" t="s">
        <v>165</v>
      </c>
      <c r="D22" t="s">
        <v>506</v>
      </c>
      <c r="E22" s="14" t="s">
        <v>128</v>
      </c>
      <c r="F22" s="1" t="s">
        <v>164</v>
      </c>
      <c r="G22" s="8"/>
      <c r="K22" s="7">
        <v>250</v>
      </c>
      <c r="L22" t="s">
        <v>127</v>
      </c>
    </row>
    <row r="23" spans="1:12" x14ac:dyDescent="0.25">
      <c r="A23" s="2" t="s">
        <v>391</v>
      </c>
      <c r="B23" s="3" t="s">
        <v>394</v>
      </c>
      <c r="D23" t="s">
        <v>518</v>
      </c>
      <c r="E23" s="6" t="s">
        <v>393</v>
      </c>
      <c r="F23" s="1" t="s">
        <v>392</v>
      </c>
      <c r="K23" s="7">
        <v>0</v>
      </c>
      <c r="L23" t="s">
        <v>616</v>
      </c>
    </row>
    <row r="24" spans="1:12" x14ac:dyDescent="0.25">
      <c r="A24" s="2" t="s">
        <v>312</v>
      </c>
      <c r="B24" s="3" t="s">
        <v>313</v>
      </c>
      <c r="D24" t="s">
        <v>513</v>
      </c>
      <c r="E24" s="6" t="s">
        <v>314</v>
      </c>
      <c r="F24" s="1" t="s">
        <v>311</v>
      </c>
      <c r="K24" s="7">
        <v>0</v>
      </c>
      <c r="L24" t="s">
        <v>312</v>
      </c>
    </row>
    <row r="25" spans="1:12" x14ac:dyDescent="0.25">
      <c r="A25" s="2" t="s">
        <v>120</v>
      </c>
      <c r="E25" s="6" t="s">
        <v>122</v>
      </c>
      <c r="F25" s="1" t="s">
        <v>121</v>
      </c>
      <c r="G25" s="8"/>
      <c r="H25" s="7"/>
      <c r="J25"/>
      <c r="K25" s="7">
        <v>0</v>
      </c>
      <c r="L25" t="s">
        <v>602</v>
      </c>
    </row>
    <row r="26" spans="1:12" x14ac:dyDescent="0.25">
      <c r="A26" s="2" t="s">
        <v>179</v>
      </c>
      <c r="B26" s="3" t="s">
        <v>181</v>
      </c>
      <c r="D26" t="s">
        <v>507</v>
      </c>
      <c r="F26" s="1" t="s">
        <v>180</v>
      </c>
      <c r="I26" s="32" t="s">
        <v>182</v>
      </c>
      <c r="K26" s="7">
        <v>0</v>
      </c>
      <c r="L26" t="s">
        <v>617</v>
      </c>
    </row>
    <row r="27" spans="1:12" x14ac:dyDescent="0.25">
      <c r="A27" s="2" t="s">
        <v>342</v>
      </c>
      <c r="B27" s="3" t="s">
        <v>515</v>
      </c>
      <c r="C27" s="32" t="s">
        <v>343</v>
      </c>
      <c r="G27" t="s">
        <v>516</v>
      </c>
      <c r="H27" s="6" t="s">
        <v>515</v>
      </c>
      <c r="I27" s="32" t="s">
        <v>514</v>
      </c>
      <c r="J27" s="6" t="s">
        <v>517</v>
      </c>
      <c r="K27" s="7">
        <v>0</v>
      </c>
      <c r="L27" t="s">
        <v>618</v>
      </c>
    </row>
    <row r="28" spans="1:12" x14ac:dyDescent="0.25">
      <c r="A28" s="2" t="s">
        <v>83</v>
      </c>
      <c r="B28" s="3" t="s">
        <v>84</v>
      </c>
      <c r="C28" s="32" t="s">
        <v>135</v>
      </c>
      <c r="D28" t="s">
        <v>502</v>
      </c>
      <c r="E28" s="6" t="s">
        <v>503</v>
      </c>
      <c r="F28" s="27" t="s">
        <v>504</v>
      </c>
      <c r="G28" s="8" t="s">
        <v>505</v>
      </c>
      <c r="H28" s="7"/>
      <c r="I28" s="32" t="s">
        <v>85</v>
      </c>
      <c r="J28"/>
      <c r="K28" s="7">
        <v>0</v>
      </c>
      <c r="L28" t="s">
        <v>619</v>
      </c>
    </row>
    <row r="29" spans="1:12" x14ac:dyDescent="0.25">
      <c r="A29" s="2" t="s">
        <v>353</v>
      </c>
      <c r="D29" t="s">
        <v>520</v>
      </c>
      <c r="E29" s="6" t="s">
        <v>521</v>
      </c>
      <c r="F29" s="1" t="s">
        <v>112</v>
      </c>
      <c r="H29" s="3" t="s">
        <v>680</v>
      </c>
      <c r="I29" s="32" t="s">
        <v>679</v>
      </c>
      <c r="K29" s="7">
        <v>0</v>
      </c>
    </row>
    <row r="30" spans="1:12" x14ac:dyDescent="0.25">
      <c r="A30" s="2" t="s">
        <v>266</v>
      </c>
      <c r="B30" s="5" t="s">
        <v>282</v>
      </c>
      <c r="C30" s="32" t="s">
        <v>283</v>
      </c>
      <c r="D30" t="s">
        <v>520</v>
      </c>
      <c r="E30" s="6" t="s">
        <v>521</v>
      </c>
      <c r="F30" s="1" t="s">
        <v>112</v>
      </c>
      <c r="G30" t="s">
        <v>522</v>
      </c>
      <c r="H30" s="6" t="s">
        <v>282</v>
      </c>
      <c r="I30" s="32" t="s">
        <v>425</v>
      </c>
      <c r="J30" s="6" t="s">
        <v>523</v>
      </c>
      <c r="K30" s="7">
        <v>0</v>
      </c>
      <c r="L30" t="s">
        <v>620</v>
      </c>
    </row>
    <row r="31" spans="1:12" x14ac:dyDescent="0.25">
      <c r="A31" s="2" t="s">
        <v>160</v>
      </c>
      <c r="B31" s="5" t="s">
        <v>162</v>
      </c>
      <c r="D31" t="s">
        <v>163</v>
      </c>
      <c r="F31" s="1" t="s">
        <v>161</v>
      </c>
      <c r="K31" s="7">
        <v>0</v>
      </c>
      <c r="L31" t="s">
        <v>603</v>
      </c>
    </row>
    <row r="32" spans="1:12" x14ac:dyDescent="0.25">
      <c r="A32" s="2" t="s">
        <v>400</v>
      </c>
      <c r="D32" t="s">
        <v>402</v>
      </c>
      <c r="E32" s="13" t="s">
        <v>401</v>
      </c>
      <c r="F32" s="1" t="s">
        <v>403</v>
      </c>
      <c r="K32" s="7">
        <v>0</v>
      </c>
      <c r="L32" t="s">
        <v>607</v>
      </c>
    </row>
    <row r="33" spans="1:12" x14ac:dyDescent="0.25">
      <c r="A33" s="2" t="s">
        <v>27</v>
      </c>
      <c r="B33" s="11" t="s">
        <v>100</v>
      </c>
      <c r="D33" t="s">
        <v>524</v>
      </c>
      <c r="E33" s="6" t="s">
        <v>50</v>
      </c>
      <c r="F33" s="1" t="s">
        <v>49</v>
      </c>
      <c r="G33" t="s">
        <v>525</v>
      </c>
      <c r="H33" s="13" t="s">
        <v>100</v>
      </c>
      <c r="I33" s="32" t="s">
        <v>35</v>
      </c>
      <c r="K33" s="7">
        <v>0</v>
      </c>
      <c r="L33" t="s">
        <v>615</v>
      </c>
    </row>
    <row r="34" spans="1:12" x14ac:dyDescent="0.25">
      <c r="A34" s="2" t="s">
        <v>429</v>
      </c>
      <c r="B34" s="11" t="s">
        <v>431</v>
      </c>
      <c r="C34" s="32" t="s">
        <v>430</v>
      </c>
      <c r="K34" s="7">
        <v>0</v>
      </c>
      <c r="L34" t="s">
        <v>604</v>
      </c>
    </row>
    <row r="35" spans="1:12" x14ac:dyDescent="0.25">
      <c r="A35" s="40" t="s">
        <v>269</v>
      </c>
      <c r="B35" s="3" t="s">
        <v>663</v>
      </c>
      <c r="C35" s="35"/>
      <c r="D35" t="s">
        <v>520</v>
      </c>
      <c r="E35" s="6" t="s">
        <v>521</v>
      </c>
      <c r="F35" s="41" t="s">
        <v>112</v>
      </c>
      <c r="H35" s="3" t="s">
        <v>663</v>
      </c>
      <c r="K35" s="7">
        <v>0</v>
      </c>
    </row>
    <row r="36" spans="1:12" x14ac:dyDescent="0.25">
      <c r="A36" s="2" t="s">
        <v>213</v>
      </c>
      <c r="B36" s="11" t="s">
        <v>526</v>
      </c>
      <c r="C36" s="33"/>
      <c r="D36" t="s">
        <v>211</v>
      </c>
      <c r="E36" s="6" t="s">
        <v>212</v>
      </c>
      <c r="F36" s="1" t="s">
        <v>210</v>
      </c>
      <c r="K36" s="7">
        <v>0</v>
      </c>
      <c r="L36" t="s">
        <v>608</v>
      </c>
    </row>
    <row r="37" spans="1:12" x14ac:dyDescent="0.25">
      <c r="A37" s="2" t="s">
        <v>262</v>
      </c>
      <c r="B37" s="11" t="s">
        <v>263</v>
      </c>
      <c r="E37" s="6" t="s">
        <v>265</v>
      </c>
      <c r="F37" s="1" t="s">
        <v>264</v>
      </c>
      <c r="K37" s="7">
        <v>0</v>
      </c>
      <c r="L37" t="s">
        <v>621</v>
      </c>
    </row>
    <row r="38" spans="1:12" x14ac:dyDescent="0.25">
      <c r="A38" s="2" t="s">
        <v>450</v>
      </c>
      <c r="B38" s="5" t="s">
        <v>56</v>
      </c>
      <c r="H38" s="6" t="s">
        <v>56</v>
      </c>
      <c r="I38" s="32" t="s">
        <v>453</v>
      </c>
      <c r="J38" s="6">
        <v>210</v>
      </c>
      <c r="K38" s="7">
        <v>0</v>
      </c>
      <c r="L38" t="s">
        <v>622</v>
      </c>
    </row>
    <row r="39" spans="1:12" x14ac:dyDescent="0.25">
      <c r="A39" s="2" t="s">
        <v>528</v>
      </c>
      <c r="H39" s="13" t="s">
        <v>451</v>
      </c>
      <c r="I39" s="32" t="s">
        <v>452</v>
      </c>
      <c r="J39" s="6">
        <v>210</v>
      </c>
      <c r="K39" s="7">
        <v>0</v>
      </c>
      <c r="L39" t="s">
        <v>622</v>
      </c>
    </row>
    <row r="40" spans="1:12" x14ac:dyDescent="0.25">
      <c r="A40" s="2" t="s">
        <v>527</v>
      </c>
      <c r="C40" s="33"/>
      <c r="H40" s="6" t="s">
        <v>529</v>
      </c>
      <c r="I40" s="32" t="s">
        <v>57</v>
      </c>
      <c r="J40" s="6">
        <v>210</v>
      </c>
      <c r="K40" s="7">
        <v>0</v>
      </c>
      <c r="L40" t="s">
        <v>622</v>
      </c>
    </row>
    <row r="41" spans="1:12" x14ac:dyDescent="0.25">
      <c r="A41" s="2" t="s">
        <v>99</v>
      </c>
      <c r="B41" s="11" t="s">
        <v>214</v>
      </c>
      <c r="E41" s="13" t="s">
        <v>184</v>
      </c>
      <c r="F41" s="1" t="s">
        <v>185</v>
      </c>
      <c r="H41" s="7"/>
      <c r="J41"/>
      <c r="K41" s="7">
        <v>0</v>
      </c>
      <c r="L41" t="s">
        <v>605</v>
      </c>
    </row>
    <row r="42" spans="1:12" x14ac:dyDescent="0.25">
      <c r="A42" s="2" t="s">
        <v>398</v>
      </c>
      <c r="B42" s="3" t="s">
        <v>533</v>
      </c>
      <c r="C42" s="32" t="s">
        <v>399</v>
      </c>
      <c r="I42" s="32" t="s">
        <v>399</v>
      </c>
      <c r="K42" s="7">
        <v>0</v>
      </c>
      <c r="L42" t="s">
        <v>627</v>
      </c>
    </row>
    <row r="43" spans="1:12" x14ac:dyDescent="0.25">
      <c r="A43" s="2" t="s">
        <v>326</v>
      </c>
      <c r="B43" s="3" t="s">
        <v>327</v>
      </c>
      <c r="D43" t="s">
        <v>530</v>
      </c>
      <c r="E43" s="6" t="s">
        <v>531</v>
      </c>
      <c r="F43" s="1" t="s">
        <v>532</v>
      </c>
      <c r="H43" s="6" t="s">
        <v>327</v>
      </c>
      <c r="I43" s="32" t="s">
        <v>328</v>
      </c>
      <c r="J43" s="6">
        <v>1860004</v>
      </c>
      <c r="K43" s="7">
        <v>0</v>
      </c>
      <c r="L43" t="s">
        <v>628</v>
      </c>
    </row>
    <row r="44" spans="1:12" x14ac:dyDescent="0.25">
      <c r="A44" s="2" t="s">
        <v>535</v>
      </c>
      <c r="B44" s="14" t="s">
        <v>300</v>
      </c>
      <c r="C44" s="12" t="s">
        <v>299</v>
      </c>
      <c r="D44" t="s">
        <v>677</v>
      </c>
      <c r="E44" s="6" t="s">
        <v>678</v>
      </c>
      <c r="F44" s="1" t="s">
        <v>354</v>
      </c>
      <c r="G44" t="s">
        <v>298</v>
      </c>
      <c r="H44" s="6" t="s">
        <v>300</v>
      </c>
      <c r="I44" s="32" t="s">
        <v>536</v>
      </c>
      <c r="K44" s="7">
        <v>0</v>
      </c>
      <c r="L44" t="s">
        <v>610</v>
      </c>
    </row>
    <row r="45" spans="1:12" x14ac:dyDescent="0.25">
      <c r="A45" s="2" t="s">
        <v>72</v>
      </c>
      <c r="D45" t="s">
        <v>75</v>
      </c>
      <c r="E45" s="36" t="s">
        <v>74</v>
      </c>
      <c r="F45" s="1" t="s">
        <v>73</v>
      </c>
      <c r="J45" s="6" t="s">
        <v>534</v>
      </c>
      <c r="K45" s="7">
        <v>0</v>
      </c>
    </row>
    <row r="46" spans="1:12" x14ac:dyDescent="0.25">
      <c r="A46" s="2" t="s">
        <v>329</v>
      </c>
      <c r="B46" s="5" t="s">
        <v>333</v>
      </c>
      <c r="C46" s="32" t="s">
        <v>332</v>
      </c>
      <c r="D46" t="s">
        <v>330</v>
      </c>
      <c r="E46" s="29" t="s">
        <v>331</v>
      </c>
      <c r="H46" s="14" t="s">
        <v>333</v>
      </c>
      <c r="I46" s="32" t="s">
        <v>332</v>
      </c>
      <c r="K46" s="7">
        <v>29</v>
      </c>
      <c r="L46" t="s">
        <v>629</v>
      </c>
    </row>
    <row r="47" spans="1:12" x14ac:dyDescent="0.25">
      <c r="A47" s="40" t="s">
        <v>375</v>
      </c>
      <c r="B47" s="3" t="s">
        <v>232</v>
      </c>
      <c r="C47" s="34"/>
      <c r="G47" t="s">
        <v>664</v>
      </c>
      <c r="H47" s="6" t="s">
        <v>665</v>
      </c>
      <c r="I47" s="39" t="s">
        <v>231</v>
      </c>
      <c r="K47" s="7">
        <v>0</v>
      </c>
    </row>
    <row r="48" spans="1:12" x14ac:dyDescent="0.25">
      <c r="A48" s="2" t="s">
        <v>230</v>
      </c>
      <c r="B48" s="3" t="s">
        <v>232</v>
      </c>
      <c r="C48" s="32" t="s">
        <v>231</v>
      </c>
      <c r="H48" s="6" t="s">
        <v>232</v>
      </c>
      <c r="I48" s="32" t="s">
        <v>231</v>
      </c>
      <c r="K48" s="7">
        <v>0</v>
      </c>
      <c r="L48" t="s">
        <v>630</v>
      </c>
    </row>
    <row r="49" spans="1:12" x14ac:dyDescent="0.25">
      <c r="A49" s="2" t="s">
        <v>8</v>
      </c>
      <c r="B49" s="3" t="s">
        <v>537</v>
      </c>
      <c r="C49" s="32" t="s">
        <v>9</v>
      </c>
      <c r="D49" t="s">
        <v>125</v>
      </c>
      <c r="E49" s="6" t="s">
        <v>123</v>
      </c>
      <c r="F49" s="1" t="s">
        <v>124</v>
      </c>
      <c r="G49" t="s">
        <v>125</v>
      </c>
      <c r="H49" s="6" t="s">
        <v>123</v>
      </c>
      <c r="I49" s="32" t="s">
        <v>124</v>
      </c>
      <c r="K49" s="7">
        <v>0</v>
      </c>
      <c r="L49" t="s">
        <v>631</v>
      </c>
    </row>
    <row r="50" spans="1:12" x14ac:dyDescent="0.25">
      <c r="A50" s="2" t="s">
        <v>294</v>
      </c>
      <c r="B50" s="3" t="s">
        <v>296</v>
      </c>
      <c r="C50" s="32" t="s">
        <v>295</v>
      </c>
      <c r="E50" s="15"/>
      <c r="H50" s="6" t="s">
        <v>296</v>
      </c>
      <c r="I50" s="32" t="s">
        <v>295</v>
      </c>
      <c r="K50" s="7">
        <v>0</v>
      </c>
      <c r="L50" t="s">
        <v>633</v>
      </c>
    </row>
    <row r="51" spans="1:12" x14ac:dyDescent="0.25">
      <c r="A51" s="2" t="s">
        <v>174</v>
      </c>
      <c r="B51" s="3" t="s">
        <v>176</v>
      </c>
      <c r="C51" s="32" t="s">
        <v>175</v>
      </c>
      <c r="H51" s="6" t="s">
        <v>176</v>
      </c>
      <c r="I51" s="32" t="s">
        <v>175</v>
      </c>
      <c r="K51" s="7">
        <v>0</v>
      </c>
      <c r="L51" t="s">
        <v>634</v>
      </c>
    </row>
    <row r="52" spans="1:12" x14ac:dyDescent="0.25">
      <c r="A52" s="2" t="s">
        <v>86</v>
      </c>
      <c r="D52" t="s">
        <v>89</v>
      </c>
      <c r="E52" s="14" t="s">
        <v>88</v>
      </c>
      <c r="F52" s="1" t="s">
        <v>87</v>
      </c>
      <c r="K52" s="7">
        <v>0</v>
      </c>
    </row>
    <row r="53" spans="1:12" x14ac:dyDescent="0.25">
      <c r="A53" s="2" t="s">
        <v>243</v>
      </c>
      <c r="D53" t="s">
        <v>538</v>
      </c>
      <c r="E53" s="6" t="s">
        <v>434</v>
      </c>
      <c r="F53" s="1" t="s">
        <v>435</v>
      </c>
      <c r="H53" s="6" t="s">
        <v>244</v>
      </c>
      <c r="I53" s="32" t="s">
        <v>396</v>
      </c>
      <c r="K53" s="7">
        <v>0</v>
      </c>
      <c r="L53" t="s">
        <v>635</v>
      </c>
    </row>
    <row r="54" spans="1:12" x14ac:dyDescent="0.25">
      <c r="A54" s="2" t="s">
        <v>274</v>
      </c>
      <c r="B54" s="3" t="s">
        <v>666</v>
      </c>
      <c r="F54" s="32"/>
      <c r="G54" t="s">
        <v>667</v>
      </c>
      <c r="H54" s="3" t="s">
        <v>666</v>
      </c>
      <c r="I54" s="32" t="s">
        <v>276</v>
      </c>
    </row>
    <row r="55" spans="1:12" x14ac:dyDescent="0.25">
      <c r="A55" s="2" t="s">
        <v>36</v>
      </c>
      <c r="B55" s="5" t="s">
        <v>37</v>
      </c>
      <c r="C55" s="32" t="s">
        <v>40</v>
      </c>
      <c r="D55" t="s">
        <v>539</v>
      </c>
      <c r="E55" s="6" t="s">
        <v>540</v>
      </c>
      <c r="F55" s="1" t="s">
        <v>357</v>
      </c>
      <c r="H55" s="14" t="s">
        <v>37</v>
      </c>
      <c r="I55" s="32" t="s">
        <v>358</v>
      </c>
      <c r="K55" s="7">
        <v>0</v>
      </c>
      <c r="L55" t="s">
        <v>636</v>
      </c>
    </row>
    <row r="56" spans="1:12" x14ac:dyDescent="0.25">
      <c r="A56" s="2" t="s">
        <v>277</v>
      </c>
      <c r="D56" t="s">
        <v>542</v>
      </c>
      <c r="E56" s="6" t="s">
        <v>433</v>
      </c>
      <c r="F56" s="1" t="s">
        <v>432</v>
      </c>
      <c r="K56" s="7">
        <v>0</v>
      </c>
      <c r="L56" t="s">
        <v>637</v>
      </c>
    </row>
    <row r="57" spans="1:12" x14ac:dyDescent="0.25">
      <c r="A57" s="2" t="s">
        <v>277</v>
      </c>
      <c r="B57" s="3" t="s">
        <v>669</v>
      </c>
      <c r="C57" s="32"/>
      <c r="D57" t="s">
        <v>542</v>
      </c>
      <c r="E57" s="6" t="s">
        <v>668</v>
      </c>
      <c r="F57" s="32" t="s">
        <v>278</v>
      </c>
      <c r="K57" s="7">
        <v>0</v>
      </c>
    </row>
    <row r="58" spans="1:12" x14ac:dyDescent="0.25">
      <c r="A58" s="2" t="s">
        <v>383</v>
      </c>
      <c r="B58" s="3" t="s">
        <v>385</v>
      </c>
      <c r="D58" t="s">
        <v>386</v>
      </c>
      <c r="F58" s="1" t="s">
        <v>384</v>
      </c>
      <c r="K58" s="7">
        <v>0</v>
      </c>
      <c r="L58" t="s">
        <v>638</v>
      </c>
    </row>
    <row r="59" spans="1:12" x14ac:dyDescent="0.25">
      <c r="A59" s="2" t="s">
        <v>270</v>
      </c>
      <c r="E59" s="15"/>
      <c r="F59" s="6"/>
      <c r="I59" s="32" t="s">
        <v>279</v>
      </c>
      <c r="K59" s="7">
        <v>0</v>
      </c>
    </row>
    <row r="60" spans="1:12" x14ac:dyDescent="0.25">
      <c r="A60" s="2" t="s">
        <v>271</v>
      </c>
      <c r="B60" s="3" t="s">
        <v>670</v>
      </c>
      <c r="D60" t="s">
        <v>672</v>
      </c>
      <c r="E60" s="6" t="s">
        <v>671</v>
      </c>
      <c r="F60" s="27" t="s">
        <v>673</v>
      </c>
      <c r="I60" s="32" t="s">
        <v>406</v>
      </c>
      <c r="K60" s="7">
        <v>0</v>
      </c>
    </row>
    <row r="61" spans="1:12" x14ac:dyDescent="0.25">
      <c r="A61" s="2" t="s">
        <v>77</v>
      </c>
      <c r="B61" s="3" t="s">
        <v>78</v>
      </c>
      <c r="C61" s="32" t="s">
        <v>79</v>
      </c>
      <c r="K61" s="7">
        <v>0</v>
      </c>
      <c r="L61" t="s">
        <v>639</v>
      </c>
    </row>
    <row r="62" spans="1:12" x14ac:dyDescent="0.25">
      <c r="A62" s="2" t="s">
        <v>411</v>
      </c>
      <c r="E62" s="15"/>
      <c r="F62" s="6"/>
      <c r="I62" s="32" t="s">
        <v>410</v>
      </c>
      <c r="K62" s="7">
        <v>0</v>
      </c>
    </row>
    <row r="63" spans="1:12" x14ac:dyDescent="0.25">
      <c r="A63" s="2" t="s">
        <v>188</v>
      </c>
      <c r="B63" s="3" t="s">
        <v>189</v>
      </c>
      <c r="C63" s="32" t="s">
        <v>190</v>
      </c>
      <c r="D63" t="s">
        <v>427</v>
      </c>
      <c r="E63" s="6" t="s">
        <v>428</v>
      </c>
      <c r="H63" s="6" t="s">
        <v>189</v>
      </c>
      <c r="I63" s="32" t="s">
        <v>190</v>
      </c>
      <c r="K63" s="7">
        <v>0</v>
      </c>
      <c r="L63" t="s">
        <v>640</v>
      </c>
    </row>
    <row r="64" spans="1:12" x14ac:dyDescent="0.25">
      <c r="A64" s="2" t="s">
        <v>188</v>
      </c>
      <c r="D64" t="s">
        <v>427</v>
      </c>
      <c r="E64" s="15" t="s">
        <v>428</v>
      </c>
      <c r="F64" s="6"/>
      <c r="I64" s="32" t="s">
        <v>190</v>
      </c>
      <c r="K64" s="7">
        <v>0</v>
      </c>
    </row>
    <row r="65" spans="1:12" x14ac:dyDescent="0.25">
      <c r="A65" s="2" t="s">
        <v>5</v>
      </c>
      <c r="B65" s="5" t="s">
        <v>136</v>
      </c>
      <c r="C65" s="32" t="s">
        <v>183</v>
      </c>
      <c r="D65" t="s">
        <v>543</v>
      </c>
      <c r="F65" s="1" t="s">
        <v>119</v>
      </c>
      <c r="G65" t="s">
        <v>543</v>
      </c>
      <c r="I65" s="32" t="s">
        <v>119</v>
      </c>
      <c r="K65" s="7">
        <v>0</v>
      </c>
      <c r="L65" t="s">
        <v>632</v>
      </c>
    </row>
    <row r="66" spans="1:12" x14ac:dyDescent="0.25">
      <c r="A66" s="2" t="s">
        <v>303</v>
      </c>
      <c r="C66" s="32" t="s">
        <v>409</v>
      </c>
      <c r="D66" t="s">
        <v>306</v>
      </c>
      <c r="E66" s="6" t="s">
        <v>305</v>
      </c>
      <c r="F66" s="1" t="s">
        <v>304</v>
      </c>
      <c r="K66" s="7">
        <v>0</v>
      </c>
      <c r="L66" t="s">
        <v>303</v>
      </c>
    </row>
    <row r="67" spans="1:12" x14ac:dyDescent="0.25">
      <c r="A67" s="2" t="s">
        <v>351</v>
      </c>
      <c r="B67" s="3" t="s">
        <v>674</v>
      </c>
      <c r="D67" t="s">
        <v>675</v>
      </c>
      <c r="E67" s="6" t="s">
        <v>676</v>
      </c>
      <c r="F67" s="1" t="s">
        <v>352</v>
      </c>
      <c r="G67" t="s">
        <v>494</v>
      </c>
      <c r="H67" s="6" t="s">
        <v>495</v>
      </c>
      <c r="I67" s="32" t="s">
        <v>223</v>
      </c>
      <c r="J67" s="6">
        <v>73671336</v>
      </c>
      <c r="K67" s="7">
        <v>0</v>
      </c>
      <c r="L67" t="s">
        <v>594</v>
      </c>
    </row>
    <row r="68" spans="1:12" x14ac:dyDescent="0.25">
      <c r="A68" s="2" t="s">
        <v>137</v>
      </c>
      <c r="B68" s="6" t="s">
        <v>544</v>
      </c>
      <c r="D68" t="s">
        <v>138</v>
      </c>
      <c r="E68" s="6" t="s">
        <v>140</v>
      </c>
      <c r="F68" s="1" t="s">
        <v>139</v>
      </c>
      <c r="I68" s="32" t="s">
        <v>141</v>
      </c>
      <c r="K68" s="7">
        <v>150</v>
      </c>
      <c r="L68" t="s">
        <v>641</v>
      </c>
    </row>
    <row r="69" spans="1:12" x14ac:dyDescent="0.25">
      <c r="A69" s="2" t="s">
        <v>137</v>
      </c>
      <c r="F69" s="6"/>
      <c r="I69" s="4" t="s">
        <v>405</v>
      </c>
      <c r="K69" s="7">
        <v>0</v>
      </c>
    </row>
    <row r="70" spans="1:12" x14ac:dyDescent="0.25">
      <c r="A70" s="2" t="s">
        <v>80</v>
      </c>
      <c r="B70" s="3" t="s">
        <v>82</v>
      </c>
      <c r="D70" t="s">
        <v>202</v>
      </c>
      <c r="E70" s="6" t="s">
        <v>204</v>
      </c>
      <c r="F70" s="1" t="s">
        <v>203</v>
      </c>
      <c r="I70" s="32" t="s">
        <v>81</v>
      </c>
      <c r="K70" s="7">
        <v>0</v>
      </c>
      <c r="L70" t="s">
        <v>623</v>
      </c>
    </row>
    <row r="71" spans="1:12" x14ac:dyDescent="0.25">
      <c r="A71" s="2" t="s">
        <v>20</v>
      </c>
      <c r="B71" s="3" t="s">
        <v>547</v>
      </c>
      <c r="C71" s="32"/>
      <c r="D71" t="s">
        <v>21</v>
      </c>
      <c r="E71" s="6" t="s">
        <v>23</v>
      </c>
      <c r="F71" s="1" t="s">
        <v>22</v>
      </c>
      <c r="G71" t="s">
        <v>545</v>
      </c>
      <c r="H71" s="6" t="s">
        <v>546</v>
      </c>
      <c r="I71" s="32" t="s">
        <v>436</v>
      </c>
      <c r="K71" s="7">
        <v>0</v>
      </c>
      <c r="L71" t="s">
        <v>624</v>
      </c>
    </row>
    <row r="72" spans="1:12" x14ac:dyDescent="0.25">
      <c r="A72" s="2" t="s">
        <v>421</v>
      </c>
      <c r="B72" s="4"/>
      <c r="C72" s="32"/>
      <c r="D72" t="s">
        <v>422</v>
      </c>
      <c r="E72" s="6" t="s">
        <v>424</v>
      </c>
      <c r="F72" s="1" t="s">
        <v>423</v>
      </c>
      <c r="K72" s="7">
        <v>0</v>
      </c>
    </row>
    <row r="73" spans="1:12" x14ac:dyDescent="0.25">
      <c r="A73" s="2" t="s">
        <v>297</v>
      </c>
      <c r="G73" t="s">
        <v>554</v>
      </c>
      <c r="H73" s="6" t="s">
        <v>553</v>
      </c>
      <c r="I73" s="32" t="s">
        <v>552</v>
      </c>
      <c r="K73" s="7">
        <v>0</v>
      </c>
      <c r="L73" t="s">
        <v>643</v>
      </c>
    </row>
    <row r="74" spans="1:12" x14ac:dyDescent="0.25">
      <c r="A74" s="2" t="s">
        <v>408</v>
      </c>
      <c r="F74" s="6"/>
      <c r="I74" s="32" t="s">
        <v>407</v>
      </c>
      <c r="K74" s="7">
        <v>0</v>
      </c>
    </row>
    <row r="75" spans="1:12" x14ac:dyDescent="0.25">
      <c r="A75" s="2" t="s">
        <v>415</v>
      </c>
      <c r="B75" s="3" t="s">
        <v>418</v>
      </c>
      <c r="D75" t="s">
        <v>555</v>
      </c>
      <c r="E75" s="6" t="s">
        <v>416</v>
      </c>
      <c r="F75" s="1" t="s">
        <v>417</v>
      </c>
      <c r="K75" s="7">
        <v>0</v>
      </c>
    </row>
    <row r="76" spans="1:12" x14ac:dyDescent="0.25">
      <c r="A76" s="2" t="s">
        <v>256</v>
      </c>
      <c r="B76" s="3" t="s">
        <v>255</v>
      </c>
      <c r="D76" t="s">
        <v>364</v>
      </c>
      <c r="E76" s="6" t="s">
        <v>363</v>
      </c>
      <c r="F76" s="1" t="s">
        <v>254</v>
      </c>
      <c r="K76" s="7">
        <v>0</v>
      </c>
      <c r="L76" t="s">
        <v>625</v>
      </c>
    </row>
    <row r="77" spans="1:12" x14ac:dyDescent="0.25">
      <c r="A77" s="2" t="s">
        <v>549</v>
      </c>
      <c r="B77" s="3" t="s">
        <v>550</v>
      </c>
      <c r="F77" s="6"/>
      <c r="G77" t="s">
        <v>548</v>
      </c>
      <c r="H77" s="14" t="s">
        <v>55</v>
      </c>
      <c r="I77" s="32" t="s">
        <v>54</v>
      </c>
      <c r="J77" s="6">
        <v>2061090</v>
      </c>
      <c r="K77" s="7">
        <v>0</v>
      </c>
      <c r="L77" t="s">
        <v>642</v>
      </c>
    </row>
    <row r="78" spans="1:12" x14ac:dyDescent="0.25">
      <c r="A78" s="2" t="s">
        <v>551</v>
      </c>
      <c r="B78" s="3" t="s">
        <v>550</v>
      </c>
      <c r="C78" s="34"/>
      <c r="F78" s="6"/>
      <c r="G78" t="s">
        <v>548</v>
      </c>
      <c r="H78" s="14" t="s">
        <v>55</v>
      </c>
      <c r="I78" s="32" t="s">
        <v>281</v>
      </c>
      <c r="J78" s="6">
        <v>2061090</v>
      </c>
      <c r="K78" s="7">
        <v>0</v>
      </c>
      <c r="L78" t="s">
        <v>642</v>
      </c>
    </row>
    <row r="79" spans="1:12" x14ac:dyDescent="0.25">
      <c r="A79" s="2" t="s">
        <v>130</v>
      </c>
      <c r="B79" s="3" t="s">
        <v>134</v>
      </c>
      <c r="D79" t="s">
        <v>132</v>
      </c>
      <c r="E79" s="6" t="s">
        <v>133</v>
      </c>
      <c r="F79" s="1" t="s">
        <v>131</v>
      </c>
      <c r="G79" t="s">
        <v>132</v>
      </c>
      <c r="H79" s="6" t="s">
        <v>133</v>
      </c>
      <c r="I79" s="32" t="s">
        <v>131</v>
      </c>
      <c r="K79" s="7">
        <v>0</v>
      </c>
      <c r="L79" t="s">
        <v>130</v>
      </c>
    </row>
    <row r="80" spans="1:12" x14ac:dyDescent="0.25">
      <c r="A80" s="2" t="s">
        <v>372</v>
      </c>
      <c r="B80" s="3" t="s">
        <v>373</v>
      </c>
      <c r="C80" s="32" t="s">
        <v>374</v>
      </c>
      <c r="H80" s="6" t="s">
        <v>373</v>
      </c>
      <c r="I80" s="32" t="s">
        <v>374</v>
      </c>
      <c r="K80" s="7">
        <v>0</v>
      </c>
      <c r="L80" t="s">
        <v>626</v>
      </c>
    </row>
    <row r="81" spans="1:12" x14ac:dyDescent="0.25">
      <c r="A81" s="2" t="s">
        <v>15</v>
      </c>
      <c r="B81" s="3" t="s">
        <v>44</v>
      </c>
      <c r="C81" s="32"/>
      <c r="D81" t="s">
        <v>561</v>
      </c>
      <c r="E81" s="6" t="s">
        <v>647</v>
      </c>
      <c r="F81" s="1" t="s">
        <v>648</v>
      </c>
      <c r="G81" t="s">
        <v>560</v>
      </c>
      <c r="H81" s="9" t="s">
        <v>129</v>
      </c>
      <c r="I81" s="32" t="s">
        <v>16</v>
      </c>
      <c r="J81" s="6">
        <v>860397</v>
      </c>
      <c r="K81" s="7">
        <v>0</v>
      </c>
      <c r="L81" t="s">
        <v>585</v>
      </c>
    </row>
    <row r="82" spans="1:12" x14ac:dyDescent="0.25">
      <c r="A82" s="2" t="s">
        <v>0</v>
      </c>
      <c r="B82" s="3" t="s">
        <v>557</v>
      </c>
      <c r="C82" s="32" t="s">
        <v>1</v>
      </c>
      <c r="D82" t="s">
        <v>76</v>
      </c>
      <c r="E82" s="6" t="s">
        <v>558</v>
      </c>
      <c r="F82" s="1" t="s">
        <v>584</v>
      </c>
      <c r="G82" t="s">
        <v>556</v>
      </c>
      <c r="H82" s="6" t="s">
        <v>559</v>
      </c>
      <c r="I82" s="32" t="s">
        <v>2</v>
      </c>
      <c r="J82" s="6">
        <v>6017828</v>
      </c>
      <c r="K82" s="7">
        <v>0</v>
      </c>
      <c r="L82" t="s">
        <v>593</v>
      </c>
    </row>
    <row r="83" spans="1:12" x14ac:dyDescent="0.25">
      <c r="A83" s="2" t="s">
        <v>572</v>
      </c>
      <c r="B83" s="3" t="s">
        <v>307</v>
      </c>
      <c r="D83" t="s">
        <v>573</v>
      </c>
      <c r="E83" s="6" t="s">
        <v>309</v>
      </c>
      <c r="F83" s="19" t="s">
        <v>308</v>
      </c>
      <c r="G83" t="s">
        <v>573</v>
      </c>
      <c r="H83" s="6" t="s">
        <v>309</v>
      </c>
      <c r="I83" s="32" t="s">
        <v>308</v>
      </c>
      <c r="K83" s="7">
        <v>0</v>
      </c>
      <c r="L83" t="s">
        <v>592</v>
      </c>
    </row>
    <row r="84" spans="1:12" x14ac:dyDescent="0.25">
      <c r="A84" s="2" t="s">
        <v>267</v>
      </c>
      <c r="B84" s="14" t="s">
        <v>570</v>
      </c>
      <c r="D84" t="s">
        <v>567</v>
      </c>
      <c r="E84" s="6" t="s">
        <v>568</v>
      </c>
      <c r="F84" s="27" t="s">
        <v>355</v>
      </c>
      <c r="I84" s="32"/>
      <c r="K84" s="7">
        <v>0</v>
      </c>
      <c r="L84" t="s">
        <v>645</v>
      </c>
    </row>
    <row r="85" spans="1:12" x14ac:dyDescent="0.25">
      <c r="A85" s="2" t="s">
        <v>48</v>
      </c>
      <c r="D85" t="s">
        <v>541</v>
      </c>
      <c r="E85" s="6" t="s">
        <v>171</v>
      </c>
      <c r="F85" s="1" t="s">
        <v>170</v>
      </c>
      <c r="K85" s="7">
        <v>0</v>
      </c>
      <c r="L85" t="s">
        <v>644</v>
      </c>
    </row>
    <row r="86" spans="1:12" x14ac:dyDescent="0.25">
      <c r="A86" s="2" t="s">
        <v>349</v>
      </c>
      <c r="F86" s="44"/>
      <c r="I86" s="32" t="s">
        <v>350</v>
      </c>
      <c r="K86" s="7">
        <v>0</v>
      </c>
    </row>
    <row r="87" spans="1:12" x14ac:dyDescent="0.25">
      <c r="A87" s="2" t="s">
        <v>117</v>
      </c>
      <c r="B87" s="3" t="s">
        <v>38</v>
      </c>
      <c r="D87" t="s">
        <v>565</v>
      </c>
      <c r="E87" s="6" t="s">
        <v>225</v>
      </c>
      <c r="F87" s="1" t="s">
        <v>224</v>
      </c>
      <c r="G87" t="s">
        <v>566</v>
      </c>
      <c r="H87" s="6" t="s">
        <v>38</v>
      </c>
      <c r="I87" s="32" t="s">
        <v>39</v>
      </c>
      <c r="K87" s="7">
        <v>0</v>
      </c>
      <c r="L87" t="s">
        <v>591</v>
      </c>
    </row>
    <row r="88" spans="1:12" x14ac:dyDescent="0.25">
      <c r="A88" s="2" t="s">
        <v>168</v>
      </c>
      <c r="B88" s="3" t="s">
        <v>169</v>
      </c>
      <c r="D88" t="s">
        <v>571</v>
      </c>
      <c r="F88" s="1" t="s">
        <v>167</v>
      </c>
      <c r="K88" s="7">
        <v>0</v>
      </c>
      <c r="L88" t="s">
        <v>587</v>
      </c>
    </row>
    <row r="89" spans="1:12" x14ac:dyDescent="0.25">
      <c r="A89" s="2" t="s">
        <v>347</v>
      </c>
      <c r="B89" s="3" t="s">
        <v>390</v>
      </c>
      <c r="D89" t="s">
        <v>574</v>
      </c>
      <c r="F89" s="1" t="s">
        <v>389</v>
      </c>
      <c r="I89" s="32" t="s">
        <v>348</v>
      </c>
      <c r="K89" s="7">
        <v>0</v>
      </c>
      <c r="L89" t="s">
        <v>347</v>
      </c>
    </row>
    <row r="90" spans="1:12" x14ac:dyDescent="0.25">
      <c r="A90" s="2" t="s">
        <v>347</v>
      </c>
      <c r="F90" s="6"/>
      <c r="I90" s="32" t="s">
        <v>348</v>
      </c>
      <c r="K90" s="7">
        <v>0</v>
      </c>
    </row>
    <row r="91" spans="1:12" x14ac:dyDescent="0.25">
      <c r="A91" s="2" t="s">
        <v>17</v>
      </c>
      <c r="D91" t="s">
        <v>93</v>
      </c>
      <c r="E91" s="6" t="s">
        <v>94</v>
      </c>
      <c r="F91" s="1" t="s">
        <v>92</v>
      </c>
      <c r="H91" s="10"/>
      <c r="I91" s="32" t="s">
        <v>58</v>
      </c>
      <c r="K91" s="7">
        <v>0</v>
      </c>
      <c r="L91" t="s">
        <v>590</v>
      </c>
    </row>
    <row r="92" spans="1:12" x14ac:dyDescent="0.25">
      <c r="A92" s="2" t="s">
        <v>379</v>
      </c>
      <c r="I92" s="32" t="s">
        <v>381</v>
      </c>
      <c r="K92" s="7">
        <v>0</v>
      </c>
    </row>
    <row r="93" spans="1:12" x14ac:dyDescent="0.25">
      <c r="A93" s="2" t="s">
        <v>6</v>
      </c>
      <c r="B93" s="5" t="s">
        <v>65</v>
      </c>
      <c r="C93" s="32" t="s">
        <v>118</v>
      </c>
      <c r="D93" t="s">
        <v>562</v>
      </c>
      <c r="E93" s="6" t="s">
        <v>563</v>
      </c>
      <c r="F93" s="27" t="s">
        <v>564</v>
      </c>
      <c r="G93" t="s">
        <v>483</v>
      </c>
      <c r="H93" s="14" t="s">
        <v>65</v>
      </c>
      <c r="I93" s="32" t="s">
        <v>7</v>
      </c>
      <c r="J93" s="30">
        <v>12600</v>
      </c>
      <c r="K93" s="7">
        <v>35</v>
      </c>
      <c r="L93" t="s">
        <v>586</v>
      </c>
    </row>
    <row r="94" spans="1:12" x14ac:dyDescent="0.25">
      <c r="A94" s="2" t="s">
        <v>380</v>
      </c>
      <c r="I94" s="32" t="s">
        <v>382</v>
      </c>
      <c r="K94" s="7">
        <v>0</v>
      </c>
    </row>
    <row r="95" spans="1:12" x14ac:dyDescent="0.25">
      <c r="A95" s="2" t="s">
        <v>51</v>
      </c>
      <c r="B95" s="3" t="s">
        <v>52</v>
      </c>
      <c r="D95" t="s">
        <v>569</v>
      </c>
      <c r="F95" s="1" t="s">
        <v>53</v>
      </c>
      <c r="K95" s="7">
        <v>0</v>
      </c>
      <c r="L95" t="s">
        <v>51</v>
      </c>
    </row>
    <row r="96" spans="1:12" x14ac:dyDescent="0.25">
      <c r="A96" s="2" t="s">
        <v>275</v>
      </c>
      <c r="I96" s="32" t="s">
        <v>426</v>
      </c>
      <c r="K96" s="7">
        <v>0</v>
      </c>
    </row>
    <row r="97" spans="1:12" x14ac:dyDescent="0.25">
      <c r="A97" s="2" t="s">
        <v>101</v>
      </c>
      <c r="B97" s="6" t="s">
        <v>105</v>
      </c>
      <c r="C97" s="32" t="s">
        <v>106</v>
      </c>
      <c r="D97" t="s">
        <v>103</v>
      </c>
      <c r="E97" s="6" t="s">
        <v>104</v>
      </c>
      <c r="F97" s="1" t="s">
        <v>102</v>
      </c>
      <c r="G97" t="s">
        <v>578</v>
      </c>
      <c r="H97" s="6" t="s">
        <v>105</v>
      </c>
      <c r="I97" s="32" t="s">
        <v>107</v>
      </c>
      <c r="K97" s="7">
        <v>0</v>
      </c>
      <c r="L97" t="s">
        <v>646</v>
      </c>
    </row>
    <row r="98" spans="1:12" x14ac:dyDescent="0.25">
      <c r="A98" s="2" t="s">
        <v>337</v>
      </c>
      <c r="D98" t="s">
        <v>650</v>
      </c>
      <c r="E98" s="3" t="s">
        <v>649</v>
      </c>
      <c r="F98" s="1" t="s">
        <v>336</v>
      </c>
      <c r="G98" t="s">
        <v>650</v>
      </c>
      <c r="H98" s="3" t="s">
        <v>649</v>
      </c>
      <c r="I98" s="32" t="s">
        <v>336</v>
      </c>
      <c r="J98" s="6">
        <v>1479</v>
      </c>
      <c r="K98" s="7">
        <v>0</v>
      </c>
      <c r="L98" t="s">
        <v>651</v>
      </c>
    </row>
    <row r="99" spans="1:12" x14ac:dyDescent="0.25">
      <c r="A99" s="2" t="s">
        <v>66</v>
      </c>
      <c r="B99" s="16" t="s">
        <v>576</v>
      </c>
      <c r="D99" t="s">
        <v>575</v>
      </c>
      <c r="E99" s="6" t="s">
        <v>67</v>
      </c>
      <c r="F99" s="27" t="s">
        <v>577</v>
      </c>
      <c r="K99" s="7">
        <v>0</v>
      </c>
      <c r="L99" t="s">
        <v>66</v>
      </c>
    </row>
    <row r="100" spans="1:12" x14ac:dyDescent="0.25">
      <c r="A100" s="2" t="s">
        <v>419</v>
      </c>
      <c r="I100" s="32" t="s">
        <v>420</v>
      </c>
      <c r="K100" s="7">
        <v>0</v>
      </c>
    </row>
    <row r="101" spans="1:12" x14ac:dyDescent="0.25">
      <c r="A101" s="2" t="s">
        <v>247</v>
      </c>
      <c r="B101" s="3" t="s">
        <v>250</v>
      </c>
      <c r="D101" t="s">
        <v>579</v>
      </c>
      <c r="E101" s="17" t="s">
        <v>249</v>
      </c>
      <c r="F101" s="1" t="s">
        <v>248</v>
      </c>
      <c r="K101" s="7">
        <v>0</v>
      </c>
      <c r="L101" t="s">
        <v>247</v>
      </c>
    </row>
    <row r="102" spans="1:12" x14ac:dyDescent="0.25">
      <c r="A102" s="2" t="s">
        <v>95</v>
      </c>
      <c r="B102" s="5" t="s">
        <v>178</v>
      </c>
      <c r="C102" s="32" t="s">
        <v>177</v>
      </c>
      <c r="D102" t="s">
        <v>96</v>
      </c>
      <c r="E102" s="6" t="s">
        <v>98</v>
      </c>
      <c r="F102" s="1" t="s">
        <v>97</v>
      </c>
      <c r="K102" s="7">
        <v>0</v>
      </c>
      <c r="L102" t="s">
        <v>588</v>
      </c>
    </row>
    <row r="103" spans="1:12" x14ac:dyDescent="0.25">
      <c r="A103" s="2" t="s">
        <v>273</v>
      </c>
      <c r="I103" s="32" t="s">
        <v>280</v>
      </c>
      <c r="K103" s="7">
        <v>0</v>
      </c>
    </row>
    <row r="104" spans="1:12" x14ac:dyDescent="0.25">
      <c r="A104" s="2" t="s">
        <v>109</v>
      </c>
      <c r="B104" s="5" t="s">
        <v>115</v>
      </c>
      <c r="C104" s="32" t="s">
        <v>116</v>
      </c>
      <c r="D104" t="s">
        <v>110</v>
      </c>
      <c r="E104" s="6" t="s">
        <v>111</v>
      </c>
      <c r="F104" s="1" t="s">
        <v>108</v>
      </c>
      <c r="H104" s="14" t="s">
        <v>115</v>
      </c>
      <c r="I104" s="32" t="s">
        <v>116</v>
      </c>
      <c r="K104" s="7">
        <v>0</v>
      </c>
      <c r="L104" t="s">
        <v>589</v>
      </c>
    </row>
    <row r="105" spans="1:12" x14ac:dyDescent="0.25">
      <c r="A105" s="2" t="s">
        <v>46</v>
      </c>
      <c r="B105" s="6" t="s">
        <v>114</v>
      </c>
      <c r="C105" s="32" t="s">
        <v>113</v>
      </c>
      <c r="D105" t="s">
        <v>520</v>
      </c>
      <c r="E105" s="6" t="s">
        <v>521</v>
      </c>
      <c r="F105" s="1" t="s">
        <v>112</v>
      </c>
      <c r="H105" s="14" t="s">
        <v>166</v>
      </c>
      <c r="I105" s="32" t="s">
        <v>47</v>
      </c>
      <c r="K105" s="7">
        <v>0</v>
      </c>
      <c r="L105" t="s">
        <v>46</v>
      </c>
    </row>
    <row r="106" spans="1:12" x14ac:dyDescent="0.25">
      <c r="K106" s="7">
        <v>0</v>
      </c>
    </row>
    <row r="107" spans="1:12" x14ac:dyDescent="0.25">
      <c r="K107" s="7">
        <v>0</v>
      </c>
    </row>
    <row r="108" spans="1:12" x14ac:dyDescent="0.25">
      <c r="K108" s="7">
        <v>0</v>
      </c>
    </row>
    <row r="109" spans="1:12" x14ac:dyDescent="0.25">
      <c r="K109" s="7">
        <v>0</v>
      </c>
    </row>
    <row r="110" spans="1:12" x14ac:dyDescent="0.25">
      <c r="K110" s="7">
        <v>0</v>
      </c>
    </row>
    <row r="111" spans="1:12" x14ac:dyDescent="0.25">
      <c r="K111" s="7">
        <v>0</v>
      </c>
    </row>
    <row r="112" spans="1:12" x14ac:dyDescent="0.25">
      <c r="K112" s="7">
        <v>0</v>
      </c>
    </row>
    <row r="113" spans="11:11" x14ac:dyDescent="0.25">
      <c r="K113" s="7">
        <v>0</v>
      </c>
    </row>
    <row r="114" spans="11:11" x14ac:dyDescent="0.25">
      <c r="K114" s="7">
        <v>0</v>
      </c>
    </row>
    <row r="115" spans="11:11" x14ac:dyDescent="0.25">
      <c r="K115" s="7">
        <v>0</v>
      </c>
    </row>
    <row r="116" spans="11:11" x14ac:dyDescent="0.25">
      <c r="K116" s="7">
        <v>0</v>
      </c>
    </row>
    <row r="117" spans="11:11" x14ac:dyDescent="0.25">
      <c r="K117" s="7">
        <v>0</v>
      </c>
    </row>
    <row r="118" spans="11:11" x14ac:dyDescent="0.25">
      <c r="K118" s="7">
        <v>0</v>
      </c>
    </row>
    <row r="119" spans="11:11" x14ac:dyDescent="0.25">
      <c r="K119" s="7">
        <v>0</v>
      </c>
    </row>
    <row r="120" spans="11:11" x14ac:dyDescent="0.25">
      <c r="K120" s="7">
        <v>0</v>
      </c>
    </row>
    <row r="121" spans="11:11" x14ac:dyDescent="0.25">
      <c r="K121" s="7">
        <v>0</v>
      </c>
    </row>
    <row r="122" spans="11:11" x14ac:dyDescent="0.25">
      <c r="K122" s="7">
        <v>0</v>
      </c>
    </row>
    <row r="123" spans="11:11" x14ac:dyDescent="0.25">
      <c r="K123" s="7">
        <v>0</v>
      </c>
    </row>
    <row r="124" spans="11:11" x14ac:dyDescent="0.25">
      <c r="K124" s="7">
        <v>0</v>
      </c>
    </row>
    <row r="125" spans="11:11" x14ac:dyDescent="0.25">
      <c r="K125" s="7">
        <v>0</v>
      </c>
    </row>
    <row r="126" spans="11:11" x14ac:dyDescent="0.25">
      <c r="K126" s="7">
        <v>0</v>
      </c>
    </row>
    <row r="127" spans="11:11" x14ac:dyDescent="0.25">
      <c r="K127" s="7">
        <v>0</v>
      </c>
    </row>
    <row r="128" spans="11:11" x14ac:dyDescent="0.25">
      <c r="K128" s="7">
        <v>0</v>
      </c>
    </row>
    <row r="129" spans="11:11" x14ac:dyDescent="0.25">
      <c r="K129" s="7">
        <v>0</v>
      </c>
    </row>
    <row r="130" spans="11:11" x14ac:dyDescent="0.25">
      <c r="K130" s="7">
        <v>0</v>
      </c>
    </row>
    <row r="131" spans="11:11" x14ac:dyDescent="0.25">
      <c r="K131" s="7">
        <v>0</v>
      </c>
    </row>
    <row r="132" spans="11:11" x14ac:dyDescent="0.25">
      <c r="K132" s="7">
        <v>0</v>
      </c>
    </row>
    <row r="133" spans="11:11" x14ac:dyDescent="0.25">
      <c r="K133" s="7">
        <v>0</v>
      </c>
    </row>
    <row r="134" spans="11:11" x14ac:dyDescent="0.25">
      <c r="K134" s="7">
        <v>0</v>
      </c>
    </row>
    <row r="135" spans="11:11" x14ac:dyDescent="0.25">
      <c r="K135" s="7">
        <v>0</v>
      </c>
    </row>
    <row r="136" spans="11:11" x14ac:dyDescent="0.25">
      <c r="K136" s="7">
        <v>0</v>
      </c>
    </row>
    <row r="137" spans="11:11" x14ac:dyDescent="0.25">
      <c r="K137" s="7">
        <v>0</v>
      </c>
    </row>
    <row r="138" spans="11:11" x14ac:dyDescent="0.25">
      <c r="K138" s="7">
        <v>0</v>
      </c>
    </row>
    <row r="139" spans="11:11" x14ac:dyDescent="0.25">
      <c r="K139" s="7">
        <v>0</v>
      </c>
    </row>
    <row r="140" spans="11:11" x14ac:dyDescent="0.25">
      <c r="K140" s="7">
        <v>0</v>
      </c>
    </row>
    <row r="141" spans="11:11" x14ac:dyDescent="0.25">
      <c r="K141" s="7">
        <v>0</v>
      </c>
    </row>
  </sheetData>
  <autoFilter ref="A1:K141" xr:uid="{00000000-0009-0000-0000-000001000000}"/>
  <sortState xmlns:xlrd2="http://schemas.microsoft.com/office/spreadsheetml/2017/richdata2" ref="A3:L105">
    <sortCondition ref="A3:A105"/>
  </sortState>
  <hyperlinks>
    <hyperlink ref="I8" r:id="rId1" xr:uid="{00000000-0004-0000-0100-000000000000}"/>
    <hyperlink ref="F6" r:id="rId2" xr:uid="{00000000-0004-0000-0100-000001000000}"/>
    <hyperlink ref="I6" r:id="rId3" xr:uid="{00000000-0004-0000-0100-000002000000}"/>
    <hyperlink ref="F10" r:id="rId4" xr:uid="{00000000-0004-0000-0100-000003000000}"/>
    <hyperlink ref="F11" r:id="rId5" xr:uid="{00000000-0004-0000-0100-000004000000}"/>
    <hyperlink ref="I10" r:id="rId6" xr:uid="{00000000-0004-0000-0100-000005000000}"/>
    <hyperlink ref="I11" r:id="rId7" xr:uid="{00000000-0004-0000-0100-000006000000}"/>
    <hyperlink ref="F4" r:id="rId8" xr:uid="{00000000-0004-0000-0100-000007000000}"/>
    <hyperlink ref="F5" r:id="rId9" xr:uid="{00000000-0004-0000-0100-000008000000}"/>
    <hyperlink ref="F7" r:id="rId10" xr:uid="{00000000-0004-0000-0100-000009000000}"/>
    <hyperlink ref="F70" r:id="rId11" xr:uid="{00000000-0004-0000-0100-00000A000000}"/>
    <hyperlink ref="I14" r:id="rId12" xr:uid="{00000000-0004-0000-0100-00000B000000}"/>
    <hyperlink ref="F14" r:id="rId13" xr:uid="{00000000-0004-0000-0100-00000C000000}"/>
    <hyperlink ref="I21" r:id="rId14" xr:uid="{00000000-0004-0000-0100-00000D000000}"/>
    <hyperlink ref="C21" r:id="rId15" xr:uid="{00000000-0004-0000-0100-00000E000000}"/>
    <hyperlink ref="F2" r:id="rId16" xr:uid="{00000000-0004-0000-0100-00000F000000}"/>
    <hyperlink ref="F21" r:id="rId17" xr:uid="{00000000-0004-0000-0100-000010000000}"/>
    <hyperlink ref="F20" r:id="rId18" xr:uid="{00000000-0004-0000-0100-000011000000}"/>
    <hyperlink ref="I20" r:id="rId19" xr:uid="{00000000-0004-0000-0100-000012000000}"/>
    <hyperlink ref="C20" r:id="rId20" xr:uid="{00000000-0004-0000-0100-000013000000}"/>
    <hyperlink ref="C16" r:id="rId21" xr:uid="{00000000-0004-0000-0100-000014000000}"/>
    <hyperlink ref="F16" r:id="rId22" xr:uid="{00000000-0004-0000-0100-000015000000}"/>
    <hyperlink ref="F19" r:id="rId23" xr:uid="{00000000-0004-0000-0100-000016000000}"/>
    <hyperlink ref="C19" r:id="rId24" xr:uid="{00000000-0004-0000-0100-000017000000}"/>
    <hyperlink ref="I19" r:id="rId25" xr:uid="{00000000-0004-0000-0100-000018000000}"/>
    <hyperlink ref="C28" r:id="rId26" xr:uid="{00000000-0004-0000-0100-000019000000}"/>
    <hyperlink ref="I28" r:id="rId27" xr:uid="{00000000-0004-0000-0100-00001A000000}"/>
    <hyperlink ref="F28" r:id="rId28" xr:uid="{00000000-0004-0000-0100-00001B000000}"/>
    <hyperlink ref="F25" r:id="rId29" xr:uid="{00000000-0004-0000-0100-00001C000000}"/>
    <hyperlink ref="F22" r:id="rId30" xr:uid="{00000000-0004-0000-0100-00001D000000}"/>
    <hyperlink ref="F26" r:id="rId31" xr:uid="{00000000-0004-0000-0100-00001E000000}"/>
    <hyperlink ref="I26" r:id="rId32" xr:uid="{00000000-0004-0000-0100-00001F000000}"/>
    <hyperlink ref="F17" r:id="rId33" xr:uid="{00000000-0004-0000-0100-000020000000}"/>
    <hyperlink ref="I17" r:id="rId34" xr:uid="{00000000-0004-0000-0100-000021000000}"/>
    <hyperlink ref="C17" r:id="rId35" xr:uid="{00000000-0004-0000-0100-000022000000}"/>
    <hyperlink ref="F24" r:id="rId36" xr:uid="{00000000-0004-0000-0100-000023000000}"/>
    <hyperlink ref="C27" r:id="rId37" xr:uid="{00000000-0004-0000-0100-000024000000}"/>
    <hyperlink ref="I27" r:id="rId38" xr:uid="{00000000-0004-0000-0100-000025000000}"/>
    <hyperlink ref="F23" r:id="rId39" xr:uid="{00000000-0004-0000-0100-000026000000}"/>
    <hyperlink ref="C18" r:id="rId40" xr:uid="{00000000-0004-0000-0100-000027000000}"/>
    <hyperlink ref="F31" r:id="rId41" xr:uid="{00000000-0004-0000-0100-000028000000}"/>
    <hyperlink ref="F30" r:id="rId42" xr:uid="{00000000-0004-0000-0100-000029000000}"/>
    <hyperlink ref="C30" r:id="rId43" xr:uid="{00000000-0004-0000-0100-00002A000000}"/>
    <hyperlink ref="I30" r:id="rId44" xr:uid="{00000000-0004-0000-0100-00002B000000}"/>
    <hyperlink ref="I33" r:id="rId45" xr:uid="{00000000-0004-0000-0100-00002C000000}"/>
    <hyperlink ref="F33" r:id="rId46" xr:uid="{00000000-0004-0000-0100-00002D000000}"/>
    <hyperlink ref="F41" r:id="rId47" xr:uid="{00000000-0004-0000-0100-00002E000000}"/>
    <hyperlink ref="F36" r:id="rId48" xr:uid="{00000000-0004-0000-0100-00002F000000}"/>
    <hyperlink ref="F37" r:id="rId49" xr:uid="{00000000-0004-0000-0100-000030000000}"/>
    <hyperlink ref="F32" r:id="rId50" xr:uid="{00000000-0004-0000-0100-000031000000}"/>
    <hyperlink ref="C34" r:id="rId51" display="mailto:info@eclatec.com" xr:uid="{00000000-0004-0000-0100-000032000000}"/>
    <hyperlink ref="I40" r:id="rId52" xr:uid="{00000000-0004-0000-0100-000033000000}"/>
    <hyperlink ref="I39" r:id="rId53" xr:uid="{00000000-0004-0000-0100-000034000000}"/>
    <hyperlink ref="I38" r:id="rId54" display="mailto:comptabilite-essor@ch-poitiers.fr" xr:uid="{00000000-0004-0000-0100-000035000000}"/>
    <hyperlink ref="I43" r:id="rId55" xr:uid="{00000000-0004-0000-0100-000036000000}"/>
    <hyperlink ref="F43" r:id="rId56" xr:uid="{00000000-0004-0000-0100-000037000000}"/>
    <hyperlink ref="C42" r:id="rId57" xr:uid="{00000000-0004-0000-0100-000038000000}"/>
    <hyperlink ref="I42" r:id="rId58" xr:uid="{00000000-0004-0000-0100-000039000000}"/>
    <hyperlink ref="C44" r:id="rId59" display="mailto:c.bernier@gdv.fr" xr:uid="{00000000-0004-0000-0100-00003A000000}"/>
    <hyperlink ref="I44" r:id="rId60" xr:uid="{00000000-0004-0000-0100-00003B000000}"/>
    <hyperlink ref="C49" r:id="rId61" xr:uid="{00000000-0004-0000-0100-00003C000000}"/>
    <hyperlink ref="F49" r:id="rId62" xr:uid="{00000000-0004-0000-0100-00003D000000}"/>
    <hyperlink ref="I49" r:id="rId63" xr:uid="{00000000-0004-0000-0100-00003E000000}"/>
    <hyperlink ref="I48" r:id="rId64" xr:uid="{00000000-0004-0000-0100-00003F000000}"/>
    <hyperlink ref="C48" r:id="rId65" xr:uid="{00000000-0004-0000-0100-000040000000}"/>
    <hyperlink ref="F52" r:id="rId66" xr:uid="{00000000-0004-0000-0100-000041000000}"/>
    <hyperlink ref="C51" r:id="rId67" xr:uid="{00000000-0004-0000-0100-000042000000}"/>
    <hyperlink ref="I51" r:id="rId68" xr:uid="{00000000-0004-0000-0100-000043000000}"/>
    <hyperlink ref="I53" r:id="rId69" xr:uid="{00000000-0004-0000-0100-000044000000}"/>
    <hyperlink ref="F53" r:id="rId70" xr:uid="{00000000-0004-0000-0100-000045000000}"/>
    <hyperlink ref="C50" r:id="rId71" xr:uid="{00000000-0004-0000-0100-000046000000}"/>
    <hyperlink ref="I50" r:id="rId72" xr:uid="{00000000-0004-0000-0100-000047000000}"/>
    <hyperlink ref="C55" r:id="rId73" xr:uid="{00000000-0004-0000-0100-000048000000}"/>
    <hyperlink ref="F55" r:id="rId74" xr:uid="{00000000-0004-0000-0100-000049000000}"/>
    <hyperlink ref="I55" r:id="rId75" xr:uid="{00000000-0004-0000-0100-00004A000000}"/>
    <hyperlink ref="C61" r:id="rId76" xr:uid="{00000000-0004-0000-0100-00004B000000}"/>
    <hyperlink ref="F85" r:id="rId77" xr:uid="{00000000-0004-0000-0100-00004C000000}"/>
    <hyperlink ref="C63" r:id="rId78" xr:uid="{00000000-0004-0000-0100-00004D000000}"/>
    <hyperlink ref="I63" r:id="rId79" xr:uid="{00000000-0004-0000-0100-00004E000000}"/>
    <hyperlink ref="F58" r:id="rId80" xr:uid="{00000000-0004-0000-0100-00004F000000}"/>
    <hyperlink ref="F56" r:id="rId81" display="mailto:MarcPeixoto@leds-c4.com" xr:uid="{00000000-0004-0000-0100-000050000000}"/>
    <hyperlink ref="F65" r:id="rId82" xr:uid="{00000000-0004-0000-0100-000051000000}"/>
    <hyperlink ref="C65" r:id="rId83" xr:uid="{00000000-0004-0000-0100-000052000000}"/>
    <hyperlink ref="I65" r:id="rId84" xr:uid="{00000000-0004-0000-0100-000053000000}"/>
    <hyperlink ref="F68" r:id="rId85" xr:uid="{00000000-0004-0000-0100-000054000000}"/>
    <hyperlink ref="I68" r:id="rId86" xr:uid="{00000000-0004-0000-0100-000055000000}"/>
    <hyperlink ref="F66" r:id="rId87" xr:uid="{00000000-0004-0000-0100-000056000000}"/>
    <hyperlink ref="C66" r:id="rId88" xr:uid="{00000000-0004-0000-0100-000057000000}"/>
    <hyperlink ref="F71" r:id="rId89" xr:uid="{00000000-0004-0000-0100-000058000000}"/>
    <hyperlink ref="I70" r:id="rId90" xr:uid="{00000000-0004-0000-0100-000059000000}"/>
    <hyperlink ref="I71" r:id="rId91" xr:uid="{00000000-0004-0000-0100-00005A000000}"/>
    <hyperlink ref="I77" r:id="rId92" xr:uid="{00000000-0004-0000-0100-00005B000000}"/>
    <hyperlink ref="F79" r:id="rId93" xr:uid="{00000000-0004-0000-0100-00005C000000}"/>
    <hyperlink ref="F76" r:id="rId94" xr:uid="{00000000-0004-0000-0100-00005D000000}"/>
    <hyperlink ref="I80" r:id="rId95" xr:uid="{00000000-0004-0000-0100-00005E000000}"/>
    <hyperlink ref="F75" r:id="rId96" xr:uid="{00000000-0004-0000-0100-00005F000000}"/>
    <hyperlink ref="I79" r:id="rId97" xr:uid="{00000000-0004-0000-0100-000060000000}"/>
    <hyperlink ref="C80" r:id="rId98" xr:uid="{00000000-0004-0000-0100-000061000000}"/>
    <hyperlink ref="C82" r:id="rId99" xr:uid="{00000000-0004-0000-0100-000062000000}"/>
    <hyperlink ref="I82" r:id="rId100" xr:uid="{00000000-0004-0000-0100-000063000000}"/>
    <hyperlink ref="I81" r:id="rId101" xr:uid="{00000000-0004-0000-0100-000064000000}"/>
    <hyperlink ref="F82" r:id="rId102" xr:uid="{00000000-0004-0000-0100-000065000000}"/>
    <hyperlink ref="I93" r:id="rId103" xr:uid="{00000000-0004-0000-0100-000066000000}"/>
    <hyperlink ref="I91" r:id="rId104" xr:uid="{00000000-0004-0000-0100-000067000000}"/>
    <hyperlink ref="I87" r:id="rId105" xr:uid="{00000000-0004-0000-0100-000068000000}"/>
    <hyperlink ref="F95" r:id="rId106" xr:uid="{00000000-0004-0000-0100-000069000000}"/>
    <hyperlink ref="F91" r:id="rId107" xr:uid="{00000000-0004-0000-0100-00006A000000}"/>
    <hyperlink ref="C93" r:id="rId108" xr:uid="{00000000-0004-0000-0100-00006B000000}"/>
    <hyperlink ref="F88" r:id="rId109" xr:uid="{00000000-0004-0000-0100-00006C000000}"/>
    <hyperlink ref="F87" r:id="rId110" xr:uid="{00000000-0004-0000-0100-00006D000000}"/>
    <hyperlink ref="F83" r:id="rId111" xr:uid="{00000000-0004-0000-0100-00006E000000}"/>
    <hyperlink ref="F89" r:id="rId112" xr:uid="{00000000-0004-0000-0100-00006F000000}"/>
    <hyperlink ref="I89" r:id="rId113" xr:uid="{00000000-0004-0000-0100-000070000000}"/>
    <hyperlink ref="F93" r:id="rId114" xr:uid="{00000000-0004-0000-0100-000071000000}"/>
    <hyperlink ref="F84" r:id="rId115" xr:uid="{00000000-0004-0000-0100-000072000000}"/>
    <hyperlink ref="I83" r:id="rId116" xr:uid="{00000000-0004-0000-0100-000073000000}"/>
    <hyperlink ref="F97" r:id="rId117" xr:uid="{00000000-0004-0000-0100-000074000000}"/>
    <hyperlink ref="I97" r:id="rId118" xr:uid="{00000000-0004-0000-0100-000075000000}"/>
    <hyperlink ref="C97" r:id="rId119" xr:uid="{00000000-0004-0000-0100-000076000000}"/>
    <hyperlink ref="F99" r:id="rId120" xr:uid="{00000000-0004-0000-0100-000077000000}"/>
    <hyperlink ref="F101" r:id="rId121" xr:uid="{00000000-0004-0000-0100-000078000000}"/>
    <hyperlink ref="F102" r:id="rId122" xr:uid="{00000000-0004-0000-0100-000079000000}"/>
    <hyperlink ref="C102" r:id="rId123" xr:uid="{00000000-0004-0000-0100-00007A000000}"/>
    <hyperlink ref="C104" r:id="rId124" xr:uid="{00000000-0004-0000-0100-00007B000000}"/>
    <hyperlink ref="I104" r:id="rId125" xr:uid="{00000000-0004-0000-0100-00007C000000}"/>
    <hyperlink ref="I105" r:id="rId126" xr:uid="{00000000-0004-0000-0100-00007D000000}"/>
    <hyperlink ref="C105" r:id="rId127" xr:uid="{00000000-0004-0000-0100-00007E000000}"/>
    <hyperlink ref="F105" r:id="rId128" xr:uid="{00000000-0004-0000-0100-00007F000000}"/>
    <hyperlink ref="F81" r:id="rId129" xr:uid="{00000000-0004-0000-0100-000080000000}"/>
    <hyperlink ref="F98" r:id="rId130" xr:uid="{00000000-0004-0000-0100-000081000000}"/>
    <hyperlink ref="I98" r:id="rId131" xr:uid="{00000000-0004-0000-0100-000082000000}"/>
    <hyperlink ref="I9" r:id="rId132" xr:uid="{00000000-0004-0000-0100-000083000000}"/>
    <hyperlink ref="I3" r:id="rId133" xr:uid="{00000000-0004-0000-0100-000084000000}"/>
    <hyperlink ref="F3" r:id="rId134" xr:uid="{00000000-0004-0000-0100-000085000000}"/>
    <hyperlink ref="C3" r:id="rId135" xr:uid="{00000000-0004-0000-0100-000086000000}"/>
    <hyperlink ref="F9" r:id="rId136" xr:uid="{00000000-0004-0000-0100-000087000000}"/>
    <hyperlink ref="F13" r:id="rId137" xr:uid="{00000000-0004-0000-0100-000088000000}"/>
    <hyperlink ref="C13" r:id="rId138" xr:uid="{00000000-0004-0000-0100-000089000000}"/>
    <hyperlink ref="I13" r:id="rId139" xr:uid="{00000000-0004-0000-0100-00008A000000}"/>
    <hyperlink ref="F35" r:id="rId140" xr:uid="{00000000-0004-0000-0100-00008B000000}"/>
    <hyperlink ref="I47" r:id="rId141" xr:uid="{00000000-0004-0000-0100-00008C000000}"/>
    <hyperlink ref="I54" r:id="rId142" xr:uid="{00000000-0004-0000-0100-00008D000000}"/>
    <hyperlink ref="I59" r:id="rId143" xr:uid="{00000000-0004-0000-0100-00008E000000}"/>
    <hyperlink ref="I62" r:id="rId144" xr:uid="{00000000-0004-0000-0100-00008F000000}"/>
    <hyperlink ref="I86" r:id="rId145" xr:uid="{00000000-0004-0000-0100-000090000000}"/>
    <hyperlink ref="I92" r:id="rId146" xr:uid="{00000000-0004-0000-0100-000091000000}"/>
    <hyperlink ref="I90" r:id="rId147" xr:uid="{00000000-0004-0000-0100-000092000000}"/>
    <hyperlink ref="I94" r:id="rId148" xr:uid="{00000000-0004-0000-0100-000093000000}"/>
    <hyperlink ref="I96" r:id="rId149" xr:uid="{00000000-0004-0000-0100-000094000000}"/>
    <hyperlink ref="I100" r:id="rId150" xr:uid="{00000000-0004-0000-0100-000095000000}"/>
    <hyperlink ref="I103" r:id="rId151" xr:uid="{00000000-0004-0000-0100-000096000000}"/>
    <hyperlink ref="F60" r:id="rId152" xr:uid="{00000000-0004-0000-0100-000097000000}"/>
    <hyperlink ref="F67" r:id="rId153" xr:uid="{00000000-0004-0000-0100-000098000000}"/>
    <hyperlink ref="I67" r:id="rId154" xr:uid="{00000000-0004-0000-0100-000099000000}"/>
    <hyperlink ref="F44" r:id="rId155" xr:uid="{00000000-0004-0000-0100-00009A000000}"/>
    <hyperlink ref="F29" r:id="rId156" xr:uid="{00000000-0004-0000-0100-00009B000000}"/>
    <hyperlink ref="I29" r:id="rId157" xr:uid="{00000000-0004-0000-0100-00009C000000}"/>
    <hyperlink ref="F12" r:id="rId158" xr:uid="{00000000-0004-0000-0100-00009D000000}"/>
    <hyperlink ref="I12" r:id="rId159" xr:uid="{00000000-0004-0000-0100-00009E000000}"/>
    <hyperlink ref="C12" r:id="rId160" xr:uid="{00000000-0004-0000-0100-00009F000000}"/>
  </hyperlinks>
  <pageMargins left="0.7" right="0.7" top="0.75" bottom="0.75" header="0.3" footer="0.3"/>
  <pageSetup paperSize="9" orientation="portrait" r:id="rId16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D41"/>
  <sheetViews>
    <sheetView workbookViewId="0">
      <selection activeCell="H11" sqref="H11"/>
    </sheetView>
  </sheetViews>
  <sheetFormatPr baseColWidth="10" defaultRowHeight="15" x14ac:dyDescent="0.25"/>
  <cols>
    <col min="2" max="2" width="20.140625" bestFit="1" customWidth="1"/>
  </cols>
  <sheetData>
    <row r="1" spans="1:4" x14ac:dyDescent="0.25">
      <c r="A1">
        <v>9</v>
      </c>
      <c r="B1" t="s">
        <v>687</v>
      </c>
      <c r="C1" t="s">
        <v>59</v>
      </c>
      <c r="D1" t="s">
        <v>339</v>
      </c>
    </row>
    <row r="2" spans="1:4" x14ac:dyDescent="0.25">
      <c r="A2">
        <v>11</v>
      </c>
      <c r="B2" t="s">
        <v>688</v>
      </c>
      <c r="C2" t="s">
        <v>727</v>
      </c>
      <c r="D2" t="s">
        <v>376</v>
      </c>
    </row>
    <row r="3" spans="1:4" x14ac:dyDescent="0.25">
      <c r="A3">
        <v>14</v>
      </c>
      <c r="B3" t="s">
        <v>689</v>
      </c>
      <c r="C3" t="s">
        <v>142</v>
      </c>
      <c r="D3" t="s">
        <v>360</v>
      </c>
    </row>
    <row r="4" spans="1:4" x14ac:dyDescent="0.25">
      <c r="A4">
        <v>15</v>
      </c>
      <c r="B4" t="s">
        <v>690</v>
      </c>
      <c r="C4" t="s">
        <v>149</v>
      </c>
      <c r="D4" t="s">
        <v>728</v>
      </c>
    </row>
    <row r="5" spans="1:4" x14ac:dyDescent="0.25">
      <c r="A5">
        <v>16</v>
      </c>
      <c r="B5" t="s">
        <v>691</v>
      </c>
      <c r="D5" t="s">
        <v>238</v>
      </c>
    </row>
    <row r="6" spans="1:4" x14ac:dyDescent="0.25">
      <c r="A6">
        <v>17</v>
      </c>
      <c r="B6" t="s">
        <v>692</v>
      </c>
      <c r="D6" t="s">
        <v>439</v>
      </c>
    </row>
    <row r="7" spans="1:4" x14ac:dyDescent="0.25">
      <c r="A7">
        <v>22</v>
      </c>
      <c r="B7" t="s">
        <v>693</v>
      </c>
      <c r="D7" t="s">
        <v>367</v>
      </c>
    </row>
    <row r="8" spans="1:4" x14ac:dyDescent="0.25">
      <c r="A8">
        <v>23</v>
      </c>
      <c r="B8" t="s">
        <v>694</v>
      </c>
      <c r="D8" t="s">
        <v>319</v>
      </c>
    </row>
    <row r="9" spans="1:4" x14ac:dyDescent="0.25">
      <c r="A9">
        <v>24</v>
      </c>
      <c r="B9" t="s">
        <v>695</v>
      </c>
    </row>
    <row r="10" spans="1:4" x14ac:dyDescent="0.25">
      <c r="A10">
        <v>27</v>
      </c>
      <c r="B10" t="s">
        <v>696</v>
      </c>
    </row>
    <row r="11" spans="1:4" x14ac:dyDescent="0.25">
      <c r="A11">
        <v>28</v>
      </c>
      <c r="B11" t="s">
        <v>697</v>
      </c>
    </row>
    <row r="12" spans="1:4" x14ac:dyDescent="0.25">
      <c r="A12">
        <v>29</v>
      </c>
      <c r="B12" t="s">
        <v>698</v>
      </c>
    </row>
    <row r="13" spans="1:4" x14ac:dyDescent="0.25">
      <c r="A13">
        <v>30</v>
      </c>
    </row>
    <row r="14" spans="1:4" x14ac:dyDescent="0.25">
      <c r="A14">
        <v>31</v>
      </c>
      <c r="B14" t="s">
        <v>699</v>
      </c>
    </row>
    <row r="15" spans="1:4" x14ac:dyDescent="0.25">
      <c r="A15">
        <v>32</v>
      </c>
      <c r="B15" t="s">
        <v>700</v>
      </c>
    </row>
    <row r="16" spans="1:4" x14ac:dyDescent="0.25">
      <c r="A16">
        <v>33</v>
      </c>
      <c r="B16" t="s">
        <v>701</v>
      </c>
    </row>
    <row r="17" spans="1:2" x14ac:dyDescent="0.25">
      <c r="A17">
        <v>34</v>
      </c>
      <c r="B17" t="s">
        <v>702</v>
      </c>
    </row>
    <row r="18" spans="1:2" x14ac:dyDescent="0.25">
      <c r="A18">
        <v>35</v>
      </c>
      <c r="B18" t="s">
        <v>703</v>
      </c>
    </row>
    <row r="19" spans="1:2" x14ac:dyDescent="0.25">
      <c r="A19">
        <v>36</v>
      </c>
      <c r="B19" t="s">
        <v>704</v>
      </c>
    </row>
    <row r="20" spans="1:2" x14ac:dyDescent="0.25">
      <c r="A20">
        <v>37</v>
      </c>
      <c r="B20" t="s">
        <v>705</v>
      </c>
    </row>
    <row r="21" spans="1:2" x14ac:dyDescent="0.25">
      <c r="A21">
        <v>40</v>
      </c>
      <c r="B21" t="s">
        <v>706</v>
      </c>
    </row>
    <row r="22" spans="1:2" x14ac:dyDescent="0.25">
      <c r="A22">
        <v>41</v>
      </c>
      <c r="B22" t="s">
        <v>707</v>
      </c>
    </row>
    <row r="23" spans="1:2" x14ac:dyDescent="0.25">
      <c r="A23">
        <v>44</v>
      </c>
      <c r="B23" t="s">
        <v>708</v>
      </c>
    </row>
    <row r="24" spans="1:2" x14ac:dyDescent="0.25">
      <c r="A24">
        <v>46</v>
      </c>
      <c r="B24" t="s">
        <v>724</v>
      </c>
    </row>
    <row r="25" spans="1:2" x14ac:dyDescent="0.25">
      <c r="A25">
        <v>47</v>
      </c>
      <c r="B25" t="s">
        <v>725</v>
      </c>
    </row>
    <row r="26" spans="1:2" x14ac:dyDescent="0.25">
      <c r="A26">
        <v>48</v>
      </c>
      <c r="B26" t="s">
        <v>726</v>
      </c>
    </row>
    <row r="27" spans="1:2" x14ac:dyDescent="0.25">
      <c r="A27">
        <v>49</v>
      </c>
      <c r="B27" t="s">
        <v>710</v>
      </c>
    </row>
    <row r="28" spans="1:2" x14ac:dyDescent="0.25">
      <c r="A28">
        <v>50</v>
      </c>
      <c r="B28" t="s">
        <v>709</v>
      </c>
    </row>
    <row r="29" spans="1:2" x14ac:dyDescent="0.25">
      <c r="A29">
        <v>53</v>
      </c>
      <c r="B29" t="s">
        <v>711</v>
      </c>
    </row>
    <row r="30" spans="1:2" x14ac:dyDescent="0.25">
      <c r="A30">
        <v>56</v>
      </c>
      <c r="B30" t="s">
        <v>712</v>
      </c>
    </row>
    <row r="31" spans="1:2" x14ac:dyDescent="0.25">
      <c r="A31">
        <v>61</v>
      </c>
      <c r="B31" t="s">
        <v>720</v>
      </c>
    </row>
    <row r="32" spans="1:2" x14ac:dyDescent="0.25">
      <c r="A32">
        <v>64</v>
      </c>
      <c r="B32" t="s">
        <v>714</v>
      </c>
    </row>
    <row r="33" spans="1:2" x14ac:dyDescent="0.25">
      <c r="A33">
        <v>65</v>
      </c>
      <c r="B33" t="s">
        <v>715</v>
      </c>
    </row>
    <row r="34" spans="1:2" x14ac:dyDescent="0.25">
      <c r="A34">
        <v>66</v>
      </c>
      <c r="B34" t="s">
        <v>716</v>
      </c>
    </row>
    <row r="35" spans="1:2" x14ac:dyDescent="0.25">
      <c r="A35">
        <v>72</v>
      </c>
      <c r="B35" t="s">
        <v>717</v>
      </c>
    </row>
    <row r="36" spans="1:2" x14ac:dyDescent="0.25">
      <c r="A36">
        <v>76</v>
      </c>
      <c r="B36" t="s">
        <v>718</v>
      </c>
    </row>
    <row r="37" spans="1:2" x14ac:dyDescent="0.25">
      <c r="A37">
        <v>79</v>
      </c>
      <c r="B37" t="s">
        <v>719</v>
      </c>
    </row>
    <row r="38" spans="1:2" x14ac:dyDescent="0.25">
      <c r="A38">
        <v>81</v>
      </c>
      <c r="B38" t="s">
        <v>713</v>
      </c>
    </row>
    <row r="39" spans="1:2" x14ac:dyDescent="0.25">
      <c r="A39">
        <v>82</v>
      </c>
      <c r="B39" t="s">
        <v>721</v>
      </c>
    </row>
    <row r="40" spans="1:2" x14ac:dyDescent="0.25">
      <c r="A40">
        <v>85</v>
      </c>
      <c r="B40" t="s">
        <v>722</v>
      </c>
    </row>
    <row r="41" spans="1:2" x14ac:dyDescent="0.25">
      <c r="A41">
        <v>87</v>
      </c>
      <c r="B41" t="s">
        <v>723</v>
      </c>
    </row>
  </sheetData>
  <sortState xmlns:xlrd2="http://schemas.microsoft.com/office/spreadsheetml/2017/richdata2" ref="D1:D41">
    <sortCondition ref="D1:D4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3"/>
  <dimension ref="A1:D59"/>
  <sheetViews>
    <sheetView tabSelected="1" workbookViewId="0">
      <selection activeCell="F22" sqref="F22"/>
    </sheetView>
  </sheetViews>
  <sheetFormatPr baseColWidth="10" defaultRowHeight="15" x14ac:dyDescent="0.25"/>
  <cols>
    <col min="1" max="1" width="15.42578125" style="3" customWidth="1"/>
    <col min="2" max="2" width="30" style="2" bestFit="1" customWidth="1"/>
    <col min="3" max="3" width="21.7109375" style="11" customWidth="1"/>
    <col min="4" max="4" width="37.7109375" style="3" bestFit="1" customWidth="1"/>
  </cols>
  <sheetData>
    <row r="1" spans="1:4" x14ac:dyDescent="0.25">
      <c r="A1" s="11">
        <v>14</v>
      </c>
      <c r="B1" s="2" t="s">
        <v>142</v>
      </c>
      <c r="C1" s="11" t="s">
        <v>62</v>
      </c>
      <c r="D1" s="4" t="s">
        <v>310</v>
      </c>
    </row>
    <row r="2" spans="1:4" x14ac:dyDescent="0.25">
      <c r="A2" s="3">
        <v>14</v>
      </c>
      <c r="B2" s="2" t="s">
        <v>149</v>
      </c>
      <c r="C2" s="11" t="s">
        <v>345</v>
      </c>
      <c r="D2" s="4" t="s">
        <v>346</v>
      </c>
    </row>
    <row r="3" spans="1:4" x14ac:dyDescent="0.25">
      <c r="A3" s="3">
        <v>14</v>
      </c>
      <c r="B3" s="2" t="s">
        <v>727</v>
      </c>
      <c r="C3" s="11" t="s">
        <v>365</v>
      </c>
      <c r="D3" s="4" t="s">
        <v>366</v>
      </c>
    </row>
    <row r="4" spans="1:4" x14ac:dyDescent="0.25">
      <c r="A4" s="5">
        <v>16</v>
      </c>
      <c r="B4" s="2" t="s">
        <v>142</v>
      </c>
      <c r="C4" s="11" t="s">
        <v>260</v>
      </c>
      <c r="D4" s="4" t="s">
        <v>261</v>
      </c>
    </row>
    <row r="5" spans="1:4" x14ac:dyDescent="0.25">
      <c r="A5" s="11">
        <v>16</v>
      </c>
      <c r="B5" s="2" t="s">
        <v>59</v>
      </c>
      <c r="C5" s="11" t="s">
        <v>60</v>
      </c>
      <c r="D5" s="4" t="s">
        <v>173</v>
      </c>
    </row>
    <row r="6" spans="1:4" x14ac:dyDescent="0.25">
      <c r="A6" s="11">
        <v>16</v>
      </c>
      <c r="B6" s="2" t="s">
        <v>149</v>
      </c>
      <c r="C6" s="11" t="s">
        <v>258</v>
      </c>
      <c r="D6" s="4" t="s">
        <v>259</v>
      </c>
    </row>
    <row r="7" spans="1:4" x14ac:dyDescent="0.25">
      <c r="A7" s="11">
        <v>18</v>
      </c>
      <c r="B7" s="2" t="s">
        <v>142</v>
      </c>
      <c r="C7" s="11" t="s">
        <v>145</v>
      </c>
      <c r="D7" s="11"/>
    </row>
    <row r="8" spans="1:4" x14ac:dyDescent="0.25">
      <c r="A8" s="11">
        <v>28</v>
      </c>
      <c r="B8" s="2" t="s">
        <v>142</v>
      </c>
      <c r="C8" s="11" t="s">
        <v>146</v>
      </c>
      <c r="D8" s="4" t="s">
        <v>229</v>
      </c>
    </row>
    <row r="9" spans="1:4" x14ac:dyDescent="0.25">
      <c r="A9" s="11">
        <v>31</v>
      </c>
      <c r="B9" s="2" t="s">
        <v>149</v>
      </c>
      <c r="D9" s="4" t="s">
        <v>335</v>
      </c>
    </row>
    <row r="10" spans="1:4" x14ac:dyDescent="0.25">
      <c r="A10" s="11">
        <v>33</v>
      </c>
      <c r="B10" s="2" t="s">
        <v>142</v>
      </c>
      <c r="C10" s="11" t="s">
        <v>147</v>
      </c>
      <c r="D10" s="1" t="s">
        <v>148</v>
      </c>
    </row>
    <row r="11" spans="1:4" x14ac:dyDescent="0.25">
      <c r="A11" s="11">
        <v>33</v>
      </c>
      <c r="B11" s="2" t="s">
        <v>149</v>
      </c>
      <c r="D11" s="4" t="s">
        <v>150</v>
      </c>
    </row>
    <row r="12" spans="1:4" x14ac:dyDescent="0.25">
      <c r="A12" s="11">
        <v>37</v>
      </c>
      <c r="B12" s="2" t="s">
        <v>142</v>
      </c>
      <c r="C12" s="11" t="s">
        <v>317</v>
      </c>
      <c r="D12" s="4" t="s">
        <v>318</v>
      </c>
    </row>
    <row r="13" spans="1:4" x14ac:dyDescent="0.25">
      <c r="A13" s="11">
        <v>37</v>
      </c>
      <c r="B13" s="2" t="s">
        <v>149</v>
      </c>
      <c r="C13" s="11" t="s">
        <v>315</v>
      </c>
      <c r="D13" s="4" t="s">
        <v>316</v>
      </c>
    </row>
    <row r="14" spans="1:4" x14ac:dyDescent="0.25">
      <c r="A14" s="11">
        <v>44</v>
      </c>
      <c r="B14" s="2" t="s">
        <v>142</v>
      </c>
      <c r="C14" s="11" t="s">
        <v>242</v>
      </c>
      <c r="D14" s="4" t="s">
        <v>241</v>
      </c>
    </row>
    <row r="15" spans="1:4" x14ac:dyDescent="0.25">
      <c r="A15" s="11">
        <v>44</v>
      </c>
      <c r="B15" s="2" t="s">
        <v>149</v>
      </c>
      <c r="C15" s="11" t="s">
        <v>191</v>
      </c>
      <c r="D15" s="4" t="s">
        <v>192</v>
      </c>
    </row>
    <row r="16" spans="1:4" x14ac:dyDescent="0.25">
      <c r="A16" s="3">
        <v>49</v>
      </c>
      <c r="B16" s="2" t="s">
        <v>142</v>
      </c>
      <c r="C16" s="11" t="s">
        <v>470</v>
      </c>
      <c r="D16" s="4" t="s">
        <v>471</v>
      </c>
    </row>
    <row r="17" spans="1:4" x14ac:dyDescent="0.25">
      <c r="A17" s="11">
        <v>50</v>
      </c>
      <c r="B17" s="2" t="s">
        <v>149</v>
      </c>
      <c r="C17" s="11" t="s">
        <v>288</v>
      </c>
      <c r="D17" s="4" t="s">
        <v>289</v>
      </c>
    </row>
    <row r="18" spans="1:4" x14ac:dyDescent="0.25">
      <c r="A18" s="11">
        <v>50</v>
      </c>
      <c r="B18" s="2" t="s">
        <v>142</v>
      </c>
      <c r="C18" s="11" t="s">
        <v>61</v>
      </c>
      <c r="D18" s="4" t="s">
        <v>290</v>
      </c>
    </row>
    <row r="19" spans="1:4" x14ac:dyDescent="0.25">
      <c r="A19" s="3">
        <v>53</v>
      </c>
      <c r="B19" s="2" t="s">
        <v>142</v>
      </c>
      <c r="C19" s="11" t="s">
        <v>144</v>
      </c>
      <c r="D19" s="4" t="s">
        <v>469</v>
      </c>
    </row>
    <row r="20" spans="1:4" x14ac:dyDescent="0.25">
      <c r="A20" s="11">
        <v>72</v>
      </c>
      <c r="B20" s="2" t="s">
        <v>142</v>
      </c>
      <c r="C20" s="11" t="s">
        <v>193</v>
      </c>
      <c r="D20" s="4" t="s">
        <v>194</v>
      </c>
    </row>
    <row r="21" spans="1:4" x14ac:dyDescent="0.25">
      <c r="A21" s="11"/>
      <c r="D21" s="11"/>
    </row>
    <row r="22" spans="1:4" x14ac:dyDescent="0.25">
      <c r="A22" s="11"/>
      <c r="D22" s="11"/>
    </row>
    <row r="23" spans="1:4" x14ac:dyDescent="0.25">
      <c r="A23" s="11"/>
      <c r="D23" s="11"/>
    </row>
    <row r="24" spans="1:4" x14ac:dyDescent="0.25">
      <c r="A24" s="11"/>
      <c r="D24" s="4"/>
    </row>
    <row r="25" spans="1:4" x14ac:dyDescent="0.25">
      <c r="A25" s="11"/>
      <c r="D25" s="11"/>
    </row>
    <row r="26" spans="1:4" x14ac:dyDescent="0.25">
      <c r="A26" s="11"/>
      <c r="D26" s="11"/>
    </row>
    <row r="27" spans="1:4" x14ac:dyDescent="0.25">
      <c r="A27" s="11"/>
      <c r="D27" s="11"/>
    </row>
    <row r="28" spans="1:4" x14ac:dyDescent="0.25">
      <c r="A28" s="11"/>
      <c r="D28" s="11"/>
    </row>
    <row r="29" spans="1:4" x14ac:dyDescent="0.25">
      <c r="A29" s="11"/>
      <c r="D29" s="11"/>
    </row>
    <row r="30" spans="1:4" x14ac:dyDescent="0.25">
      <c r="A30" s="11"/>
      <c r="D30" s="11"/>
    </row>
    <row r="31" spans="1:4" x14ac:dyDescent="0.25">
      <c r="A31" s="11"/>
      <c r="D31" s="11"/>
    </row>
    <row r="32" spans="1:4" x14ac:dyDescent="0.25">
      <c r="A32" s="11"/>
      <c r="D32" s="11"/>
    </row>
    <row r="33" spans="1:4" x14ac:dyDescent="0.25">
      <c r="A33" s="11"/>
      <c r="D33" s="11"/>
    </row>
    <row r="34" spans="1:4" x14ac:dyDescent="0.25">
      <c r="A34" s="11"/>
      <c r="D34" s="11"/>
    </row>
    <row r="35" spans="1:4" x14ac:dyDescent="0.25">
      <c r="A35" s="11"/>
      <c r="D35" s="4"/>
    </row>
    <row r="36" spans="1:4" x14ac:dyDescent="0.25">
      <c r="A36" s="11"/>
      <c r="D36" s="11"/>
    </row>
    <row r="37" spans="1:4" x14ac:dyDescent="0.25">
      <c r="A37" s="11"/>
      <c r="D37" s="4"/>
    </row>
    <row r="38" spans="1:4" x14ac:dyDescent="0.25">
      <c r="A38" s="11"/>
      <c r="D38" s="11"/>
    </row>
    <row r="39" spans="1:4" x14ac:dyDescent="0.25">
      <c r="A39" s="11"/>
      <c r="D39" s="11"/>
    </row>
    <row r="40" spans="1:4" x14ac:dyDescent="0.25">
      <c r="A40" s="11"/>
      <c r="D40" s="11"/>
    </row>
    <row r="41" spans="1:4" x14ac:dyDescent="0.25">
      <c r="A41" s="11"/>
      <c r="D41" s="11"/>
    </row>
    <row r="42" spans="1:4" x14ac:dyDescent="0.25">
      <c r="A42" s="11"/>
      <c r="D42" s="11"/>
    </row>
    <row r="43" spans="1:4" x14ac:dyDescent="0.25">
      <c r="A43" s="11"/>
      <c r="D43" s="11"/>
    </row>
    <row r="44" spans="1:4" x14ac:dyDescent="0.25">
      <c r="A44" s="11"/>
      <c r="D44" s="11"/>
    </row>
    <row r="45" spans="1:4" x14ac:dyDescent="0.25">
      <c r="A45" s="11"/>
      <c r="D45" s="11"/>
    </row>
    <row r="46" spans="1:4" x14ac:dyDescent="0.25">
      <c r="A46" s="11"/>
      <c r="D46" s="11"/>
    </row>
    <row r="47" spans="1:4" x14ac:dyDescent="0.25">
      <c r="A47" s="11"/>
      <c r="D47" s="4"/>
    </row>
    <row r="48" spans="1:4" x14ac:dyDescent="0.25">
      <c r="D48" s="4"/>
    </row>
    <row r="49" spans="1:4" x14ac:dyDescent="0.25">
      <c r="A49" s="11"/>
      <c r="D49" s="11"/>
    </row>
    <row r="50" spans="1:4" x14ac:dyDescent="0.25">
      <c r="A50" s="11"/>
      <c r="D50" s="11"/>
    </row>
    <row r="51" spans="1:4" x14ac:dyDescent="0.25">
      <c r="D51" s="4"/>
    </row>
    <row r="57" spans="1:4" x14ac:dyDescent="0.25">
      <c r="C57" s="3"/>
    </row>
    <row r="59" spans="1:4" x14ac:dyDescent="0.25">
      <c r="C59" s="3"/>
    </row>
  </sheetData>
  <sortState xmlns:xlrd2="http://schemas.microsoft.com/office/spreadsheetml/2017/richdata2" ref="A3:F54">
    <sortCondition ref="A3:A54"/>
  </sortState>
  <hyperlinks>
    <hyperlink ref="D10" r:id="rId1" xr:uid="{00000000-0004-0000-0300-000000000000}"/>
    <hyperlink ref="D11" r:id="rId2" xr:uid="{00000000-0004-0000-0300-000001000000}"/>
    <hyperlink ref="D15" r:id="rId3" xr:uid="{00000000-0004-0000-0300-000002000000}"/>
    <hyperlink ref="D20" r:id="rId4" xr:uid="{00000000-0004-0000-0300-000003000000}"/>
    <hyperlink ref="D8" r:id="rId5" xr:uid="{00000000-0004-0000-0300-000004000000}"/>
    <hyperlink ref="D14" r:id="rId6" xr:uid="{00000000-0004-0000-0300-000005000000}"/>
    <hyperlink ref="D6" r:id="rId7" xr:uid="{00000000-0004-0000-0300-000006000000}"/>
    <hyperlink ref="D4" r:id="rId8" xr:uid="{00000000-0004-0000-0300-000007000000}"/>
    <hyperlink ref="D17" r:id="rId9" xr:uid="{00000000-0004-0000-0300-000008000000}"/>
    <hyperlink ref="D18" r:id="rId10" xr:uid="{00000000-0004-0000-0300-000009000000}"/>
    <hyperlink ref="D1" r:id="rId11" xr:uid="{00000000-0004-0000-0300-00000A000000}"/>
    <hyperlink ref="D13" r:id="rId12" xr:uid="{00000000-0004-0000-0300-00000B000000}"/>
    <hyperlink ref="D12" r:id="rId13" xr:uid="{00000000-0004-0000-0300-00000C000000}"/>
    <hyperlink ref="D9" r:id="rId14" display="mailto:contact.rvf@suez.com" xr:uid="{00000000-0004-0000-0300-00000D000000}"/>
    <hyperlink ref="D2" r:id="rId15" xr:uid="{00000000-0004-0000-0300-00000E000000}"/>
    <hyperlink ref="D3" r:id="rId16" xr:uid="{00000000-0004-0000-0300-00000F000000}"/>
    <hyperlink ref="D19" r:id="rId17" xr:uid="{00000000-0004-0000-0300-000010000000}"/>
    <hyperlink ref="D16" r:id="rId18" xr:uid="{00000000-0004-0000-0300-000011000000}"/>
  </hyperlinks>
  <pageMargins left="0.7" right="0.7" top="0.75" bottom="0.75" header="0.3" footer="0.3"/>
  <pageSetup paperSize="9" orientation="portrait" r:id="rId19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4"/>
  <dimension ref="A1:D61"/>
  <sheetViews>
    <sheetView workbookViewId="0">
      <selection activeCell="B1" sqref="B1:B29"/>
    </sheetView>
  </sheetViews>
  <sheetFormatPr baseColWidth="10" defaultRowHeight="15" x14ac:dyDescent="0.25"/>
  <cols>
    <col min="1" max="1" width="14.28515625" style="3" customWidth="1"/>
    <col min="2" max="2" width="25.85546875" style="2" customWidth="1"/>
    <col min="3" max="3" width="21.7109375" style="11" customWidth="1"/>
    <col min="4" max="4" width="37" style="3" bestFit="1" customWidth="1"/>
  </cols>
  <sheetData>
    <row r="1" spans="1:4" x14ac:dyDescent="0.25">
      <c r="A1" s="11">
        <v>14</v>
      </c>
      <c r="B1" s="2" t="s">
        <v>367</v>
      </c>
      <c r="C1" s="11" t="s">
        <v>368</v>
      </c>
      <c r="D1" s="4" t="s">
        <v>369</v>
      </c>
    </row>
    <row r="2" spans="1:4" x14ac:dyDescent="0.25">
      <c r="A2" s="11">
        <v>14</v>
      </c>
      <c r="B2" s="2" t="s">
        <v>376</v>
      </c>
      <c r="C2" s="11" t="s">
        <v>378</v>
      </c>
      <c r="D2" s="4" t="s">
        <v>377</v>
      </c>
    </row>
    <row r="3" spans="1:4" x14ac:dyDescent="0.25">
      <c r="A3" s="11">
        <v>14</v>
      </c>
      <c r="B3" s="2" t="s">
        <v>19</v>
      </c>
      <c r="C3" s="5" t="s">
        <v>34</v>
      </c>
      <c r="D3" s="1" t="s">
        <v>33</v>
      </c>
    </row>
    <row r="4" spans="1:4" x14ac:dyDescent="0.25">
      <c r="A4" s="11">
        <v>16</v>
      </c>
      <c r="B4" s="2" t="s">
        <v>319</v>
      </c>
      <c r="C4" s="11" t="s">
        <v>356</v>
      </c>
      <c r="D4" s="4" t="s">
        <v>228</v>
      </c>
    </row>
    <row r="5" spans="1:4" x14ac:dyDescent="0.25">
      <c r="A5" s="11">
        <v>17</v>
      </c>
      <c r="B5" s="2" t="s">
        <v>443</v>
      </c>
      <c r="C5" s="11" t="s">
        <v>444</v>
      </c>
      <c r="D5" s="4" t="s">
        <v>445</v>
      </c>
    </row>
    <row r="6" spans="1:4" x14ac:dyDescent="0.25">
      <c r="A6" s="11">
        <v>17</v>
      </c>
      <c r="B6" s="2" t="s">
        <v>446</v>
      </c>
      <c r="C6" s="11" t="s">
        <v>447</v>
      </c>
      <c r="D6" s="4" t="s">
        <v>448</v>
      </c>
    </row>
    <row r="7" spans="1:4" x14ac:dyDescent="0.25">
      <c r="A7" s="11">
        <v>31</v>
      </c>
      <c r="B7" s="2" t="s">
        <v>285</v>
      </c>
      <c r="C7" s="11" t="s">
        <v>286</v>
      </c>
      <c r="D7" s="4" t="s">
        <v>287</v>
      </c>
    </row>
    <row r="8" spans="1:4" x14ac:dyDescent="0.25">
      <c r="A8" s="11">
        <v>31</v>
      </c>
      <c r="B8" s="2" t="s">
        <v>339</v>
      </c>
      <c r="C8" s="11" t="s">
        <v>340</v>
      </c>
      <c r="D8" s="4" t="s">
        <v>341</v>
      </c>
    </row>
    <row r="9" spans="1:4" x14ac:dyDescent="0.25">
      <c r="A9" s="5">
        <v>33</v>
      </c>
      <c r="B9" s="2" t="s">
        <v>284</v>
      </c>
      <c r="C9" s="5" t="s">
        <v>152</v>
      </c>
      <c r="D9" s="4" t="s">
        <v>153</v>
      </c>
    </row>
    <row r="10" spans="1:4" x14ac:dyDescent="0.25">
      <c r="A10" s="5">
        <v>33</v>
      </c>
      <c r="B10" s="2" t="s">
        <v>154</v>
      </c>
      <c r="C10" s="5" t="s">
        <v>155</v>
      </c>
      <c r="D10" s="4" t="s">
        <v>156</v>
      </c>
    </row>
    <row r="11" spans="1:4" x14ac:dyDescent="0.25">
      <c r="A11" s="11">
        <v>33</v>
      </c>
      <c r="B11" s="2" t="s">
        <v>226</v>
      </c>
      <c r="C11" s="11" t="s">
        <v>227</v>
      </c>
      <c r="D11" s="4" t="s">
        <v>228</v>
      </c>
    </row>
    <row r="12" spans="1:4" x14ac:dyDescent="0.25">
      <c r="A12" s="11">
        <v>37</v>
      </c>
      <c r="B12" s="2" t="s">
        <v>320</v>
      </c>
      <c r="C12" s="11" t="s">
        <v>321</v>
      </c>
      <c r="D12" s="4" t="s">
        <v>322</v>
      </c>
    </row>
    <row r="13" spans="1:4" x14ac:dyDescent="0.25">
      <c r="A13" s="11">
        <v>37</v>
      </c>
      <c r="B13" s="2" t="s">
        <v>319</v>
      </c>
      <c r="C13" s="11" t="s">
        <v>325</v>
      </c>
      <c r="D13" s="4" t="s">
        <v>228</v>
      </c>
    </row>
    <row r="14" spans="1:4" x14ac:dyDescent="0.25">
      <c r="A14" s="11">
        <v>44</v>
      </c>
      <c r="B14" s="2" t="s">
        <v>151</v>
      </c>
      <c r="C14" s="11" t="s">
        <v>233</v>
      </c>
      <c r="D14" s="4" t="s">
        <v>234</v>
      </c>
    </row>
    <row r="15" spans="1:4" x14ac:dyDescent="0.25">
      <c r="A15" s="11">
        <v>44</v>
      </c>
      <c r="B15" s="2" t="s">
        <v>235</v>
      </c>
      <c r="C15" s="11" t="s">
        <v>236</v>
      </c>
      <c r="D15" s="1" t="s">
        <v>237</v>
      </c>
    </row>
    <row r="16" spans="1:4" x14ac:dyDescent="0.25">
      <c r="A16" s="11">
        <v>44</v>
      </c>
      <c r="B16" s="2" t="s">
        <v>238</v>
      </c>
      <c r="C16" s="11" t="s">
        <v>239</v>
      </c>
      <c r="D16" s="4" t="s">
        <v>240</v>
      </c>
    </row>
    <row r="17" spans="1:4" x14ac:dyDescent="0.25">
      <c r="A17" s="11">
        <v>49</v>
      </c>
      <c r="B17" s="2" t="s">
        <v>154</v>
      </c>
      <c r="C17" s="11" t="s">
        <v>323</v>
      </c>
      <c r="D17" s="4" t="s">
        <v>324</v>
      </c>
    </row>
    <row r="18" spans="1:4" x14ac:dyDescent="0.25">
      <c r="A18" s="3">
        <v>49</v>
      </c>
      <c r="B18" s="2" t="s">
        <v>457</v>
      </c>
      <c r="C18" s="11" t="s">
        <v>460</v>
      </c>
      <c r="D18" s="4" t="s">
        <v>462</v>
      </c>
    </row>
    <row r="19" spans="1:4" x14ac:dyDescent="0.25">
      <c r="A19" s="3">
        <v>49</v>
      </c>
      <c r="B19" s="2" t="s">
        <v>458</v>
      </c>
      <c r="C19" s="11" t="s">
        <v>459</v>
      </c>
      <c r="D19" s="4" t="s">
        <v>461</v>
      </c>
    </row>
    <row r="20" spans="1:4" x14ac:dyDescent="0.25">
      <c r="A20" s="11">
        <v>50</v>
      </c>
      <c r="B20" s="2" t="s">
        <v>456</v>
      </c>
      <c r="C20" s="11" t="s">
        <v>359</v>
      </c>
      <c r="D20" s="4" t="s">
        <v>362</v>
      </c>
    </row>
    <row r="21" spans="1:4" x14ac:dyDescent="0.25">
      <c r="A21" s="11">
        <v>50</v>
      </c>
      <c r="B21" s="2" t="s">
        <v>360</v>
      </c>
      <c r="C21" s="11" t="s">
        <v>361</v>
      </c>
      <c r="D21" s="4" t="s">
        <v>42</v>
      </c>
    </row>
    <row r="22" spans="1:4" x14ac:dyDescent="0.25">
      <c r="A22" s="3">
        <v>50</v>
      </c>
      <c r="B22" s="2" t="s">
        <v>41</v>
      </c>
      <c r="C22" s="3" t="s">
        <v>43</v>
      </c>
      <c r="D22" s="1" t="s">
        <v>42</v>
      </c>
    </row>
    <row r="23" spans="1:4" x14ac:dyDescent="0.25">
      <c r="A23" s="3">
        <v>53</v>
      </c>
      <c r="B23" s="2" t="s">
        <v>463</v>
      </c>
      <c r="C23" s="11" t="s">
        <v>464</v>
      </c>
      <c r="D23" s="4" t="s">
        <v>465</v>
      </c>
    </row>
    <row r="24" spans="1:4" x14ac:dyDescent="0.25">
      <c r="A24" s="3">
        <v>53</v>
      </c>
      <c r="B24" s="2" t="s">
        <v>467</v>
      </c>
      <c r="C24" s="11" t="s">
        <v>468</v>
      </c>
      <c r="D24" s="4" t="s">
        <v>466</v>
      </c>
    </row>
    <row r="25" spans="1:4" x14ac:dyDescent="0.25">
      <c r="A25" s="11">
        <v>72</v>
      </c>
      <c r="B25" s="2" t="s">
        <v>218</v>
      </c>
      <c r="C25" s="11" t="s">
        <v>216</v>
      </c>
      <c r="D25" s="4" t="s">
        <v>217</v>
      </c>
    </row>
    <row r="26" spans="1:4" x14ac:dyDescent="0.25">
      <c r="A26" s="11">
        <v>72</v>
      </c>
      <c r="B26" s="2" t="s">
        <v>219</v>
      </c>
      <c r="C26" s="11" t="s">
        <v>221</v>
      </c>
      <c r="D26" s="4" t="s">
        <v>220</v>
      </c>
    </row>
    <row r="27" spans="1:4" x14ac:dyDescent="0.25">
      <c r="A27" s="11">
        <v>72</v>
      </c>
      <c r="B27" s="2" t="s">
        <v>301</v>
      </c>
      <c r="C27" s="11" t="s">
        <v>302</v>
      </c>
      <c r="D27" s="4" t="s">
        <v>222</v>
      </c>
    </row>
    <row r="28" spans="1:4" x14ac:dyDescent="0.25">
      <c r="A28" s="11">
        <v>79</v>
      </c>
      <c r="B28" s="2" t="s">
        <v>441</v>
      </c>
      <c r="C28" s="11" t="s">
        <v>440</v>
      </c>
      <c r="D28" s="4" t="s">
        <v>442</v>
      </c>
    </row>
    <row r="29" spans="1:4" x14ac:dyDescent="0.25">
      <c r="A29" s="11">
        <v>85</v>
      </c>
      <c r="B29" s="2" t="s">
        <v>439</v>
      </c>
      <c r="C29" s="11" t="s">
        <v>437</v>
      </c>
      <c r="D29" s="4" t="s">
        <v>438</v>
      </c>
    </row>
    <row r="30" spans="1:4" x14ac:dyDescent="0.25">
      <c r="A30" s="5"/>
      <c r="C30" s="5"/>
      <c r="D30" s="4"/>
    </row>
    <row r="31" spans="1:4" x14ac:dyDescent="0.25">
      <c r="A31" s="11"/>
      <c r="D31" s="11"/>
    </row>
    <row r="32" spans="1:4" x14ac:dyDescent="0.25">
      <c r="A32" s="11"/>
      <c r="D32" s="11"/>
    </row>
    <row r="33" spans="1:4" x14ac:dyDescent="0.25">
      <c r="A33" s="11"/>
      <c r="D33" s="11"/>
    </row>
    <row r="34" spans="1:4" x14ac:dyDescent="0.25">
      <c r="A34" s="11"/>
      <c r="D34" s="11"/>
    </row>
    <row r="35" spans="1:4" x14ac:dyDescent="0.25">
      <c r="A35" s="11"/>
      <c r="D35" s="11"/>
    </row>
    <row r="36" spans="1:4" x14ac:dyDescent="0.25">
      <c r="A36" s="11"/>
      <c r="D36" s="11"/>
    </row>
    <row r="37" spans="1:4" x14ac:dyDescent="0.25">
      <c r="A37" s="11"/>
      <c r="D37" s="11"/>
    </row>
    <row r="38" spans="1:4" x14ac:dyDescent="0.25">
      <c r="A38" s="11"/>
      <c r="D38" s="11"/>
    </row>
    <row r="39" spans="1:4" x14ac:dyDescent="0.25">
      <c r="A39" s="11"/>
      <c r="D39" s="11"/>
    </row>
    <row r="40" spans="1:4" x14ac:dyDescent="0.25">
      <c r="A40" s="11"/>
      <c r="D40" s="11"/>
    </row>
    <row r="41" spans="1:4" x14ac:dyDescent="0.25">
      <c r="A41" s="11"/>
      <c r="D41" s="11"/>
    </row>
    <row r="42" spans="1:4" x14ac:dyDescent="0.25">
      <c r="A42" s="11"/>
      <c r="D42" s="11"/>
    </row>
    <row r="43" spans="1:4" x14ac:dyDescent="0.25">
      <c r="A43" s="11"/>
      <c r="D43" s="11"/>
    </row>
    <row r="44" spans="1:4" x14ac:dyDescent="0.25">
      <c r="A44" s="11"/>
      <c r="D44" s="11"/>
    </row>
    <row r="45" spans="1:4" x14ac:dyDescent="0.25">
      <c r="A45" s="11"/>
      <c r="D45" s="11"/>
    </row>
    <row r="46" spans="1:4" x14ac:dyDescent="0.25">
      <c r="A46" s="11"/>
      <c r="D46" s="11"/>
    </row>
    <row r="47" spans="1:4" x14ac:dyDescent="0.25">
      <c r="A47" s="11"/>
      <c r="D47" s="11"/>
    </row>
    <row r="48" spans="1:4" x14ac:dyDescent="0.25">
      <c r="A48" s="11"/>
      <c r="D48" s="11"/>
    </row>
    <row r="49" spans="1:4" x14ac:dyDescent="0.25">
      <c r="A49" s="11"/>
      <c r="D49" s="11"/>
    </row>
    <row r="50" spans="1:4" x14ac:dyDescent="0.25">
      <c r="A50" s="11"/>
      <c r="D50" s="11"/>
    </row>
    <row r="51" spans="1:4" x14ac:dyDescent="0.25">
      <c r="A51" s="11"/>
      <c r="D51" s="11"/>
    </row>
    <row r="52" spans="1:4" x14ac:dyDescent="0.25">
      <c r="A52" s="11"/>
      <c r="D52" s="11"/>
    </row>
    <row r="53" spans="1:4" x14ac:dyDescent="0.25">
      <c r="A53" s="11"/>
      <c r="D53" s="11"/>
    </row>
    <row r="54" spans="1:4" x14ac:dyDescent="0.25">
      <c r="A54" s="11"/>
      <c r="D54" s="11"/>
    </row>
    <row r="55" spans="1:4" x14ac:dyDescent="0.25">
      <c r="A55" s="11"/>
      <c r="D55" s="11"/>
    </row>
    <row r="59" spans="1:4" x14ac:dyDescent="0.25">
      <c r="D59"/>
    </row>
    <row r="60" spans="1:4" x14ac:dyDescent="0.25">
      <c r="C60" s="3"/>
      <c r="D60"/>
    </row>
    <row r="61" spans="1:4" x14ac:dyDescent="0.25">
      <c r="D61"/>
    </row>
  </sheetData>
  <sortState xmlns:xlrd2="http://schemas.microsoft.com/office/spreadsheetml/2017/richdata2" ref="A3:D61">
    <sortCondition ref="A3:A61"/>
  </sortState>
  <hyperlinks>
    <hyperlink ref="D9" r:id="rId1" xr:uid="{00000000-0004-0000-0400-000000000000}"/>
    <hyperlink ref="D10" r:id="rId2" xr:uid="{00000000-0004-0000-0400-000001000000}"/>
    <hyperlink ref="D25" r:id="rId3" xr:uid="{00000000-0004-0000-0400-000002000000}"/>
    <hyperlink ref="D26" r:id="rId4" xr:uid="{00000000-0004-0000-0400-000003000000}"/>
    <hyperlink ref="D11" r:id="rId5" xr:uid="{00000000-0004-0000-0400-000004000000}"/>
    <hyperlink ref="D14" r:id="rId6" xr:uid="{00000000-0004-0000-0400-000005000000}"/>
    <hyperlink ref="D15" r:id="rId7" xr:uid="{00000000-0004-0000-0400-000006000000}"/>
    <hyperlink ref="D16" r:id="rId8" xr:uid="{00000000-0004-0000-0400-000007000000}"/>
    <hyperlink ref="D7" r:id="rId9" xr:uid="{00000000-0004-0000-0400-000008000000}"/>
    <hyperlink ref="D27" r:id="rId10" xr:uid="{00000000-0004-0000-0400-000009000000}"/>
    <hyperlink ref="D12" r:id="rId11" xr:uid="{00000000-0004-0000-0400-00000A000000}"/>
    <hyperlink ref="D17" r:id="rId12" xr:uid="{00000000-0004-0000-0400-00000B000000}"/>
    <hyperlink ref="D13" r:id="rId13" xr:uid="{00000000-0004-0000-0400-00000C000000}"/>
    <hyperlink ref="D8" r:id="rId14" xr:uid="{00000000-0004-0000-0400-00000D000000}"/>
    <hyperlink ref="D4" r:id="rId15" xr:uid="{00000000-0004-0000-0400-00000E000000}"/>
    <hyperlink ref="D21" r:id="rId16" xr:uid="{00000000-0004-0000-0400-00000F000000}"/>
    <hyperlink ref="D20" r:id="rId17" xr:uid="{00000000-0004-0000-0400-000010000000}"/>
    <hyperlink ref="D1" r:id="rId18" xr:uid="{00000000-0004-0000-0400-000011000000}"/>
    <hyperlink ref="D2" r:id="rId19" xr:uid="{00000000-0004-0000-0400-000012000000}"/>
    <hyperlink ref="D29" r:id="rId20" xr:uid="{00000000-0004-0000-0400-000013000000}"/>
    <hyperlink ref="D28" r:id="rId21" xr:uid="{00000000-0004-0000-0400-000014000000}"/>
    <hyperlink ref="D5" r:id="rId22" xr:uid="{00000000-0004-0000-0400-000015000000}"/>
    <hyperlink ref="D6" r:id="rId23" xr:uid="{00000000-0004-0000-0400-000016000000}"/>
    <hyperlink ref="D19" r:id="rId24" xr:uid="{00000000-0004-0000-0400-000017000000}"/>
    <hyperlink ref="D18" r:id="rId25" xr:uid="{00000000-0004-0000-0400-000018000000}"/>
    <hyperlink ref="D23" r:id="rId26" xr:uid="{00000000-0004-0000-0400-000019000000}"/>
    <hyperlink ref="D24" r:id="rId27" xr:uid="{00000000-0004-0000-0400-00001A000000}"/>
    <hyperlink ref="D3" r:id="rId28" xr:uid="{00000000-0004-0000-0400-00001B000000}"/>
    <hyperlink ref="D22" r:id="rId29" xr:uid="{00000000-0004-0000-0400-00001C000000}"/>
  </hyperlinks>
  <pageMargins left="0.7" right="0.7" top="0.75" bottom="0.75" header="0.3" footer="0.3"/>
  <pageSetup paperSize="9" orientation="portrait" r:id="rId3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20</vt:i4>
      </vt:variant>
    </vt:vector>
  </HeadingPairs>
  <TitlesOfParts>
    <vt:vector size="25" baseType="lpstr">
      <vt:lpstr>ACCUEIL</vt:lpstr>
      <vt:lpstr>Donnée</vt:lpstr>
      <vt:lpstr>Base</vt:lpstr>
      <vt:lpstr>BENNE</vt:lpstr>
      <vt:lpstr>CONTAINER</vt:lpstr>
      <vt:lpstr>_tel1</vt:lpstr>
      <vt:lpstr>_tel2</vt:lpstr>
      <vt:lpstr>_tel3</vt:lpstr>
      <vt:lpstr>bennedep</vt:lpstr>
      <vt:lpstr>commande</vt:lpstr>
      <vt:lpstr>commercial</vt:lpstr>
      <vt:lpstr>containerdep</vt:lpstr>
      <vt:lpstr>DEPARTEMENT</vt:lpstr>
      <vt:lpstr>FOURBENNE</vt:lpstr>
      <vt:lpstr>FOURCONTAINER</vt:lpstr>
      <vt:lpstr>franco</vt:lpstr>
      <vt:lpstr>MAIL</vt:lpstr>
      <vt:lpstr>mail1</vt:lpstr>
      <vt:lpstr>mail2</vt:lpstr>
      <vt:lpstr>mail3</vt:lpstr>
      <vt:lpstr>nclient</vt:lpstr>
      <vt:lpstr>societe</vt:lpstr>
      <vt:lpstr>TB</vt:lpstr>
      <vt:lpstr>TELEPHONE</vt:lpstr>
      <vt:lpstr>TV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BRUNET</dc:creator>
  <cp:lastModifiedBy>Patricia CARROY</cp:lastModifiedBy>
  <cp:lastPrinted>2021-01-27T06:08:32Z</cp:lastPrinted>
  <dcterms:created xsi:type="dcterms:W3CDTF">2020-11-18T09:53:20Z</dcterms:created>
  <dcterms:modified xsi:type="dcterms:W3CDTF">2022-03-02T16:20:43Z</dcterms:modified>
</cp:coreProperties>
</file>