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 codeName="{91B80F79-697F-C00D-A1F8-6C9A07846A5C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9665" windowHeight="14190" activeTab="2" xr2:uid="{00000000-000D-0000-FFFF-FFFF00000000}"/>
  </bookViews>
  <sheets>
    <sheet name="BASE DE DONNEES" sheetId="1" r:id="rId1"/>
    <sheet name="PST" sheetId="4" state="hidden" r:id="rId2"/>
    <sheet name="Planning" sheetId="2" r:id="rId3"/>
    <sheet name="FORMATION PFPP" sheetId="7" state="hidden" r:id="rId4"/>
    <sheet name="FORMATION TERMINEE" sheetId="9" r:id="rId5"/>
  </sheets>
  <definedNames>
    <definedName name="_xlnm._FilterDatabase" localSheetId="0" hidden="1">'BASE DE DONNEES'!$A$1:$K$7</definedName>
    <definedName name="_xlnm._FilterDatabase" localSheetId="3" hidden="1">'FORMATION PFPP'!$M$1:$R$4</definedName>
    <definedName name="_xlnm._FilterDatabase" localSheetId="1" hidden="1">PST!#REF!</definedName>
    <definedName name="certificat">PST!$B$2:$B$4</definedName>
    <definedName name="_xlnm.Criteria" localSheetId="3">'FORMATION PFPP'!$M$3:$P$4</definedName>
    <definedName name="_xlnm.Extract" localSheetId="3">'FORMATION PFPP'!$A$1:$K$1</definedName>
    <definedName name="MOIS">PST!$E$2:$E$13</definedName>
    <definedName name="Prgpfpp">PST!$D$2:$D$4</definedName>
    <definedName name="_xlnm.Print_Area" localSheetId="0">'BASE DE DONNEES'!$A$1:$A$7</definedName>
  </definedNames>
  <calcPr calcId="171027"/>
</workbook>
</file>

<file path=xl/calcChain.xml><?xml version="1.0" encoding="utf-8"?>
<calcChain xmlns="http://schemas.openxmlformats.org/spreadsheetml/2006/main">
  <c r="P4" i="7" l="1"/>
  <c r="O4" i="7"/>
  <c r="N2" i="7" l="1"/>
  <c r="M2" i="7"/>
  <c r="M4" i="7" s="1"/>
  <c r="Q2" i="7"/>
  <c r="N4" i="7" s="1"/>
  <c r="B4" i="2" l="1"/>
  <c r="B6" i="2" s="1"/>
  <c r="A7" i="2"/>
  <c r="C4" i="2" l="1"/>
  <c r="B7" i="2"/>
  <c r="B5" i="2" s="1"/>
  <c r="C7" i="2" l="1"/>
  <c r="C5" i="2" s="1"/>
  <c r="D4" i="2"/>
  <c r="C6" i="2"/>
  <c r="E4" i="2" l="1"/>
  <c r="D7" i="2"/>
  <c r="D5" i="2" s="1"/>
  <c r="D6" i="2"/>
  <c r="F4" i="2" l="1"/>
  <c r="E6" i="2"/>
  <c r="E7" i="2"/>
  <c r="E5" i="2" s="1"/>
  <c r="G4" i="2" l="1"/>
  <c r="F6" i="2"/>
  <c r="F7" i="2"/>
  <c r="F5" i="2" s="1"/>
  <c r="H4" i="2" l="1"/>
  <c r="G6" i="2"/>
  <c r="G7" i="2"/>
  <c r="G5" i="2" s="1"/>
  <c r="I4" i="2" l="1"/>
  <c r="H6" i="2"/>
  <c r="H7" i="2"/>
  <c r="H5" i="2" s="1"/>
  <c r="J4" i="2" l="1"/>
  <c r="I6" i="2"/>
  <c r="I7" i="2"/>
  <c r="I5" i="2" s="1"/>
  <c r="K4" i="2" l="1"/>
  <c r="J6" i="2"/>
  <c r="J7" i="2"/>
  <c r="J5" i="2" s="1"/>
  <c r="L4" i="2" l="1"/>
  <c r="K7" i="2"/>
  <c r="K5" i="2" s="1"/>
  <c r="K6" i="2"/>
  <c r="M4" i="2" l="1"/>
  <c r="L7" i="2"/>
  <c r="L5" i="2" s="1"/>
  <c r="L6" i="2"/>
  <c r="N4" i="2" l="1"/>
  <c r="M6" i="2"/>
  <c r="M7" i="2"/>
  <c r="M5" i="2" s="1"/>
  <c r="O4" i="2" l="1"/>
  <c r="B3" i="2" s="1"/>
  <c r="N6" i="2"/>
  <c r="N7" i="2"/>
  <c r="N5" i="2" s="1"/>
  <c r="P4" i="2" l="1"/>
  <c r="O6" i="2"/>
  <c r="O7" i="2"/>
  <c r="O5" i="2" s="1"/>
  <c r="Q4" i="2" l="1"/>
  <c r="P6" i="2"/>
  <c r="P7" i="2"/>
  <c r="P5" i="2" s="1"/>
  <c r="R4" i="2" l="1"/>
  <c r="Q6" i="2"/>
  <c r="Q7" i="2"/>
  <c r="Q5" i="2" s="1"/>
  <c r="S4" i="2" l="1"/>
  <c r="R6" i="2"/>
  <c r="R7" i="2"/>
  <c r="R5" i="2" s="1"/>
  <c r="T4" i="2" l="1"/>
  <c r="S7" i="2"/>
  <c r="S5" i="2" s="1"/>
  <c r="S6" i="2"/>
  <c r="U4" i="2" l="1"/>
  <c r="T7" i="2"/>
  <c r="T5" i="2" s="1"/>
  <c r="T6" i="2"/>
  <c r="V4" i="2" l="1"/>
  <c r="U6" i="2"/>
  <c r="U7" i="2"/>
  <c r="U5" i="2" s="1"/>
  <c r="W4" i="2" l="1"/>
  <c r="V6" i="2"/>
  <c r="V7" i="2"/>
  <c r="V5" i="2" s="1"/>
  <c r="X4" i="2" l="1"/>
  <c r="W6" i="2"/>
  <c r="W7" i="2"/>
  <c r="W5" i="2" s="1"/>
  <c r="Y4" i="2" l="1"/>
  <c r="X6" i="2"/>
  <c r="X7" i="2"/>
  <c r="X5" i="2" s="1"/>
  <c r="Z4" i="2" l="1"/>
  <c r="Y6" i="2"/>
  <c r="Y7" i="2"/>
  <c r="Y5" i="2" s="1"/>
  <c r="AA4" i="2" l="1"/>
  <c r="Z7" i="2"/>
  <c r="Z5" i="2" s="1"/>
  <c r="Z6" i="2"/>
  <c r="AB4" i="2" l="1"/>
  <c r="AA7" i="2"/>
  <c r="AA5" i="2" s="1"/>
  <c r="AA6" i="2"/>
  <c r="AC4" i="2" l="1"/>
  <c r="AB7" i="2"/>
  <c r="AB5" i="2" s="1"/>
  <c r="AB6" i="2"/>
  <c r="AC6" i="2" l="1"/>
  <c r="AC7" i="2"/>
  <c r="AC5" i="2" s="1"/>
</calcChain>
</file>

<file path=xl/sharedStrings.xml><?xml version="1.0" encoding="utf-8"?>
<sst xmlns="http://schemas.openxmlformats.org/spreadsheetml/2006/main" count="158" uniqueCount="83">
  <si>
    <t>Planning &amp; Attribution des tâches</t>
  </si>
  <si>
    <t>NOM</t>
  </si>
  <si>
    <t>PRENOM</t>
  </si>
  <si>
    <t>N°RA</t>
  </si>
  <si>
    <t>PERMIS</t>
  </si>
  <si>
    <t>NATIONALITE</t>
  </si>
  <si>
    <t>TELEPHONE</t>
  </si>
  <si>
    <t>DATE ENTREE</t>
  </si>
  <si>
    <t>DATE SORTIE</t>
  </si>
  <si>
    <t>PROGRAMME</t>
  </si>
  <si>
    <t>COMMENTAIRE</t>
  </si>
  <si>
    <t>B</t>
  </si>
  <si>
    <t>078/458.23.26</t>
  </si>
  <si>
    <t/>
  </si>
  <si>
    <t>CERTIFICAT</t>
  </si>
  <si>
    <t>NON</t>
  </si>
  <si>
    <t>OUI</t>
  </si>
  <si>
    <t>PFPP CUISINE</t>
  </si>
  <si>
    <t>PFPP SERVICE</t>
  </si>
  <si>
    <t>L</t>
  </si>
  <si>
    <t>GURTER</t>
  </si>
  <si>
    <t>G</t>
  </si>
  <si>
    <t>078.569.25.26</t>
  </si>
  <si>
    <t>04.02.2017</t>
  </si>
  <si>
    <t>JOURT</t>
  </si>
  <si>
    <t>021.36.25.26</t>
  </si>
  <si>
    <t>01.01.2015</t>
  </si>
  <si>
    <t>MAMAMA</t>
  </si>
  <si>
    <t>021.365.87.95</t>
  </si>
  <si>
    <t>CONDITIONNEMENT</t>
  </si>
  <si>
    <t>PLONGE &amp; LINGE</t>
  </si>
  <si>
    <t>BRAISIERE 1</t>
  </si>
  <si>
    <t>SAUCIER</t>
  </si>
  <si>
    <t>REFROIDISSEMENT &amp; FOUR</t>
  </si>
  <si>
    <t>MENU DU JOUR</t>
  </si>
  <si>
    <t>DESSERT</t>
  </si>
  <si>
    <t>CUISINE CHAUDE &amp; FRIGO</t>
  </si>
  <si>
    <t>CAISSE</t>
  </si>
  <si>
    <t>OFFICE ET VERRE</t>
  </si>
  <si>
    <t>HOUSSEAU</t>
  </si>
  <si>
    <t>Thomas</t>
  </si>
  <si>
    <t>Lou</t>
  </si>
  <si>
    <t>Lili</t>
  </si>
  <si>
    <t>Puoli</t>
  </si>
  <si>
    <t>Française</t>
  </si>
  <si>
    <t>Grecque</t>
  </si>
  <si>
    <t>Allemand</t>
  </si>
  <si>
    <t>Espagnol</t>
  </si>
  <si>
    <t>PLONGE &amp; VESTIAIRE</t>
  </si>
  <si>
    <t>RAUX</t>
  </si>
  <si>
    <t>FABIEN</t>
  </si>
  <si>
    <t>FRANCE</t>
  </si>
  <si>
    <t>021 658 659 63</t>
  </si>
  <si>
    <t>SERVICE FV</t>
  </si>
  <si>
    <t>SERVICE MENU DU JOUR</t>
  </si>
  <si>
    <t>18.01.2014</t>
  </si>
  <si>
    <t>DAY</t>
  </si>
  <si>
    <t>ANNEE</t>
  </si>
  <si>
    <t>DATE DE FIN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</si>
  <si>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</si>
  <si>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</si>
  <si>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</si>
  <si>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</si>
  <si>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</si>
  <si>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</si>
  <si>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</si>
  <si>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</si>
  <si>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</si>
  <si>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</si>
  <si>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</si>
  <si>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</si>
  <si>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</si>
  <si>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 DE DEBUT</t>
  </si>
  <si>
    <t>18.01.2016</t>
  </si>
  <si>
    <t>BERNI</t>
  </si>
  <si>
    <t>AXELLE</t>
  </si>
  <si>
    <t>SUISSE</t>
  </si>
  <si>
    <t>021.365.25.36</t>
  </si>
  <si>
    <t>14.02.2016</t>
  </si>
  <si>
    <t>05.04.2015</t>
  </si>
  <si>
    <t>23.05.2018</t>
  </si>
  <si>
    <t>TOURNANT</t>
  </si>
  <si>
    <t>PLONGE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</si>
</sst>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"/>
    <numFmt numFmtId="165" formatCode="mmmm"/>
    <numFmt numFmtId="166" formatCode="dd/mm"/>
  </numFmts>
  <fonts count="2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Verdana"/>
      <family val="2"/>
    </font>
    <font>
      <sz val="16"/>
      <color theme="1"/>
      <name val="Calibri"/>
      <family val="2"/>
      <scheme val="minor"/>
    </font>
    <font>
      <b/>
      <sz val="12"/>
      <name val="Arial"/>
      <family val="2"/>
    </font>
    <font>
      <sz val="12"/>
      <color rgb="FFFFC000"/>
      <name val="Arial"/>
      <family val="2"/>
    </font>
    <font>
      <sz val="20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36"/>
      <color rgb="FF000000"/>
      <name val="Calibri"/>
      <family val="2"/>
      <scheme val="minor"/>
    </font>
    <font>
      <b/>
      <sz val="30"/>
      <color rgb="FF000000"/>
      <name val="Arial"/>
      <family val="2"/>
    </font>
    <font>
      <sz val="12"/>
      <color rgb="FF000000"/>
      <name val="Calibri"/>
      <family val="2"/>
      <scheme val="minor"/>
    </font>
    <font>
      <sz val="16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0"/>
      <color rgb="FFFF0000"/>
      <name val="Arial"/>
      <family val="2"/>
    </font>
    <font>
      <sz val="18"/>
      <color rgb="FF000000"/>
      <name val="Calibri"/>
      <family val="2"/>
      <scheme val="minor"/>
    </font>
    <font>
      <sz val="19"/>
      <color rgb="FF000000"/>
      <name val="Calibri"/>
      <family val="2"/>
      <scheme val="minor"/>
    </font>
    <font>
      <sz val="20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gradientFill degree="90">
        <stop position="0">
          <color theme="0"/>
        </stop>
        <stop position="1">
          <color theme="0" tint="-0.49803155613879818"/>
        </stop>
      </gradient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auto="1"/>
      </patternFill>
    </fill>
    <fill>
      <patternFill patternType="solid">
        <fgColor rgb="FFFFFFFF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theme="4"/>
      </patternFill>
    </fill>
    <fill>
      <patternFill patternType="solid">
        <fgColor theme="8" tint="0.79998168889431442"/>
        <bgColor indexed="64"/>
      </patternFill>
    </fill>
  </fills>
  <borders count="29">
    <border>
      <left/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n">
        <color indexed="64"/>
      </top>
      <bottom/>
      <diagonal/>
    </border>
    <border>
      <left style="thick">
        <color auto="1"/>
      </left>
      <right/>
      <top style="thin">
        <color indexed="64"/>
      </top>
      <bottom style="medium">
        <color indexed="64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thin">
        <color indexed="64"/>
      </top>
      <bottom style="thick">
        <color auto="1"/>
      </bottom>
      <diagonal/>
    </border>
    <border>
      <left/>
      <right/>
      <top style="thin">
        <color indexed="64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dashed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theme="8"/>
      </left>
      <right style="thin">
        <color theme="8"/>
      </right>
      <top/>
      <bottom style="medium">
        <color theme="8"/>
      </bottom>
      <diagonal/>
    </border>
  </borders>
  <cellStyleXfs count="2">
    <xf numFmtId="0" fontId="0" fillId="0" borderId="0"/>
    <xf numFmtId="0" fontId="2" fillId="0" borderId="0"/>
  </cellStyleXfs>
  <cellXfs count="91">
    <xf numFmtId="0" fontId="0" fillId="0" borderId="0" xfId="0"/>
    <xf numFmtId="0" fontId="0" fillId="0" borderId="0" xfId="0" applyBorder="1"/>
    <xf numFmtId="0" fontId="4" fillId="2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Border="1"/>
    <xf numFmtId="0" fontId="4" fillId="2" borderId="0" xfId="0" applyFont="1" applyFill="1" applyBorder="1" applyAlignment="1"/>
    <xf numFmtId="0" fontId="1" fillId="0" borderId="0" xfId="0" applyFont="1" applyBorder="1"/>
    <xf numFmtId="0" fontId="1" fillId="0" borderId="0" xfId="0" applyFont="1" applyFill="1" applyBorder="1"/>
    <xf numFmtId="0" fontId="4" fillId="11" borderId="0" xfId="0" applyFont="1" applyFill="1" applyBorder="1"/>
    <xf numFmtId="0" fontId="4" fillId="11" borderId="0" xfId="0" applyFont="1" applyFill="1" applyBorder="1" applyAlignment="1"/>
    <xf numFmtId="0" fontId="5" fillId="2" borderId="0" xfId="0" applyFont="1" applyFill="1" applyBorder="1" applyAlignment="1">
      <alignment shrinkToFit="1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Border="1" applyAlignment="1">
      <alignment horizontal="left"/>
    </xf>
    <xf numFmtId="0" fontId="7" fillId="0" borderId="0" xfId="0" applyFont="1"/>
    <xf numFmtId="164" fontId="7" fillId="12" borderId="0" xfId="0" applyNumberFormat="1" applyFont="1" applyFill="1"/>
    <xf numFmtId="164" fontId="7" fillId="0" borderId="0" xfId="0" applyNumberFormat="1" applyFont="1"/>
    <xf numFmtId="164" fontId="9" fillId="2" borderId="0" xfId="0" applyNumberFormat="1" applyFont="1" applyFill="1" applyAlignment="1">
      <alignment vertical="center"/>
    </xf>
    <xf numFmtId="166" fontId="10" fillId="2" borderId="0" xfId="0" applyNumberFormat="1" applyFont="1" applyFill="1" applyAlignment="1">
      <alignment vertical="center"/>
    </xf>
    <xf numFmtId="165" fontId="12" fillId="2" borderId="0" xfId="0" applyNumberFormat="1" applyFont="1" applyFill="1" applyAlignment="1">
      <alignment horizontal="left"/>
    </xf>
    <xf numFmtId="164" fontId="10" fillId="2" borderId="0" xfId="0" applyNumberFormat="1" applyFont="1" applyFill="1" applyAlignment="1">
      <alignment horizontal="center"/>
    </xf>
    <xf numFmtId="164" fontId="10" fillId="2" borderId="0" xfId="0" applyNumberFormat="1" applyFont="1" applyFill="1" applyAlignment="1">
      <alignment horizontal="center" vertical="center"/>
    </xf>
    <xf numFmtId="14" fontId="7" fillId="0" borderId="0" xfId="0" applyNumberFormat="1" applyFont="1"/>
    <xf numFmtId="164" fontId="7" fillId="2" borderId="0" xfId="0" applyNumberFormat="1" applyFont="1" applyFill="1"/>
    <xf numFmtId="0" fontId="11" fillId="6" borderId="3" xfId="0" applyFont="1" applyFill="1" applyBorder="1"/>
    <xf numFmtId="0" fontId="7" fillId="2" borderId="0" xfId="0" applyFont="1" applyFill="1" applyBorder="1"/>
    <xf numFmtId="164" fontId="11" fillId="0" borderId="0" xfId="0" applyNumberFormat="1" applyFont="1" applyBorder="1" applyAlignment="1">
      <alignment wrapText="1"/>
    </xf>
    <xf numFmtId="164" fontId="11" fillId="0" borderId="2" xfId="0" applyNumberFormat="1" applyFont="1" applyBorder="1" applyAlignment="1">
      <alignment wrapText="1"/>
    </xf>
    <xf numFmtId="14" fontId="14" fillId="2" borderId="1" xfId="0" applyNumberFormat="1" applyFont="1" applyFill="1" applyBorder="1" applyAlignment="1">
      <alignment horizontal="center" vertical="center"/>
    </xf>
    <xf numFmtId="165" fontId="17" fillId="0" borderId="0" xfId="0" applyNumberFormat="1" applyFont="1" applyAlignment="1">
      <alignment horizontal="left"/>
    </xf>
    <xf numFmtId="164" fontId="17" fillId="3" borderId="0" xfId="0" applyNumberFormat="1" applyFont="1" applyFill="1" applyAlignment="1">
      <alignment horizontal="center"/>
    </xf>
    <xf numFmtId="164" fontId="17" fillId="3" borderId="0" xfId="0" applyNumberFormat="1" applyFont="1" applyFill="1" applyBorder="1" applyAlignment="1">
      <alignment horizontal="center"/>
    </xf>
    <xf numFmtId="164" fontId="17" fillId="3" borderId="1" xfId="0" applyNumberFormat="1" applyFont="1" applyFill="1" applyBorder="1" applyAlignment="1">
      <alignment horizontal="center"/>
    </xf>
    <xf numFmtId="164" fontId="17" fillId="2" borderId="8" xfId="0" applyNumberFormat="1" applyFont="1" applyFill="1" applyBorder="1" applyAlignment="1">
      <alignment horizontal="center" vertical="center"/>
    </xf>
    <xf numFmtId="164" fontId="17" fillId="2" borderId="9" xfId="0" applyNumberFormat="1" applyFont="1" applyFill="1" applyBorder="1" applyAlignment="1">
      <alignment horizontal="center" vertical="center"/>
    </xf>
    <xf numFmtId="164" fontId="17" fillId="2" borderId="18" xfId="0" applyNumberFormat="1" applyFont="1" applyFill="1" applyBorder="1" applyAlignment="1">
      <alignment horizontal="center" vertical="center"/>
    </xf>
    <xf numFmtId="164" fontId="11" fillId="0" borderId="17" xfId="0" applyNumberFormat="1" applyFont="1" applyBorder="1" applyAlignment="1">
      <alignment wrapText="1"/>
    </xf>
    <xf numFmtId="164" fontId="11" fillId="0" borderId="19" xfId="0" applyNumberFormat="1" applyFont="1" applyBorder="1" applyAlignment="1">
      <alignment wrapText="1"/>
    </xf>
    <xf numFmtId="164" fontId="11" fillId="0" borderId="1" xfId="0" applyNumberFormat="1" applyFont="1" applyBorder="1" applyAlignment="1">
      <alignment wrapText="1"/>
    </xf>
    <xf numFmtId="164" fontId="11" fillId="0" borderId="3" xfId="0" applyNumberFormat="1" applyFont="1" applyBorder="1" applyAlignment="1">
      <alignment wrapText="1"/>
    </xf>
    <xf numFmtId="0" fontId="13" fillId="7" borderId="20" xfId="0" applyFont="1" applyFill="1" applyBorder="1" applyAlignment="1">
      <alignment horizontal="center"/>
    </xf>
    <xf numFmtId="0" fontId="13" fillId="7" borderId="21" xfId="0" applyFont="1" applyFill="1" applyBorder="1" applyAlignment="1">
      <alignment horizontal="center"/>
    </xf>
    <xf numFmtId="0" fontId="13" fillId="7" borderId="21" xfId="0" applyFont="1" applyFill="1" applyBorder="1"/>
    <xf numFmtId="0" fontId="13" fillId="7" borderId="22" xfId="0" applyFont="1" applyFill="1" applyBorder="1"/>
    <xf numFmtId="0" fontId="13" fillId="8" borderId="21" xfId="0" applyFont="1" applyFill="1" applyBorder="1" applyAlignment="1">
      <alignment horizontal="center" vertical="center"/>
    </xf>
    <xf numFmtId="0" fontId="3" fillId="8" borderId="21" xfId="0" applyFont="1" applyFill="1" applyBorder="1"/>
    <xf numFmtId="0" fontId="11" fillId="10" borderId="20" xfId="0" applyFont="1" applyFill="1" applyBorder="1"/>
    <xf numFmtId="0" fontId="11" fillId="10" borderId="21" xfId="0" applyFont="1" applyFill="1" applyBorder="1"/>
    <xf numFmtId="0" fontId="11" fillId="10" borderId="22" xfId="0" applyFont="1" applyFill="1" applyBorder="1"/>
    <xf numFmtId="0" fontId="11" fillId="6" borderId="21" xfId="0" applyFont="1" applyFill="1" applyBorder="1"/>
    <xf numFmtId="14" fontId="1" fillId="0" borderId="0" xfId="0" applyNumberFormat="1" applyFont="1" applyFill="1" applyBorder="1"/>
    <xf numFmtId="14" fontId="0" fillId="0" borderId="0" xfId="0" applyNumberFormat="1" applyBorder="1"/>
    <xf numFmtId="14" fontId="0" fillId="0" borderId="0" xfId="0" applyNumberFormat="1"/>
    <xf numFmtId="0" fontId="20" fillId="13" borderId="23" xfId="0" applyFont="1" applyFill="1" applyBorder="1"/>
    <xf numFmtId="0" fontId="0" fillId="2" borderId="0" xfId="0" applyFill="1" applyBorder="1"/>
    <xf numFmtId="0" fontId="0" fillId="2" borderId="0" xfId="0" applyFill="1"/>
    <xf numFmtId="0" fontId="0" fillId="0" borderId="25" xfId="0" applyBorder="1"/>
    <xf numFmtId="0" fontId="0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1" fillId="15" borderId="27" xfId="0" applyFont="1" applyFill="1" applyBorder="1" applyAlignment="1">
      <alignment horizontal="center" vertical="center" shrinkToFit="1"/>
    </xf>
    <xf numFmtId="0" fontId="21" fillId="15" borderId="26" xfId="0" applyFont="1" applyFill="1" applyBorder="1" applyAlignment="1">
      <alignment horizontal="center" vertical="center" shrinkToFit="1"/>
    </xf>
    <xf numFmtId="14" fontId="0" fillId="0" borderId="25" xfId="0" applyNumberForma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20" fillId="14" borderId="23" xfId="0" applyFont="1" applyFill="1" applyBorder="1" applyAlignment="1">
      <alignment shrinkToFit="1"/>
    </xf>
    <xf numFmtId="0" fontId="22" fillId="2" borderId="0" xfId="0" applyFont="1" applyFill="1" applyBorder="1" applyAlignment="1">
      <alignment horizontal="center" vertical="center"/>
    </xf>
    <xf numFmtId="0" fontId="21" fillId="2" borderId="27" xfId="0" applyFont="1" applyFill="1" applyBorder="1" applyAlignment="1">
      <alignment horizontal="center" vertical="center" shrinkToFit="1"/>
    </xf>
    <xf numFmtId="0" fontId="1" fillId="0" borderId="24" xfId="0" applyFont="1" applyBorder="1"/>
    <xf numFmtId="0" fontId="1" fillId="0" borderId="24" xfId="0" applyFont="1" applyFill="1" applyBorder="1" applyAlignment="1">
      <alignment horizontal="left"/>
    </xf>
    <xf numFmtId="0" fontId="1" fillId="0" borderId="24" xfId="0" applyFont="1" applyFill="1" applyBorder="1"/>
    <xf numFmtId="0" fontId="23" fillId="0" borderId="28" xfId="0" applyFont="1" applyBorder="1"/>
    <xf numFmtId="0" fontId="23" fillId="0" borderId="28" xfId="0" applyFont="1" applyBorder="1" applyAlignment="1">
      <alignment horizontal="left"/>
    </xf>
    <xf numFmtId="14" fontId="16" fillId="4" borderId="0" xfId="0" applyNumberFormat="1" applyFont="1" applyFill="1" applyAlignment="1">
      <alignment horizontal="center" vertical="center"/>
    </xf>
    <xf numFmtId="164" fontId="15" fillId="5" borderId="0" xfId="0" applyNumberFormat="1" applyFont="1" applyFill="1" applyAlignment="1">
      <alignment horizontal="center" vertical="center"/>
    </xf>
    <xf numFmtId="164" fontId="8" fillId="9" borderId="0" xfId="0" applyNumberFormat="1" applyFont="1" applyFill="1" applyAlignment="1">
      <alignment horizontal="center" vertical="center"/>
    </xf>
    <xf numFmtId="0" fontId="11" fillId="2" borderId="15" xfId="0" applyNumberFormat="1" applyFont="1" applyFill="1" applyBorder="1" applyAlignment="1">
      <alignment horizontal="center" vertical="center" wrapText="1"/>
    </xf>
    <xf numFmtId="0" fontId="11" fillId="2" borderId="16" xfId="0" applyNumberFormat="1" applyFont="1" applyFill="1" applyBorder="1" applyAlignment="1">
      <alignment horizontal="center" vertical="center" wrapText="1"/>
    </xf>
    <xf numFmtId="0" fontId="11" fillId="2" borderId="6" xfId="0" applyNumberFormat="1" applyFont="1" applyFill="1" applyBorder="1" applyAlignment="1">
      <alignment horizontal="center" vertical="center" wrapText="1"/>
    </xf>
    <xf numFmtId="0" fontId="11" fillId="2" borderId="7" xfId="0" applyNumberFormat="1" applyFont="1" applyFill="1" applyBorder="1" applyAlignment="1">
      <alignment horizontal="center" vertical="center" wrapText="1"/>
    </xf>
    <xf numFmtId="0" fontId="11" fillId="2" borderId="5" xfId="0" applyNumberFormat="1" applyFont="1" applyFill="1" applyBorder="1" applyAlignment="1">
      <alignment horizontal="center" vertical="center" wrapText="1"/>
    </xf>
    <xf numFmtId="0" fontId="11" fillId="2" borderId="12" xfId="0" applyNumberFormat="1" applyFont="1" applyFill="1" applyBorder="1" applyAlignment="1">
      <alignment horizontal="center" vertical="center" wrapText="1"/>
    </xf>
    <xf numFmtId="0" fontId="11" fillId="2" borderId="10" xfId="0" applyNumberFormat="1" applyFont="1" applyFill="1" applyBorder="1" applyAlignment="1">
      <alignment horizontal="center" vertical="center" wrapText="1"/>
    </xf>
    <xf numFmtId="0" fontId="11" fillId="2" borderId="11" xfId="0" applyNumberFormat="1" applyFont="1" applyFill="1" applyBorder="1" applyAlignment="1">
      <alignment horizontal="center" vertical="center" wrapText="1"/>
    </xf>
    <xf numFmtId="49" fontId="11" fillId="2" borderId="7" xfId="0" applyNumberFormat="1" applyFont="1" applyFill="1" applyBorder="1" applyAlignment="1">
      <alignment horizontal="center" vertical="center" wrapText="1"/>
    </xf>
    <xf numFmtId="0" fontId="11" fillId="2" borderId="13" xfId="0" applyNumberFormat="1" applyFont="1" applyFill="1" applyBorder="1" applyAlignment="1">
      <alignment horizontal="center" vertical="center" wrapText="1"/>
    </xf>
    <xf numFmtId="0" fontId="11" fillId="2" borderId="14" xfId="0" applyNumberFormat="1" applyFont="1" applyFill="1" applyBorder="1" applyAlignment="1">
      <alignment horizontal="center" vertical="center" wrapText="1"/>
    </xf>
    <xf numFmtId="49" fontId="11" fillId="2" borderId="16" xfId="0" applyNumberFormat="1" applyFont="1" applyFill="1" applyBorder="1" applyAlignment="1">
      <alignment horizontal="center" vertical="center" wrapText="1"/>
    </xf>
    <xf numFmtId="49" fontId="11" fillId="2" borderId="4" xfId="0" applyNumberFormat="1" applyFont="1" applyFill="1" applyBorder="1" applyAlignment="1">
      <alignment horizontal="center" vertical="center" wrapText="1"/>
    </xf>
    <xf numFmtId="49" fontId="11" fillId="2" borderId="11" xfId="0" applyNumberFormat="1" applyFont="1" applyFill="1" applyBorder="1" applyAlignment="1">
      <alignment horizontal="center" vertical="center" wrapText="1"/>
    </xf>
    <xf numFmtId="49" fontId="11" fillId="2" borderId="12" xfId="0" applyNumberFormat="1" applyFont="1" applyFill="1" applyBorder="1" applyAlignment="1">
      <alignment horizontal="center" vertical="center" wrapText="1"/>
    </xf>
    <xf numFmtId="49" fontId="11" fillId="2" borderId="14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39">
    <dxf>
      <border outline="0">
        <top style="thin">
          <color theme="8"/>
        </top>
      </border>
    </dxf>
    <dxf>
      <border outline="0">
        <bottom style="medium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theme="8"/>
        </left>
        <right style="thin">
          <color theme="8"/>
        </right>
        <top/>
        <bottom/>
      </border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  <border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99CC00"/>
      <color rgb="FF000000"/>
      <color rgb="FFFFFFFF"/>
      <color rgb="FFFF6969"/>
      <color rgb="FFC5FF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Spin" dx="26" fmlaLink="$T$2" max="9999" min="2010" page="10" val="2016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1</xdr:row>
          <xdr:rowOff>0</xdr:rowOff>
        </xdr:from>
        <xdr:to>
          <xdr:col>0</xdr:col>
          <xdr:colOff>2419350</xdr:colOff>
          <xdr:row>2</xdr:row>
          <xdr:rowOff>66675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</a:rPr>
                <a:t>GESTION</a:t>
              </a: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0</xdr:row>
          <xdr:rowOff>0</xdr:rowOff>
        </xdr:from>
        <xdr:to>
          <xdr:col>0</xdr:col>
          <xdr:colOff>2419350</xdr:colOff>
          <xdr:row>0</xdr:row>
          <xdr:rowOff>552450</xdr:rowOff>
        </xdr:to>
        <xdr:sp macro="" textlink="">
          <xdr:nvSpPr>
            <xdr:cNvPr id="1028" name="Bou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2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PLANNING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0</xdr:row>
          <xdr:rowOff>9525</xdr:rowOff>
        </xdr:from>
        <xdr:to>
          <xdr:col>11</xdr:col>
          <xdr:colOff>704850</xdr:colOff>
          <xdr:row>2</xdr:row>
          <xdr:rowOff>133350</xdr:rowOff>
        </xdr:to>
        <xdr:sp macro="" textlink="">
          <xdr:nvSpPr>
            <xdr:cNvPr id="2126" name="Compteur 78" hidden="1">
              <a:extLst>
                <a:ext uri="{63B3BB69-23CF-44E3-9099-C40C66FF867C}">
                  <a14:compatExt spid="_x0000_s2126"/>
                </a:ext>
                <a:ext uri="{FF2B5EF4-FFF2-40B4-BE49-F238E27FC236}">
                  <a16:creationId xmlns:a16="http://schemas.microsoft.com/office/drawing/2014/main" id="{00000000-0008-0000-0300-00004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xdr:twoCellAnchor>
    <xdr:from>
      <xdr:col>12</xdr:col>
      <xdr:colOff>385483</xdr:colOff>
      <xdr:row>7</xdr:row>
      <xdr:rowOff>89647</xdr:rowOff>
    </xdr:from>
    <xdr:to>
      <xdr:col>14</xdr:col>
      <xdr:colOff>439270</xdr:colOff>
      <xdr:row>11</xdr:row>
      <xdr:rowOff>53788</xdr:rowOff>
    </xdr:to>
    <xdr:sp macro="[0]!FiltresDat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3115365" y="1479176"/>
          <a:ext cx="1783976" cy="75303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basededonnées" displayName="T_basededonnées" ref="A1:K7" insertRowShift="1" totalsRowShown="0" headerRowDxfId="38" dataDxfId="37">
  <tableColumns count="11">
    <tableColumn id="2" xr3:uid="{00000000-0010-0000-0000-000002000000}" name="NOM" dataDxfId="36"/>
    <tableColumn id="3" xr3:uid="{00000000-0010-0000-0000-000003000000}" name="PRENOM" dataDxfId="35"/>
    <tableColumn id="4" xr3:uid="{00000000-0010-0000-0000-000004000000}" name="N°RA" dataDxfId="34"/>
    <tableColumn id="5" xr3:uid="{00000000-0010-0000-0000-000005000000}" name="PERMIS" dataDxfId="33"/>
    <tableColumn id="6" xr3:uid="{00000000-0010-0000-0000-000006000000}" name="NATIONALITE" dataDxfId="32"/>
    <tableColumn id="7" xr3:uid="{00000000-0010-0000-0000-000007000000}" name="TELEPHONE" dataDxfId="31"/>
    <tableColumn id="8" xr3:uid="{00000000-0010-0000-0000-000008000000}" name="DATE ENTREE" dataDxfId="30"/>
    <tableColumn id="9" xr3:uid="{00000000-0010-0000-0000-000009000000}" name="DATE SORTIE" dataDxfId="29"/>
    <tableColumn id="10" xr3:uid="{00000000-0010-0000-0000-00000A000000}" name="PROGRAMME" dataDxfId="28"/>
    <tableColumn id="11" xr3:uid="{00000000-0010-0000-0000-00000B000000}" name="CERTIFICAT" dataDxfId="27"/>
    <tableColumn id="12" xr3:uid="{00000000-0010-0000-0000-00000C000000}" name="COMMENTAIRE" dataDxfId="26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C0298CD-3645-493E-A223-BCDFC729C13F}" name="T_CERTIFICAT" displayName="T_CERTIFICAT" ref="B1:B4" totalsRowShown="0" dataDxfId="25">
  <autoFilter ref="B1:B4" xr:uid="{F4F6222C-BBF1-43FD-A038-D642C0EB0362}"/>
  <tableColumns count="1">
    <tableColumn id="1" xr3:uid="{58CA3951-D34B-4B57-97B4-2C9592284C63}" name="CERTIFICAT" dataDxfId="2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5F92AD9-05A6-402B-A734-053A7948FE2B}" name="T_PRGF" displayName="T_PRGF" ref="D1:D3" totalsRowShown="0" headerRowDxfId="23" dataDxfId="22">
  <autoFilter ref="D1:D3" xr:uid="{9CC21E16-217B-44A9-8069-EF136DC97602}"/>
  <tableColumns count="1">
    <tableColumn id="1" xr3:uid="{0A264ED9-B70F-41DD-B632-27F111643304}" name="PROGRAMME" dataDxfId="2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048C25C-A38F-4178-B723-3A2CCA3F736D}" name="T_MOIS" displayName="T_MOIS" ref="E1:E13" totalsRowShown="0" headerRowDxfId="20" dataDxfId="19">
  <autoFilter ref="E1:E13" xr:uid="{B48D9655-D24B-4E9A-9302-093107B3DA13}"/>
  <tableColumns count="1">
    <tableColumn id="1" xr3:uid="{51C89EA7-119A-40E9-AA4F-7206C7C33F96}" name="MOIS" dataDxfId="18"/>
  </tableColumns>
  <tableStyleInfo name="TableStyleLight2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C94CE0F-6AE2-43A2-AC93-63C1DDAB4C0E}" name="Tableau3" displayName="Tableau3" ref="A1:K2" insertRow="1" totalsRowShown="0" headerRowDxfId="2" headerRowBorderDxfId="1" tableBorderDxfId="0">
  <autoFilter ref="A1:K2" xr:uid="{FFBCFE47-9987-4840-86ED-40DF4D60EEE2}"/>
  <tableColumns count="11">
    <tableColumn id="1" xr3:uid="{B53F4C47-D150-404F-8619-675D73BC939D}" name="NOM"/>
    <tableColumn id="2" xr3:uid="{212F200E-861A-4B5C-A173-FD745520755E}" name="PRENOM"/>
    <tableColumn id="3" xr3:uid="{7A904128-0CCF-4F43-9779-2A20788D8500}" name="N°RA"/>
    <tableColumn id="4" xr3:uid="{F60339A2-5837-479D-8F41-B84371F4865A}" name="PERMIS"/>
    <tableColumn id="5" xr3:uid="{3C184EF4-C148-4BD2-B7B7-D099D95C6464}" name="NATIONALITE"/>
    <tableColumn id="6" xr3:uid="{3F78D750-433E-4BC6-A7A9-3CFDD6A29903}" name="TELEPHONE"/>
    <tableColumn id="7" xr3:uid="{8F56C039-2D20-4431-8C90-F62497689031}" name="DATE ENTREE"/>
    <tableColumn id="8" xr3:uid="{758D1BDD-042A-4608-8C60-A3560E569CFE}" name="DATE SORTIE"/>
    <tableColumn id="9" xr3:uid="{59A493A4-7BFC-4FA7-B6DA-8B4EACBD8B00}" name="PROGRAMME"/>
    <tableColumn id="10" xr3:uid="{96B1E503-31FD-4410-BA17-07F81AF4D103}" name="CERTIFICAT"/>
    <tableColumn id="11" xr3:uid="{ABF94E5A-1784-4508-BF2E-C33229955D7E}" name="COMMENTAIRE"/>
  </tableColumns>
  <tableStyleInfo name="TableStyleLight1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apitaux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tint val="30000"/>
                <a:satMod val="300000"/>
              </a:schemeClr>
              <a:schemeClr val="phClr">
                <a:tint val="40000"/>
                <a:satMod val="200000"/>
              </a:schemeClr>
            </a:duotone>
          </a:blip>
          <a:tile tx="0" ty="0" sx="70000" sy="70000" flip="none" algn="ctr"/>
        </a:blipFill>
        <a:blipFill>
          <a:blip xmlns:r="http://schemas.openxmlformats.org/officeDocument/2006/relationships" r:embed="rId1">
            <a:duotone>
              <a:schemeClr val="phClr">
                <a:shade val="22000"/>
                <a:satMod val="160000"/>
              </a:schemeClr>
              <a:schemeClr val="phClr">
                <a:shade val="45000"/>
                <a:satMod val="100000"/>
              </a:schemeClr>
            </a:duotone>
          </a:blip>
          <a:tile tx="0" ty="0" sx="65000" sy="65000" flip="none" algn="ctr"/>
        </a:blipFill>
      </a:fillStyleLst>
      <a:lnStyleLst>
        <a:ln w="9525" cap="flat" cmpd="sng" algn="ctr">
          <a:solidFill>
            <a:schemeClr val="phClr">
              <a:shade val="60000"/>
              <a:satMod val="11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50800" dir="5400000" algn="t" rotWithShape="0">
              <a:srgbClr val="000000">
                <a:alpha val="60000"/>
              </a:srgbClr>
            </a:outerShdw>
          </a:effectLst>
          <a:scene3d>
            <a:camera prst="isometricBottomUp" fov="0">
              <a:rot lat="0" lon="0" rev="0"/>
            </a:camera>
            <a:lightRig rig="soft" dir="b">
              <a:rot lat="0" lon="0" rev="9000000"/>
            </a:lightRig>
          </a:scene3d>
          <a:sp3d contourW="35000" prstMaterial="matte">
            <a:bevelT w="45000" h="38100" prst="convex"/>
            <a:contourClr>
              <a:schemeClr val="phClr">
                <a:tint val="1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49"/>
  <sheetViews>
    <sheetView workbookViewId="0">
      <selection sqref="A1:K1"/>
    </sheetView>
  </sheetViews>
  <sheetFormatPr baseColWidth="10" defaultColWidth="11.5703125" defaultRowHeight="15.75" x14ac:dyDescent="0.25"/>
  <cols>
    <col min="1" max="1" width="17" style="6" customWidth="1"/>
    <col min="2" max="2" width="21.5703125" style="6" customWidth="1"/>
    <col min="3" max="3" width="11.5703125" style="13"/>
    <col min="4" max="4" width="11.5703125" style="6"/>
    <col min="5" max="5" width="14.28515625" style="6" customWidth="1"/>
    <col min="6" max="8" width="13.7109375" style="6" customWidth="1"/>
    <col min="9" max="9" width="15" style="6" customWidth="1"/>
    <col min="10" max="10" width="10.7109375" style="6" customWidth="1"/>
    <col min="11" max="11" width="29.7109375" style="6" customWidth="1"/>
    <col min="12" max="16384" width="11.5703125" style="1"/>
  </cols>
  <sheetData>
    <row r="1" spans="1:13" ht="20.25" customHeight="1" x14ac:dyDescent="0.25">
      <c r="A1" s="6" t="s">
        <v>1</v>
      </c>
      <c r="B1" s="6" t="s">
        <v>2</v>
      </c>
      <c r="C1" s="12" t="s">
        <v>3</v>
      </c>
      <c r="D1" s="7" t="s">
        <v>4</v>
      </c>
      <c r="E1" s="7" t="s">
        <v>5</v>
      </c>
      <c r="F1" s="7" t="s">
        <v>6</v>
      </c>
      <c r="G1" s="7" t="s">
        <v>7</v>
      </c>
      <c r="H1" s="7" t="s">
        <v>8</v>
      </c>
      <c r="I1" s="7" t="s">
        <v>9</v>
      </c>
      <c r="J1" s="7" t="s">
        <v>14</v>
      </c>
      <c r="K1" s="7" t="s">
        <v>10</v>
      </c>
      <c r="M1" s="51"/>
    </row>
    <row r="2" spans="1:13" ht="20.100000000000001" customHeight="1" x14ac:dyDescent="0.25">
      <c r="A2" s="8" t="s">
        <v>39</v>
      </c>
      <c r="B2" s="6" t="s">
        <v>40</v>
      </c>
      <c r="C2" s="12">
        <v>56895</v>
      </c>
      <c r="D2" s="7" t="s">
        <v>11</v>
      </c>
      <c r="E2" s="7" t="s">
        <v>44</v>
      </c>
      <c r="F2" s="7" t="s">
        <v>12</v>
      </c>
      <c r="G2" s="50" t="s">
        <v>26</v>
      </c>
      <c r="H2" s="50">
        <v>42796</v>
      </c>
      <c r="I2" s="7" t="s">
        <v>18</v>
      </c>
      <c r="J2" s="7" t="s">
        <v>16</v>
      </c>
      <c r="K2" s="7"/>
    </row>
    <row r="3" spans="1:13" ht="20.100000000000001" customHeight="1" x14ac:dyDescent="0.25">
      <c r="A3" s="4" t="s">
        <v>24</v>
      </c>
      <c r="B3" s="6" t="s">
        <v>41</v>
      </c>
      <c r="C3" s="12">
        <v>12546</v>
      </c>
      <c r="D3" s="7" t="s">
        <v>19</v>
      </c>
      <c r="E3" s="7" t="s">
        <v>47</v>
      </c>
      <c r="F3" s="7" t="s">
        <v>25</v>
      </c>
      <c r="G3" s="7" t="s">
        <v>26</v>
      </c>
      <c r="H3" s="50">
        <v>42523</v>
      </c>
      <c r="I3" s="7" t="s">
        <v>18</v>
      </c>
      <c r="J3" s="7" t="s">
        <v>16</v>
      </c>
      <c r="K3" s="7"/>
    </row>
    <row r="4" spans="1:13" ht="20.100000000000001" customHeight="1" x14ac:dyDescent="0.25">
      <c r="A4" s="4" t="s">
        <v>20</v>
      </c>
      <c r="B4" s="6" t="s">
        <v>42</v>
      </c>
      <c r="C4" s="12">
        <v>12564</v>
      </c>
      <c r="D4" s="7" t="s">
        <v>21</v>
      </c>
      <c r="E4" s="7" t="s">
        <v>46</v>
      </c>
      <c r="F4" s="7" t="s">
        <v>22</v>
      </c>
      <c r="G4" s="7" t="s">
        <v>23</v>
      </c>
      <c r="H4" s="7" t="s">
        <v>80</v>
      </c>
      <c r="I4" s="7" t="s">
        <v>18</v>
      </c>
      <c r="J4" s="7"/>
      <c r="K4" s="7"/>
    </row>
    <row r="5" spans="1:13" ht="20.100000000000001" customHeight="1" x14ac:dyDescent="0.25">
      <c r="A5" s="4" t="s">
        <v>27</v>
      </c>
      <c r="B5" s="6" t="s">
        <v>43</v>
      </c>
      <c r="C5" s="12">
        <v>45896</v>
      </c>
      <c r="D5" s="7" t="s">
        <v>19</v>
      </c>
      <c r="E5" s="7" t="s">
        <v>45</v>
      </c>
      <c r="F5" s="7" t="s">
        <v>28</v>
      </c>
      <c r="G5" s="7" t="s">
        <v>79</v>
      </c>
      <c r="H5" s="50"/>
      <c r="I5" s="7" t="s">
        <v>17</v>
      </c>
      <c r="J5" s="7"/>
      <c r="K5" s="7"/>
    </row>
    <row r="6" spans="1:13" ht="20.100000000000001" customHeight="1" x14ac:dyDescent="0.25">
      <c r="A6" s="4" t="s">
        <v>49</v>
      </c>
      <c r="B6" s="6" t="s">
        <v>50</v>
      </c>
      <c r="C6" s="12">
        <v>25698</v>
      </c>
      <c r="D6" s="7" t="s">
        <v>19</v>
      </c>
      <c r="E6" s="7" t="s">
        <v>51</v>
      </c>
      <c r="F6" s="7" t="s">
        <v>52</v>
      </c>
      <c r="G6" s="7" t="s">
        <v>55</v>
      </c>
      <c r="H6" s="50" t="s">
        <v>73</v>
      </c>
      <c r="I6" s="7" t="s">
        <v>17</v>
      </c>
      <c r="J6" s="7" t="s">
        <v>16</v>
      </c>
      <c r="K6" s="7"/>
    </row>
    <row r="7" spans="1:13" ht="20.100000000000001" customHeight="1" x14ac:dyDescent="0.25">
      <c r="A7" s="4" t="s">
        <v>74</v>
      </c>
      <c r="B7" s="6" t="s">
        <v>75</v>
      </c>
      <c r="C7" s="12">
        <v>25698</v>
      </c>
      <c r="D7" s="7" t="s">
        <v>19</v>
      </c>
      <c r="E7" s="7" t="s">
        <v>76</v>
      </c>
      <c r="F7" s="7" t="s">
        <v>77</v>
      </c>
      <c r="G7" s="7" t="s">
        <v>78</v>
      </c>
      <c r="H7" s="7"/>
      <c r="I7" s="7" t="s">
        <v>17</v>
      </c>
      <c r="J7" s="7"/>
      <c r="K7" s="7"/>
    </row>
    <row r="8" spans="1:13" ht="20.100000000000001" customHeight="1" x14ac:dyDescent="0.25">
      <c r="A8" s="4"/>
      <c r="C8" s="12"/>
      <c r="D8" s="7"/>
      <c r="E8" s="7"/>
      <c r="F8" s="7"/>
      <c r="G8" s="7"/>
      <c r="H8" s="7"/>
      <c r="I8" s="7"/>
      <c r="J8" s="7"/>
      <c r="K8" s="7"/>
    </row>
    <row r="9" spans="1:13" ht="20.100000000000001" customHeight="1" x14ac:dyDescent="0.25">
      <c r="A9" s="4"/>
      <c r="C9" s="12"/>
      <c r="D9" s="7"/>
      <c r="E9" s="7"/>
      <c r="F9" s="7"/>
      <c r="G9" s="7"/>
      <c r="H9" s="7"/>
      <c r="I9" s="7"/>
      <c r="J9" s="7"/>
      <c r="K9" s="7"/>
    </row>
    <row r="10" spans="1:13" ht="20.100000000000001" customHeight="1" x14ac:dyDescent="0.25">
      <c r="A10" s="4"/>
      <c r="C10" s="12"/>
      <c r="D10" s="7"/>
      <c r="E10" s="7"/>
      <c r="F10" s="7"/>
      <c r="G10" s="7"/>
      <c r="H10" s="7"/>
      <c r="I10" s="7"/>
      <c r="J10" s="7"/>
      <c r="K10" s="7"/>
    </row>
    <row r="11" spans="1:13" ht="20.100000000000001" customHeight="1" x14ac:dyDescent="0.25">
      <c r="A11" s="9"/>
      <c r="C11" s="12"/>
      <c r="D11" s="7"/>
      <c r="E11" s="7"/>
      <c r="G11" s="7"/>
      <c r="H11" s="7"/>
      <c r="I11" s="7"/>
      <c r="J11" s="7"/>
      <c r="K11" s="7"/>
    </row>
    <row r="12" spans="1:13" ht="20.100000000000001" customHeight="1" x14ac:dyDescent="0.25">
      <c r="A12" s="9"/>
      <c r="C12" s="12"/>
      <c r="D12" s="7"/>
      <c r="E12" s="7"/>
      <c r="F12" s="7"/>
      <c r="G12" s="7"/>
      <c r="H12" s="7"/>
      <c r="I12" s="7"/>
      <c r="J12" s="7"/>
      <c r="K12" s="7"/>
    </row>
    <row r="13" spans="1:13" ht="20.100000000000001" customHeight="1" x14ac:dyDescent="0.25">
      <c r="A13" s="9"/>
    </row>
    <row r="14" spans="1:13" ht="20.100000000000001" customHeight="1" x14ac:dyDescent="0.25">
      <c r="A14" s="9"/>
    </row>
    <row r="15" spans="1:13" ht="20.100000000000001" customHeight="1" x14ac:dyDescent="0.25">
      <c r="A15" s="9"/>
    </row>
    <row r="16" spans="1:13" ht="20.100000000000001" customHeight="1" x14ac:dyDescent="0.25">
      <c r="A16" s="9"/>
    </row>
    <row r="17" spans="1:1" ht="20.100000000000001" customHeight="1" x14ac:dyDescent="0.25">
      <c r="A17" s="9"/>
    </row>
    <row r="18" spans="1:1" ht="20.100000000000001" customHeight="1" x14ac:dyDescent="0.25">
      <c r="A18" s="9"/>
    </row>
    <row r="19" spans="1:1" ht="20.100000000000001" customHeight="1" x14ac:dyDescent="0.25">
      <c r="A19" s="9"/>
    </row>
    <row r="20" spans="1:1" ht="20.100000000000001" customHeight="1" x14ac:dyDescent="0.25">
      <c r="A20" s="2"/>
    </row>
    <row r="21" spans="1:1" ht="20.100000000000001" customHeight="1" x14ac:dyDescent="0.25">
      <c r="A21" s="3"/>
    </row>
    <row r="22" spans="1:1" ht="20.100000000000001" customHeight="1" x14ac:dyDescent="0.25">
      <c r="A22" s="2"/>
    </row>
    <row r="23" spans="1:1" ht="20.100000000000001" customHeight="1" x14ac:dyDescent="0.25">
      <c r="A23" s="3"/>
    </row>
    <row r="24" spans="1:1" ht="20.100000000000001" customHeight="1" x14ac:dyDescent="0.25">
      <c r="A24" s="3"/>
    </row>
    <row r="25" spans="1:1" ht="20.100000000000001" customHeight="1" x14ac:dyDescent="0.25">
      <c r="A25" s="3"/>
    </row>
    <row r="26" spans="1:1" ht="20.100000000000001" customHeight="1" x14ac:dyDescent="0.25">
      <c r="A26" s="4"/>
    </row>
    <row r="27" spans="1:1" ht="20.100000000000001" customHeight="1" x14ac:dyDescent="0.25">
      <c r="A27" s="5"/>
    </row>
    <row r="28" spans="1:1" ht="20.100000000000001" customHeight="1" x14ac:dyDescent="0.25"/>
    <row r="29" spans="1:1" ht="20.100000000000001" customHeight="1" x14ac:dyDescent="0.25"/>
    <row r="30" spans="1:1" ht="20.100000000000001" customHeight="1" x14ac:dyDescent="0.25"/>
    <row r="31" spans="1:1" ht="20.100000000000001" customHeight="1" x14ac:dyDescent="0.25"/>
    <row r="32" spans="1:1" ht="20.100000000000001" customHeight="1" x14ac:dyDescent="0.25"/>
    <row r="33" spans="1:1" ht="20.100000000000001" customHeight="1" x14ac:dyDescent="0.25"/>
    <row r="34" spans="1:1" ht="20.100000000000001" customHeight="1" x14ac:dyDescent="0.25">
      <c r="A34" s="10"/>
    </row>
    <row r="35" spans="1:1" ht="20.100000000000001" customHeight="1" x14ac:dyDescent="0.25">
      <c r="A35" s="10"/>
    </row>
    <row r="36" spans="1:1" ht="20.100000000000001" customHeight="1" x14ac:dyDescent="0.25">
      <c r="A36" s="10"/>
    </row>
    <row r="37" spans="1:1" ht="20.100000000000001" customHeight="1" x14ac:dyDescent="0.25">
      <c r="A37" s="10"/>
    </row>
    <row r="38" spans="1:1" ht="20.100000000000001" customHeight="1" x14ac:dyDescent="0.25"/>
    <row r="39" spans="1:1" ht="20.100000000000001" customHeight="1" x14ac:dyDescent="0.25"/>
    <row r="40" spans="1:1" ht="20.100000000000001" customHeight="1" x14ac:dyDescent="0.25"/>
    <row r="41" spans="1:1" ht="20.100000000000001" customHeight="1" x14ac:dyDescent="0.25"/>
    <row r="42" spans="1:1" ht="20.100000000000001" customHeight="1" x14ac:dyDescent="0.25"/>
    <row r="43" spans="1:1" ht="20.100000000000001" customHeight="1" x14ac:dyDescent="0.25"/>
    <row r="44" spans="1:1" ht="20.100000000000001" customHeight="1" x14ac:dyDescent="0.25"/>
    <row r="45" spans="1:1" ht="20.100000000000001" customHeight="1" x14ac:dyDescent="0.25"/>
    <row r="46" spans="1:1" ht="20.100000000000001" customHeight="1" x14ac:dyDescent="0.25"/>
    <row r="47" spans="1:1" ht="20.100000000000001" customHeight="1" x14ac:dyDescent="0.25"/>
    <row r="48" spans="1:1" ht="20.100000000000001" customHeight="1" x14ac:dyDescent="0.25"/>
    <row r="49" ht="20.100000000000001" customHeight="1" x14ac:dyDescent="0.25"/>
  </sheetData>
  <pageMargins left="0.70866141732283472" right="0.70866141732283472" top="0.74803149606299213" bottom="0.74803149606299213" header="0.31496062992125984" footer="0.31496062992125984"/>
  <pageSetup paperSize="9" scale="95" fitToWidth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K49"/>
  <sheetViews>
    <sheetView topLeftCell="D1" workbookViewId="0">
      <selection activeCell="G6" sqref="G6:H7"/>
    </sheetView>
  </sheetViews>
  <sheetFormatPr baseColWidth="10" defaultRowHeight="15" x14ac:dyDescent="0.25"/>
  <cols>
    <col min="1" max="1" width="6.85546875" customWidth="1"/>
    <col min="2" max="2" width="12.42578125" customWidth="1"/>
    <col min="4" max="6" width="14.7109375" customWidth="1"/>
    <col min="7" max="7" width="17.28515625" customWidth="1"/>
    <col min="8" max="8" width="12.140625" customWidth="1"/>
  </cols>
  <sheetData>
    <row r="1" spans="1:11" ht="20.25" customHeight="1" x14ac:dyDescent="0.25">
      <c r="B1" t="s">
        <v>14</v>
      </c>
      <c r="D1" s="11" t="s">
        <v>9</v>
      </c>
      <c r="E1" s="65" t="s">
        <v>59</v>
      </c>
      <c r="J1" s="52"/>
    </row>
    <row r="2" spans="1:11" ht="20.100000000000001" customHeight="1" x14ac:dyDescent="0.25">
      <c r="B2" s="11" t="s">
        <v>16</v>
      </c>
      <c r="D2" s="11" t="s">
        <v>17</v>
      </c>
      <c r="E2" s="58" t="s">
        <v>60</v>
      </c>
      <c r="H2" s="55"/>
      <c r="I2" s="55"/>
      <c r="J2" s="55"/>
    </row>
    <row r="3" spans="1:11" ht="20.100000000000001" customHeight="1" x14ac:dyDescent="0.25">
      <c r="B3" s="11" t="s">
        <v>15</v>
      </c>
      <c r="D3" s="11" t="s">
        <v>18</v>
      </c>
      <c r="E3" s="58" t="s">
        <v>61</v>
      </c>
      <c r="H3" s="64"/>
      <c r="I3" s="64"/>
      <c r="J3" s="64"/>
    </row>
    <row r="4" spans="1:11" ht="20.100000000000001" customHeight="1" x14ac:dyDescent="0.25">
      <c r="B4" s="11"/>
      <c r="D4" s="11"/>
      <c r="E4" s="58" t="s">
        <v>62</v>
      </c>
      <c r="H4" s="55"/>
      <c r="I4" s="55"/>
      <c r="J4" s="55"/>
    </row>
    <row r="5" spans="1:11" ht="20.100000000000001" customHeight="1" x14ac:dyDescent="0.25">
      <c r="D5" s="11"/>
      <c r="E5" s="58" t="s">
        <v>63</v>
      </c>
    </row>
    <row r="6" spans="1:11" ht="20.100000000000001" customHeight="1" x14ac:dyDescent="0.25">
      <c r="D6" s="11"/>
      <c r="E6" s="58" t="s">
        <v>64</v>
      </c>
      <c r="G6" s="55"/>
    </row>
    <row r="7" spans="1:11" ht="20.100000000000001" customHeight="1" x14ac:dyDescent="0.25">
      <c r="D7" s="11"/>
      <c r="E7" s="58" t="s">
        <v>65</v>
      </c>
      <c r="G7" s="64"/>
    </row>
    <row r="8" spans="1:11" ht="20.100000000000001" customHeight="1" x14ac:dyDescent="0.25">
      <c r="D8" s="11"/>
      <c r="E8" s="58" t="s">
        <v>66</v>
      </c>
      <c r="G8" s="55"/>
    </row>
    <row r="9" spans="1:11" ht="20.100000000000001" customHeight="1" x14ac:dyDescent="0.25">
      <c r="E9" s="58" t="s">
        <v>67</v>
      </c>
    </row>
    <row r="10" spans="1:11" ht="20.100000000000001" customHeight="1" x14ac:dyDescent="0.25">
      <c r="E10" s="58" t="s">
        <v>68</v>
      </c>
    </row>
    <row r="11" spans="1:11" ht="20.100000000000001" customHeight="1" x14ac:dyDescent="0.25">
      <c r="E11" s="58" t="s">
        <v>69</v>
      </c>
      <c r="H11" s="7"/>
      <c r="I11" s="7"/>
      <c r="J11" s="7"/>
      <c r="K11" s="7" t="s">
        <v>13</v>
      </c>
    </row>
    <row r="12" spans="1:11" ht="20.100000000000001" customHeight="1" x14ac:dyDescent="0.25">
      <c r="E12" s="58" t="s">
        <v>70</v>
      </c>
      <c r="H12" s="50"/>
      <c r="I12" s="7"/>
      <c r="J12" s="7"/>
      <c r="K12" s="7" t="s">
        <v>13</v>
      </c>
    </row>
    <row r="13" spans="1:11" ht="20.100000000000001" customHeight="1" x14ac:dyDescent="0.25">
      <c r="E13" s="58" t="s">
        <v>71</v>
      </c>
      <c r="F13" s="57"/>
    </row>
    <row r="14" spans="1:11" ht="20.100000000000001" customHeight="1" x14ac:dyDescent="0.25">
      <c r="H14" s="7"/>
      <c r="I14" s="7"/>
      <c r="J14" s="7"/>
      <c r="K14" s="7"/>
    </row>
    <row r="15" spans="1:11" ht="16.149999999999999" customHeight="1" x14ac:dyDescent="0.25">
      <c r="A15" s="8"/>
      <c r="B15" s="6"/>
      <c r="C15" s="12"/>
      <c r="D15" s="7"/>
      <c r="E15" s="7"/>
      <c r="F15" s="7"/>
      <c r="G15" s="7"/>
    </row>
    <row r="16" spans="1:11" ht="20.100000000000001" customHeight="1" x14ac:dyDescent="0.25">
      <c r="A16" s="8"/>
      <c r="B16" s="6"/>
      <c r="C16" s="12"/>
      <c r="D16" s="7"/>
      <c r="E16" s="7"/>
      <c r="F16" s="7"/>
      <c r="G16" s="50"/>
    </row>
    <row r="17" spans="1:7" ht="20.100000000000001" customHeight="1" x14ac:dyDescent="0.25"/>
    <row r="18" spans="1:7" ht="20.100000000000001" customHeight="1" x14ac:dyDescent="0.25">
      <c r="A18" s="8"/>
      <c r="B18" s="6"/>
      <c r="C18" s="12"/>
      <c r="D18" s="7"/>
      <c r="E18" s="7"/>
      <c r="F18" s="7"/>
      <c r="G18" s="7"/>
    </row>
    <row r="19" spans="1:7" ht="20.100000000000001" customHeight="1" x14ac:dyDescent="0.25"/>
    <row r="20" spans="1:7" ht="20.100000000000001" customHeight="1" x14ac:dyDescent="0.25"/>
    <row r="21" spans="1:7" ht="20.100000000000001" customHeight="1" x14ac:dyDescent="0.25"/>
    <row r="22" spans="1:7" ht="20.100000000000001" customHeight="1" x14ac:dyDescent="0.25"/>
    <row r="23" spans="1:7" ht="20.100000000000001" customHeight="1" x14ac:dyDescent="0.25"/>
    <row r="24" spans="1:7" ht="20.100000000000001" customHeight="1" x14ac:dyDescent="0.25"/>
    <row r="25" spans="1:7" ht="20.100000000000001" customHeight="1" x14ac:dyDescent="0.25"/>
    <row r="26" spans="1:7" ht="20.100000000000001" customHeight="1" x14ac:dyDescent="0.25"/>
    <row r="27" spans="1:7" ht="20.100000000000001" customHeight="1" x14ac:dyDescent="0.25"/>
    <row r="28" spans="1:7" ht="20.100000000000001" customHeight="1" x14ac:dyDescent="0.25"/>
    <row r="29" spans="1:7" ht="20.100000000000001" customHeight="1" x14ac:dyDescent="0.25"/>
    <row r="30" spans="1:7" ht="20.100000000000001" customHeight="1" x14ac:dyDescent="0.25"/>
    <row r="31" spans="1:7" ht="20.100000000000001" customHeight="1" x14ac:dyDescent="0.25"/>
    <row r="32" spans="1:7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</sheetData>
  <pageMargins left="0.70866141732283472" right="0.70866141732283472" top="0.74803149606299213" bottom="0.74803149606299213" header="0.31496062992125984" footer="0.31496062992125984"/>
  <pageSetup paperSize="9" scale="95" fitToWidth="0" orientation="landscape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AR49"/>
  <sheetViews>
    <sheetView showGridLines="0" tabSelected="1" zoomScale="60" zoomScaleNormal="60" workbookViewId="0">
      <selection activeCell="N19" sqref="N19"/>
    </sheetView>
  </sheetViews>
  <sheetFormatPr baseColWidth="10" defaultColWidth="11.42578125" defaultRowHeight="15" x14ac:dyDescent="0.25"/>
  <cols>
    <col min="1" max="1" width="38.85546875" style="14" customWidth="1"/>
    <col min="2" max="29" width="10.7109375" style="16" customWidth="1"/>
    <col min="30" max="32" width="6.140625" style="16" customWidth="1"/>
    <col min="33" max="16384" width="11.42578125" style="14"/>
  </cols>
  <sheetData>
    <row r="1" spans="1:44" ht="46.15" customHeight="1" x14ac:dyDescent="0.25">
      <c r="B1" s="15"/>
    </row>
    <row r="2" spans="1:44" ht="38.25" customHeight="1" x14ac:dyDescent="0.25">
      <c r="B2" s="74" t="s">
        <v>0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</row>
    <row r="3" spans="1:44" ht="38.25" customHeight="1" x14ac:dyDescent="0.25">
      <c r="B3" s="73" t="str">
        <f>TEXT(O4,"MMMM")</f>
        <v>janvier</v>
      </c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17"/>
      <c r="AE3" s="17"/>
      <c r="AF3" s="17"/>
    </row>
    <row r="4" spans="1:44" ht="23.25" hidden="1" customHeight="1" x14ac:dyDescent="0.25">
      <c r="B4" s="18">
        <f>A5</f>
        <v>43101</v>
      </c>
      <c r="C4" s="18">
        <f>B4+1</f>
        <v>43102</v>
      </c>
      <c r="D4" s="18">
        <f t="shared" ref="D4:AC4" si="0">C4+1</f>
        <v>43103</v>
      </c>
      <c r="E4" s="18">
        <f t="shared" si="0"/>
        <v>43104</v>
      </c>
      <c r="F4" s="18">
        <f t="shared" si="0"/>
        <v>43105</v>
      </c>
      <c r="G4" s="18">
        <f t="shared" si="0"/>
        <v>43106</v>
      </c>
      <c r="H4" s="18">
        <f t="shared" si="0"/>
        <v>43107</v>
      </c>
      <c r="I4" s="18">
        <f t="shared" si="0"/>
        <v>43108</v>
      </c>
      <c r="J4" s="18">
        <f t="shared" si="0"/>
        <v>43109</v>
      </c>
      <c r="K4" s="18">
        <f t="shared" si="0"/>
        <v>43110</v>
      </c>
      <c r="L4" s="18">
        <f t="shared" si="0"/>
        <v>43111</v>
      </c>
      <c r="M4" s="18">
        <f t="shared" si="0"/>
        <v>43112</v>
      </c>
      <c r="N4" s="18">
        <f t="shared" si="0"/>
        <v>43113</v>
      </c>
      <c r="O4" s="18">
        <f t="shared" si="0"/>
        <v>43114</v>
      </c>
      <c r="P4" s="18">
        <f t="shared" si="0"/>
        <v>43115</v>
      </c>
      <c r="Q4" s="18">
        <f t="shared" si="0"/>
        <v>43116</v>
      </c>
      <c r="R4" s="18">
        <f t="shared" si="0"/>
        <v>43117</v>
      </c>
      <c r="S4" s="18">
        <f t="shared" si="0"/>
        <v>43118</v>
      </c>
      <c r="T4" s="18">
        <f t="shared" si="0"/>
        <v>43119</v>
      </c>
      <c r="U4" s="18">
        <f t="shared" si="0"/>
        <v>43120</v>
      </c>
      <c r="V4" s="18">
        <f t="shared" si="0"/>
        <v>43121</v>
      </c>
      <c r="W4" s="18">
        <f t="shared" si="0"/>
        <v>43122</v>
      </c>
      <c r="X4" s="18">
        <f t="shared" si="0"/>
        <v>43123</v>
      </c>
      <c r="Y4" s="18">
        <f t="shared" si="0"/>
        <v>43124</v>
      </c>
      <c r="Z4" s="18">
        <f t="shared" si="0"/>
        <v>43125</v>
      </c>
      <c r="AA4" s="18">
        <f t="shared" si="0"/>
        <v>43126</v>
      </c>
      <c r="AB4" s="18">
        <f t="shared" si="0"/>
        <v>43127</v>
      </c>
      <c r="AC4" s="18">
        <f t="shared" si="0"/>
        <v>43128</v>
      </c>
      <c r="AD4" s="18"/>
      <c r="AE4" s="18"/>
      <c r="AF4" s="18"/>
    </row>
    <row r="5" spans="1:44" ht="18.75" customHeight="1" x14ac:dyDescent="0.4">
      <c r="A5" s="72">
        <v>43101</v>
      </c>
      <c r="B5" s="29" t="str">
        <f>IF(B7="L","S"&amp;WEEKNUM(B4,21),"")</f>
        <v>S1</v>
      </c>
      <c r="C5" s="29" t="str">
        <f t="shared" ref="C5:AC5" si="1">IF(C7="L","S"&amp;WEEKNUM(C4,21),"")</f>
        <v/>
      </c>
      <c r="D5" s="29" t="str">
        <f t="shared" si="1"/>
        <v/>
      </c>
      <c r="E5" s="29" t="str">
        <f t="shared" si="1"/>
        <v/>
      </c>
      <c r="F5" s="29" t="str">
        <f t="shared" si="1"/>
        <v/>
      </c>
      <c r="G5" s="29" t="str">
        <f t="shared" si="1"/>
        <v/>
      </c>
      <c r="H5" s="29" t="str">
        <f t="shared" si="1"/>
        <v/>
      </c>
      <c r="I5" s="29" t="str">
        <f t="shared" si="1"/>
        <v>S2</v>
      </c>
      <c r="J5" s="29" t="str">
        <f t="shared" si="1"/>
        <v/>
      </c>
      <c r="K5" s="29" t="str">
        <f t="shared" si="1"/>
        <v/>
      </c>
      <c r="L5" s="29" t="str">
        <f t="shared" si="1"/>
        <v/>
      </c>
      <c r="M5" s="29" t="str">
        <f t="shared" si="1"/>
        <v/>
      </c>
      <c r="N5" s="29" t="str">
        <f t="shared" si="1"/>
        <v/>
      </c>
      <c r="O5" s="29" t="str">
        <f t="shared" si="1"/>
        <v/>
      </c>
      <c r="P5" s="29" t="str">
        <f t="shared" si="1"/>
        <v>S3</v>
      </c>
      <c r="Q5" s="29" t="str">
        <f t="shared" si="1"/>
        <v/>
      </c>
      <c r="R5" s="29" t="str">
        <f t="shared" si="1"/>
        <v/>
      </c>
      <c r="S5" s="29" t="str">
        <f t="shared" si="1"/>
        <v/>
      </c>
      <c r="T5" s="29" t="str">
        <f t="shared" si="1"/>
        <v/>
      </c>
      <c r="U5" s="29" t="str">
        <f t="shared" si="1"/>
        <v/>
      </c>
      <c r="V5" s="29" t="str">
        <f t="shared" si="1"/>
        <v/>
      </c>
      <c r="W5" s="29" t="str">
        <f t="shared" si="1"/>
        <v>S4</v>
      </c>
      <c r="X5" s="29" t="str">
        <f t="shared" si="1"/>
        <v/>
      </c>
      <c r="Y5" s="29" t="str">
        <f t="shared" si="1"/>
        <v/>
      </c>
      <c r="Z5" s="29" t="str">
        <f t="shared" si="1"/>
        <v/>
      </c>
      <c r="AA5" s="29" t="str">
        <f t="shared" si="1"/>
        <v/>
      </c>
      <c r="AB5" s="29" t="str">
        <f t="shared" si="1"/>
        <v/>
      </c>
      <c r="AC5" s="29" t="str">
        <f t="shared" si="1"/>
        <v/>
      </c>
      <c r="AD5" s="19"/>
      <c r="AE5" s="19"/>
      <c r="AF5" s="19"/>
    </row>
    <row r="6" spans="1:44" ht="20.25" customHeight="1" x14ac:dyDescent="0.4">
      <c r="A6" s="72"/>
      <c r="B6" s="30">
        <f>DAY(B4)</f>
        <v>1</v>
      </c>
      <c r="C6" s="30">
        <f t="shared" ref="C6:AC6" si="2">DAY(C4)</f>
        <v>2</v>
      </c>
      <c r="D6" s="30">
        <f t="shared" si="2"/>
        <v>3</v>
      </c>
      <c r="E6" s="30">
        <f t="shared" si="2"/>
        <v>4</v>
      </c>
      <c r="F6" s="30">
        <f t="shared" si="2"/>
        <v>5</v>
      </c>
      <c r="G6" s="30">
        <f t="shared" si="2"/>
        <v>6</v>
      </c>
      <c r="H6" s="30">
        <f t="shared" si="2"/>
        <v>7</v>
      </c>
      <c r="I6" s="30">
        <f t="shared" si="2"/>
        <v>8</v>
      </c>
      <c r="J6" s="30">
        <f t="shared" si="2"/>
        <v>9</v>
      </c>
      <c r="K6" s="30">
        <f t="shared" si="2"/>
        <v>10</v>
      </c>
      <c r="L6" s="30">
        <f t="shared" si="2"/>
        <v>11</v>
      </c>
      <c r="M6" s="30">
        <f t="shared" si="2"/>
        <v>12</v>
      </c>
      <c r="N6" s="30">
        <f t="shared" si="2"/>
        <v>13</v>
      </c>
      <c r="O6" s="30">
        <f t="shared" si="2"/>
        <v>14</v>
      </c>
      <c r="P6" s="30">
        <f t="shared" si="2"/>
        <v>15</v>
      </c>
      <c r="Q6" s="30">
        <f t="shared" si="2"/>
        <v>16</v>
      </c>
      <c r="R6" s="30">
        <f t="shared" si="2"/>
        <v>17</v>
      </c>
      <c r="S6" s="30">
        <f t="shared" si="2"/>
        <v>18</v>
      </c>
      <c r="T6" s="30">
        <f t="shared" si="2"/>
        <v>19</v>
      </c>
      <c r="U6" s="30">
        <f t="shared" si="2"/>
        <v>20</v>
      </c>
      <c r="V6" s="30">
        <f t="shared" si="2"/>
        <v>21</v>
      </c>
      <c r="W6" s="30">
        <f t="shared" si="2"/>
        <v>22</v>
      </c>
      <c r="X6" s="30">
        <f t="shared" si="2"/>
        <v>23</v>
      </c>
      <c r="Y6" s="30">
        <f t="shared" si="2"/>
        <v>24</v>
      </c>
      <c r="Z6" s="30">
        <f t="shared" si="2"/>
        <v>25</v>
      </c>
      <c r="AA6" s="30">
        <f t="shared" si="2"/>
        <v>26</v>
      </c>
      <c r="AB6" s="31">
        <f t="shared" si="2"/>
        <v>27</v>
      </c>
      <c r="AC6" s="32">
        <f t="shared" si="2"/>
        <v>28</v>
      </c>
      <c r="AD6" s="20"/>
      <c r="AE6" s="20"/>
      <c r="AF6" s="20"/>
    </row>
    <row r="7" spans="1:44" ht="21" customHeight="1" thickBot="1" x14ac:dyDescent="0.3">
      <c r="A7" s="28">
        <f>EOMONTH(A5,0)</f>
        <v>43131</v>
      </c>
      <c r="B7" s="33" t="str">
        <f>CHOOSE(WEEKDAY(B4),"D","L","M","M","J","V","S")</f>
        <v>L</v>
      </c>
      <c r="C7" s="34" t="str">
        <f t="shared" ref="C7:AC7" si="3">CHOOSE(WEEKDAY(C4),"D","L","M","M","J","V","S")</f>
        <v>M</v>
      </c>
      <c r="D7" s="34" t="str">
        <f t="shared" si="3"/>
        <v>M</v>
      </c>
      <c r="E7" s="34" t="str">
        <f t="shared" si="3"/>
        <v>J</v>
      </c>
      <c r="F7" s="34" t="str">
        <f t="shared" si="3"/>
        <v>V</v>
      </c>
      <c r="G7" s="34" t="str">
        <f t="shared" si="3"/>
        <v>S</v>
      </c>
      <c r="H7" s="34" t="str">
        <f t="shared" si="3"/>
        <v>D</v>
      </c>
      <c r="I7" s="34" t="str">
        <f t="shared" si="3"/>
        <v>L</v>
      </c>
      <c r="J7" s="34" t="str">
        <f t="shared" si="3"/>
        <v>M</v>
      </c>
      <c r="K7" s="34" t="str">
        <f t="shared" si="3"/>
        <v>M</v>
      </c>
      <c r="L7" s="34" t="str">
        <f t="shared" si="3"/>
        <v>J</v>
      </c>
      <c r="M7" s="34" t="str">
        <f t="shared" si="3"/>
        <v>V</v>
      </c>
      <c r="N7" s="34" t="str">
        <f t="shared" si="3"/>
        <v>S</v>
      </c>
      <c r="O7" s="34" t="str">
        <f t="shared" si="3"/>
        <v>D</v>
      </c>
      <c r="P7" s="34" t="str">
        <f t="shared" si="3"/>
        <v>L</v>
      </c>
      <c r="Q7" s="34" t="str">
        <f t="shared" si="3"/>
        <v>M</v>
      </c>
      <c r="R7" s="34" t="str">
        <f t="shared" si="3"/>
        <v>M</v>
      </c>
      <c r="S7" s="34" t="str">
        <f t="shared" si="3"/>
        <v>J</v>
      </c>
      <c r="T7" s="34" t="str">
        <f t="shared" si="3"/>
        <v>V</v>
      </c>
      <c r="U7" s="34" t="str">
        <f t="shared" si="3"/>
        <v>S</v>
      </c>
      <c r="V7" s="34" t="str">
        <f t="shared" si="3"/>
        <v>D</v>
      </c>
      <c r="W7" s="34" t="str">
        <f t="shared" si="3"/>
        <v>L</v>
      </c>
      <c r="X7" s="34" t="str">
        <f t="shared" si="3"/>
        <v>M</v>
      </c>
      <c r="Y7" s="34" t="str">
        <f t="shared" si="3"/>
        <v>M</v>
      </c>
      <c r="Z7" s="34" t="str">
        <f t="shared" si="3"/>
        <v>J</v>
      </c>
      <c r="AA7" s="34" t="str">
        <f t="shared" si="3"/>
        <v>V</v>
      </c>
      <c r="AB7" s="34" t="str">
        <f t="shared" si="3"/>
        <v>S</v>
      </c>
      <c r="AC7" s="35" t="str">
        <f t="shared" si="3"/>
        <v>D</v>
      </c>
      <c r="AD7" s="21"/>
      <c r="AE7" s="21"/>
      <c r="AF7" s="21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</row>
    <row r="8" spans="1:44" ht="24.95" customHeight="1" thickTop="1" x14ac:dyDescent="0.35">
      <c r="A8" s="40"/>
      <c r="B8" s="75" t="s">
        <v>29</v>
      </c>
      <c r="C8" s="76"/>
      <c r="D8" s="76"/>
      <c r="E8" s="76"/>
      <c r="F8" s="76"/>
      <c r="G8" s="36"/>
      <c r="H8" s="36"/>
      <c r="I8" s="86" t="s">
        <v>32</v>
      </c>
      <c r="J8" s="86"/>
      <c r="K8" s="86"/>
      <c r="L8" s="86"/>
      <c r="M8" s="86"/>
      <c r="N8" s="36"/>
      <c r="O8" s="36"/>
      <c r="P8" s="86"/>
      <c r="Q8" s="86"/>
      <c r="R8" s="86"/>
      <c r="S8" s="86"/>
      <c r="T8" s="86"/>
      <c r="U8" s="36"/>
      <c r="V8" s="36"/>
      <c r="W8" s="86"/>
      <c r="X8" s="86"/>
      <c r="Y8" s="86"/>
      <c r="Z8" s="86"/>
      <c r="AA8" s="86"/>
      <c r="AB8" s="36"/>
      <c r="AC8" s="37"/>
      <c r="AD8" s="23"/>
      <c r="AE8" s="23"/>
      <c r="AF8" s="23"/>
    </row>
    <row r="9" spans="1:44" ht="24.95" customHeight="1" x14ac:dyDescent="0.35">
      <c r="A9" s="41"/>
      <c r="B9" s="77" t="s">
        <v>29</v>
      </c>
      <c r="C9" s="78"/>
      <c r="D9" s="78"/>
      <c r="E9" s="78"/>
      <c r="F9" s="78"/>
      <c r="G9" s="26"/>
      <c r="H9" s="26"/>
      <c r="I9" s="83" t="s">
        <v>33</v>
      </c>
      <c r="J9" s="83"/>
      <c r="K9" s="83"/>
      <c r="L9" s="83"/>
      <c r="M9" s="83"/>
      <c r="N9" s="26"/>
      <c r="O9" s="26"/>
      <c r="P9" s="83"/>
      <c r="Q9" s="83"/>
      <c r="R9" s="83"/>
      <c r="S9" s="83"/>
      <c r="T9" s="83"/>
      <c r="U9" s="26"/>
      <c r="V9" s="26"/>
      <c r="W9" s="83"/>
      <c r="X9" s="83"/>
      <c r="Y9" s="83"/>
      <c r="Z9" s="83"/>
      <c r="AA9" s="83"/>
      <c r="AB9" s="26"/>
      <c r="AC9" s="38"/>
      <c r="AD9" s="23"/>
      <c r="AE9" s="23"/>
      <c r="AF9" s="23"/>
    </row>
    <row r="10" spans="1:44" ht="24.95" customHeight="1" x14ac:dyDescent="0.35">
      <c r="A10" s="41"/>
      <c r="B10" s="77" t="s">
        <v>36</v>
      </c>
      <c r="C10" s="78"/>
      <c r="D10" s="78"/>
      <c r="E10" s="78"/>
      <c r="F10" s="78"/>
      <c r="G10" s="26"/>
      <c r="H10" s="26"/>
      <c r="I10" s="83" t="s">
        <v>34</v>
      </c>
      <c r="J10" s="83"/>
      <c r="K10" s="83"/>
      <c r="L10" s="83"/>
      <c r="M10" s="83"/>
      <c r="N10" s="26"/>
      <c r="O10" s="26"/>
      <c r="P10" s="83"/>
      <c r="Q10" s="83"/>
      <c r="R10" s="83"/>
      <c r="S10" s="83"/>
      <c r="T10" s="83"/>
      <c r="U10" s="26"/>
      <c r="V10" s="26"/>
      <c r="W10" s="83"/>
      <c r="X10" s="83"/>
      <c r="Y10" s="83"/>
      <c r="Z10" s="83"/>
      <c r="AA10" s="83"/>
      <c r="AB10" s="26"/>
      <c r="AC10" s="38"/>
    </row>
    <row r="11" spans="1:44" ht="24.95" customHeight="1" x14ac:dyDescent="0.35">
      <c r="A11" s="41"/>
      <c r="B11" s="77" t="s">
        <v>33</v>
      </c>
      <c r="C11" s="78"/>
      <c r="D11" s="78"/>
      <c r="E11" s="78"/>
      <c r="F11" s="78"/>
      <c r="G11" s="26"/>
      <c r="H11" s="26"/>
      <c r="I11" s="83" t="s">
        <v>35</v>
      </c>
      <c r="J11" s="83"/>
      <c r="K11" s="83"/>
      <c r="L11" s="83"/>
      <c r="M11" s="83"/>
      <c r="N11" s="26"/>
      <c r="O11" s="26"/>
      <c r="P11" s="83"/>
      <c r="Q11" s="83"/>
      <c r="R11" s="83"/>
      <c r="S11" s="83"/>
      <c r="T11" s="83"/>
      <c r="U11" s="26"/>
      <c r="V11" s="26"/>
      <c r="W11" s="83"/>
      <c r="X11" s="83"/>
      <c r="Y11" s="83"/>
      <c r="Z11" s="83"/>
      <c r="AA11" s="83"/>
      <c r="AB11" s="26"/>
      <c r="AC11" s="38"/>
    </row>
    <row r="12" spans="1:44" ht="24.95" customHeight="1" x14ac:dyDescent="0.35">
      <c r="A12" s="41"/>
      <c r="B12" s="77" t="s">
        <v>35</v>
      </c>
      <c r="C12" s="78"/>
      <c r="D12" s="78"/>
      <c r="E12" s="78"/>
      <c r="F12" s="78"/>
      <c r="G12" s="26"/>
      <c r="H12" s="26"/>
      <c r="I12" s="83" t="s">
        <v>32</v>
      </c>
      <c r="J12" s="83"/>
      <c r="K12" s="83"/>
      <c r="L12" s="83"/>
      <c r="M12" s="83"/>
      <c r="N12" s="26"/>
      <c r="O12" s="26"/>
      <c r="P12" s="83"/>
      <c r="Q12" s="83"/>
      <c r="R12" s="83"/>
      <c r="S12" s="83"/>
      <c r="T12" s="83"/>
      <c r="U12" s="26"/>
      <c r="V12" s="26"/>
      <c r="W12" s="83"/>
      <c r="X12" s="83"/>
      <c r="Y12" s="83"/>
      <c r="Z12" s="83"/>
      <c r="AA12" s="83"/>
      <c r="AB12" s="26"/>
      <c r="AC12" s="38"/>
    </row>
    <row r="13" spans="1:44" ht="24.95" customHeight="1" x14ac:dyDescent="0.35">
      <c r="A13" s="41"/>
      <c r="B13" s="77" t="s">
        <v>53</v>
      </c>
      <c r="C13" s="78"/>
      <c r="D13" s="78"/>
      <c r="E13" s="78"/>
      <c r="F13" s="78"/>
      <c r="G13" s="26"/>
      <c r="H13" s="26"/>
      <c r="I13" s="83" t="s">
        <v>31</v>
      </c>
      <c r="J13" s="83"/>
      <c r="K13" s="83"/>
      <c r="L13" s="83"/>
      <c r="M13" s="83"/>
      <c r="N13" s="26"/>
      <c r="O13" s="26"/>
      <c r="P13" s="83"/>
      <c r="Q13" s="83"/>
      <c r="R13" s="83"/>
      <c r="S13" s="83"/>
      <c r="T13" s="83"/>
      <c r="U13" s="26"/>
      <c r="V13" s="26"/>
      <c r="W13" s="83"/>
      <c r="X13" s="83"/>
      <c r="Y13" s="83"/>
      <c r="Z13" s="83"/>
      <c r="AA13" s="83"/>
      <c r="AB13" s="26"/>
      <c r="AC13" s="38"/>
    </row>
    <row r="14" spans="1:44" ht="24.95" customHeight="1" x14ac:dyDescent="0.35">
      <c r="A14" s="41"/>
      <c r="B14" s="77" t="s">
        <v>38</v>
      </c>
      <c r="C14" s="78"/>
      <c r="D14" s="78"/>
      <c r="E14" s="78"/>
      <c r="F14" s="78"/>
      <c r="G14" s="26"/>
      <c r="H14" s="26"/>
      <c r="I14" s="83"/>
      <c r="J14" s="83"/>
      <c r="K14" s="83"/>
      <c r="L14" s="83"/>
      <c r="M14" s="83"/>
      <c r="N14" s="26"/>
      <c r="O14" s="26"/>
      <c r="P14" s="83"/>
      <c r="Q14" s="83"/>
      <c r="R14" s="83"/>
      <c r="S14" s="83"/>
      <c r="T14" s="83"/>
      <c r="U14" s="26"/>
      <c r="V14" s="26"/>
      <c r="W14" s="83"/>
      <c r="X14" s="83"/>
      <c r="Y14" s="83"/>
      <c r="Z14" s="83"/>
      <c r="AA14" s="83"/>
      <c r="AB14" s="26"/>
      <c r="AC14" s="38"/>
    </row>
    <row r="15" spans="1:44" ht="24.95" customHeight="1" x14ac:dyDescent="0.35">
      <c r="A15" s="42"/>
      <c r="B15" s="77" t="s">
        <v>37</v>
      </c>
      <c r="C15" s="78"/>
      <c r="D15" s="78"/>
      <c r="E15" s="78"/>
      <c r="F15" s="78"/>
      <c r="G15" s="26"/>
      <c r="H15" s="26"/>
      <c r="I15" s="83"/>
      <c r="J15" s="83"/>
      <c r="K15" s="83"/>
      <c r="L15" s="83"/>
      <c r="M15" s="83"/>
      <c r="N15" s="26"/>
      <c r="O15" s="26"/>
      <c r="P15" s="83"/>
      <c r="Q15" s="83"/>
      <c r="R15" s="83"/>
      <c r="S15" s="83"/>
      <c r="T15" s="83"/>
      <c r="U15" s="26"/>
      <c r="V15" s="26"/>
      <c r="W15" s="83"/>
      <c r="X15" s="83"/>
      <c r="Y15" s="83"/>
      <c r="Z15" s="83"/>
      <c r="AA15" s="83"/>
      <c r="AB15" s="26"/>
      <c r="AC15" s="38"/>
    </row>
    <row r="16" spans="1:44" ht="24.95" customHeight="1" x14ac:dyDescent="0.35">
      <c r="A16" s="42"/>
      <c r="B16" s="77" t="s">
        <v>54</v>
      </c>
      <c r="C16" s="78"/>
      <c r="D16" s="78"/>
      <c r="E16" s="78"/>
      <c r="F16" s="78"/>
      <c r="G16" s="26"/>
      <c r="H16" s="26"/>
      <c r="I16" s="83"/>
      <c r="J16" s="83"/>
      <c r="K16" s="83"/>
      <c r="L16" s="83"/>
      <c r="M16" s="83"/>
      <c r="N16" s="26"/>
      <c r="O16" s="26"/>
      <c r="P16" s="83"/>
      <c r="Q16" s="83"/>
      <c r="R16" s="83"/>
      <c r="S16" s="83"/>
      <c r="T16" s="83"/>
      <c r="U16" s="26"/>
      <c r="V16" s="26"/>
      <c r="W16" s="83"/>
      <c r="X16" s="83"/>
      <c r="Y16" s="83"/>
      <c r="Z16" s="83"/>
      <c r="AA16" s="83"/>
      <c r="AB16" s="26"/>
      <c r="AC16" s="38"/>
    </row>
    <row r="17" spans="1:29" ht="24.95" customHeight="1" thickBot="1" x14ac:dyDescent="0.4">
      <c r="A17" s="43"/>
      <c r="B17" s="79" t="s">
        <v>33</v>
      </c>
      <c r="C17" s="80"/>
      <c r="D17" s="80"/>
      <c r="E17" s="80"/>
      <c r="F17" s="80"/>
      <c r="G17" s="26"/>
      <c r="H17" s="26"/>
      <c r="I17" s="87"/>
      <c r="J17" s="87"/>
      <c r="K17" s="87"/>
      <c r="L17" s="87"/>
      <c r="M17" s="87"/>
      <c r="N17" s="26"/>
      <c r="O17" s="26"/>
      <c r="P17" s="87"/>
      <c r="Q17" s="87"/>
      <c r="R17" s="87"/>
      <c r="S17" s="87"/>
      <c r="T17" s="87"/>
      <c r="U17" s="26"/>
      <c r="V17" s="26"/>
      <c r="W17" s="87"/>
      <c r="X17" s="87"/>
      <c r="Y17" s="87"/>
      <c r="Z17" s="87"/>
      <c r="AA17" s="87"/>
      <c r="AB17" s="26"/>
      <c r="AC17" s="38"/>
    </row>
    <row r="18" spans="1:29" ht="24.95" customHeight="1" x14ac:dyDescent="0.35">
      <c r="A18" s="44"/>
      <c r="B18" s="81" t="s">
        <v>31</v>
      </c>
      <c r="C18" s="82"/>
      <c r="D18" s="82"/>
      <c r="E18" s="82"/>
      <c r="F18" s="82"/>
      <c r="G18" s="26"/>
      <c r="H18" s="26"/>
      <c r="I18" s="88" t="s">
        <v>38</v>
      </c>
      <c r="J18" s="88"/>
      <c r="K18" s="88"/>
      <c r="L18" s="88"/>
      <c r="M18" s="88"/>
      <c r="N18" s="26"/>
      <c r="O18" s="26"/>
      <c r="P18" s="88"/>
      <c r="Q18" s="88"/>
      <c r="R18" s="88"/>
      <c r="S18" s="88"/>
      <c r="T18" s="88"/>
      <c r="U18" s="26"/>
      <c r="V18" s="26"/>
      <c r="W18" s="88"/>
      <c r="X18" s="88"/>
      <c r="Y18" s="88"/>
      <c r="Z18" s="88"/>
      <c r="AA18" s="88"/>
      <c r="AB18" s="26"/>
      <c r="AC18" s="38"/>
    </row>
    <row r="19" spans="1:29" ht="24.95" customHeight="1" x14ac:dyDescent="0.35">
      <c r="A19" s="44"/>
      <c r="B19" s="77" t="s">
        <v>81</v>
      </c>
      <c r="C19" s="78"/>
      <c r="D19" s="78"/>
      <c r="E19" s="78"/>
      <c r="F19" s="78"/>
      <c r="G19" s="26"/>
      <c r="H19" s="26"/>
      <c r="I19" s="83" t="s">
        <v>35</v>
      </c>
      <c r="J19" s="83"/>
      <c r="K19" s="83"/>
      <c r="L19" s="83"/>
      <c r="M19" s="83"/>
      <c r="N19" s="26"/>
      <c r="O19" s="26"/>
      <c r="P19" s="83"/>
      <c r="Q19" s="83"/>
      <c r="R19" s="83"/>
      <c r="S19" s="83"/>
      <c r="T19" s="83"/>
      <c r="U19" s="26"/>
      <c r="V19" s="26"/>
      <c r="W19" s="83"/>
      <c r="X19" s="83"/>
      <c r="Y19" s="83"/>
      <c r="Z19" s="83"/>
      <c r="AA19" s="83"/>
      <c r="AB19" s="26"/>
      <c r="AC19" s="38"/>
    </row>
    <row r="20" spans="1:29" ht="24.95" customHeight="1" x14ac:dyDescent="0.35">
      <c r="A20" s="44"/>
      <c r="B20" s="77" t="s">
        <v>82</v>
      </c>
      <c r="C20" s="78"/>
      <c r="D20" s="78"/>
      <c r="E20" s="78"/>
      <c r="F20" s="78"/>
      <c r="G20" s="26"/>
      <c r="H20" s="26"/>
      <c r="I20" s="83" t="s">
        <v>48</v>
      </c>
      <c r="J20" s="83"/>
      <c r="K20" s="83"/>
      <c r="L20" s="83"/>
      <c r="M20" s="83"/>
      <c r="N20" s="26"/>
      <c r="O20" s="26"/>
      <c r="P20" s="83"/>
      <c r="Q20" s="83"/>
      <c r="R20" s="83"/>
      <c r="S20" s="83"/>
      <c r="T20" s="83"/>
      <c r="U20" s="26"/>
      <c r="V20" s="26"/>
      <c r="W20" s="83"/>
      <c r="X20" s="83"/>
      <c r="Y20" s="83"/>
      <c r="Z20" s="83"/>
      <c r="AA20" s="83"/>
      <c r="AB20" s="26"/>
      <c r="AC20" s="38"/>
    </row>
    <row r="21" spans="1:29" ht="24.95" customHeight="1" x14ac:dyDescent="0.35">
      <c r="A21" s="44"/>
      <c r="B21" s="77" t="s">
        <v>38</v>
      </c>
      <c r="C21" s="78"/>
      <c r="D21" s="78"/>
      <c r="E21" s="78"/>
      <c r="F21" s="78"/>
      <c r="G21" s="26"/>
      <c r="H21" s="26"/>
      <c r="I21" s="83" t="s">
        <v>30</v>
      </c>
      <c r="J21" s="83"/>
      <c r="K21" s="83"/>
      <c r="L21" s="83"/>
      <c r="M21" s="83"/>
      <c r="N21" s="26"/>
      <c r="O21" s="26"/>
      <c r="P21" s="83"/>
      <c r="Q21" s="83"/>
      <c r="R21" s="83"/>
      <c r="S21" s="83"/>
      <c r="T21" s="83"/>
      <c r="U21" s="26"/>
      <c r="V21" s="26"/>
      <c r="W21" s="83"/>
      <c r="X21" s="83"/>
      <c r="Y21" s="83"/>
      <c r="Z21" s="83"/>
      <c r="AA21" s="83"/>
      <c r="AB21" s="26"/>
      <c r="AC21" s="38"/>
    </row>
    <row r="22" spans="1:29" ht="24.95" customHeight="1" x14ac:dyDescent="0.35">
      <c r="A22" s="44"/>
      <c r="B22" s="77"/>
      <c r="C22" s="78"/>
      <c r="D22" s="78"/>
      <c r="E22" s="78"/>
      <c r="F22" s="78"/>
      <c r="G22" s="26"/>
      <c r="H22" s="26"/>
      <c r="I22" s="83"/>
      <c r="J22" s="83"/>
      <c r="K22" s="83"/>
      <c r="L22" s="83"/>
      <c r="M22" s="83"/>
      <c r="N22" s="26"/>
      <c r="O22" s="26"/>
      <c r="P22" s="83"/>
      <c r="Q22" s="83"/>
      <c r="R22" s="83"/>
      <c r="S22" s="83"/>
      <c r="T22" s="83"/>
      <c r="U22" s="26"/>
      <c r="V22" s="26"/>
      <c r="W22" s="83"/>
      <c r="X22" s="83"/>
      <c r="Y22" s="83"/>
      <c r="Z22" s="83"/>
      <c r="AA22" s="83"/>
      <c r="AB22" s="26"/>
      <c r="AC22" s="38"/>
    </row>
    <row r="23" spans="1:29" ht="24.95" customHeight="1" x14ac:dyDescent="0.35">
      <c r="A23" s="44"/>
      <c r="B23" s="77"/>
      <c r="C23" s="78"/>
      <c r="D23" s="78"/>
      <c r="E23" s="78"/>
      <c r="F23" s="78"/>
      <c r="G23" s="26"/>
      <c r="H23" s="26"/>
      <c r="I23" s="83"/>
      <c r="J23" s="83"/>
      <c r="K23" s="83"/>
      <c r="L23" s="83"/>
      <c r="M23" s="83"/>
      <c r="N23" s="26"/>
      <c r="O23" s="26"/>
      <c r="P23" s="83"/>
      <c r="Q23" s="83"/>
      <c r="R23" s="83"/>
      <c r="S23" s="83"/>
      <c r="T23" s="83"/>
      <c r="U23" s="26"/>
      <c r="V23" s="26"/>
      <c r="W23" s="83"/>
      <c r="X23" s="83"/>
      <c r="Y23" s="83"/>
      <c r="Z23" s="83"/>
      <c r="AA23" s="83"/>
      <c r="AB23" s="26"/>
      <c r="AC23" s="38"/>
    </row>
    <row r="24" spans="1:29" ht="24.95" customHeight="1" x14ac:dyDescent="0.35">
      <c r="A24" s="44"/>
      <c r="B24" s="77"/>
      <c r="C24" s="78"/>
      <c r="D24" s="78"/>
      <c r="E24" s="78"/>
      <c r="F24" s="78"/>
      <c r="G24" s="26"/>
      <c r="H24" s="26"/>
      <c r="I24" s="83"/>
      <c r="J24" s="83"/>
      <c r="K24" s="83"/>
      <c r="L24" s="83"/>
      <c r="M24" s="83"/>
      <c r="N24" s="26"/>
      <c r="O24" s="26"/>
      <c r="P24" s="83"/>
      <c r="Q24" s="83"/>
      <c r="R24" s="83"/>
      <c r="S24" s="83"/>
      <c r="T24" s="83"/>
      <c r="U24" s="26"/>
      <c r="V24" s="26"/>
      <c r="W24" s="83"/>
      <c r="X24" s="83"/>
      <c r="Y24" s="83"/>
      <c r="Z24" s="83"/>
      <c r="AA24" s="83"/>
      <c r="AB24" s="26"/>
      <c r="AC24" s="38"/>
    </row>
    <row r="25" spans="1:29" ht="24.95" customHeight="1" x14ac:dyDescent="0.35">
      <c r="A25" s="44"/>
      <c r="B25" s="77"/>
      <c r="C25" s="78"/>
      <c r="D25" s="78"/>
      <c r="E25" s="78"/>
      <c r="F25" s="78"/>
      <c r="G25" s="26"/>
      <c r="H25" s="26"/>
      <c r="I25" s="83"/>
      <c r="J25" s="83"/>
      <c r="K25" s="83"/>
      <c r="L25" s="83"/>
      <c r="M25" s="83"/>
      <c r="N25" s="26"/>
      <c r="O25" s="26"/>
      <c r="P25" s="83"/>
      <c r="Q25" s="83"/>
      <c r="R25" s="83"/>
      <c r="S25" s="83"/>
      <c r="T25" s="83"/>
      <c r="U25" s="26"/>
      <c r="V25" s="26"/>
      <c r="W25" s="83"/>
      <c r="X25" s="83"/>
      <c r="Y25" s="83"/>
      <c r="Z25" s="83"/>
      <c r="AA25" s="83"/>
      <c r="AB25" s="26"/>
      <c r="AC25" s="38"/>
    </row>
    <row r="26" spans="1:29" ht="24.95" customHeight="1" x14ac:dyDescent="0.35">
      <c r="A26" s="45"/>
      <c r="B26" s="77"/>
      <c r="C26" s="78"/>
      <c r="D26" s="78"/>
      <c r="E26" s="78"/>
      <c r="F26" s="78"/>
      <c r="G26" s="26"/>
      <c r="H26" s="26"/>
      <c r="I26" s="83"/>
      <c r="J26" s="83"/>
      <c r="K26" s="83"/>
      <c r="L26" s="83"/>
      <c r="M26" s="83"/>
      <c r="N26" s="26"/>
      <c r="O26" s="26"/>
      <c r="P26" s="83"/>
      <c r="Q26" s="83"/>
      <c r="R26" s="83"/>
      <c r="S26" s="83"/>
      <c r="T26" s="83"/>
      <c r="U26" s="26"/>
      <c r="V26" s="26"/>
      <c r="W26" s="83"/>
      <c r="X26" s="83"/>
      <c r="Y26" s="83"/>
      <c r="Z26" s="83"/>
      <c r="AA26" s="83"/>
      <c r="AB26" s="26"/>
      <c r="AC26" s="38"/>
    </row>
    <row r="27" spans="1:29" ht="24.95" customHeight="1" thickBot="1" x14ac:dyDescent="0.4">
      <c r="A27" s="45"/>
      <c r="B27" s="79"/>
      <c r="C27" s="80"/>
      <c r="D27" s="80"/>
      <c r="E27" s="80"/>
      <c r="F27" s="80"/>
      <c r="G27" s="26"/>
      <c r="H27" s="26"/>
      <c r="I27" s="89"/>
      <c r="J27" s="89"/>
      <c r="K27" s="89"/>
      <c r="L27" s="89"/>
      <c r="M27" s="89"/>
      <c r="N27" s="26"/>
      <c r="O27" s="26"/>
      <c r="P27" s="89"/>
      <c r="Q27" s="89"/>
      <c r="R27" s="89"/>
      <c r="S27" s="89"/>
      <c r="T27" s="89"/>
      <c r="U27" s="26"/>
      <c r="V27" s="26"/>
      <c r="W27" s="89"/>
      <c r="X27" s="89"/>
      <c r="Y27" s="89"/>
      <c r="Z27" s="89"/>
      <c r="AA27" s="89"/>
      <c r="AB27" s="26"/>
      <c r="AC27" s="38"/>
    </row>
    <row r="28" spans="1:29" ht="24.95" customHeight="1" x14ac:dyDescent="0.35">
      <c r="A28" s="46"/>
      <c r="B28" s="81"/>
      <c r="C28" s="82"/>
      <c r="D28" s="82"/>
      <c r="E28" s="82"/>
      <c r="F28" s="82"/>
      <c r="G28" s="26"/>
      <c r="H28" s="26"/>
      <c r="I28" s="88"/>
      <c r="J28" s="88"/>
      <c r="K28" s="88"/>
      <c r="L28" s="88"/>
      <c r="M28" s="88"/>
      <c r="N28" s="26"/>
      <c r="O28" s="26"/>
      <c r="P28" s="88"/>
      <c r="Q28" s="88"/>
      <c r="R28" s="88"/>
      <c r="S28" s="88"/>
      <c r="T28" s="88"/>
      <c r="U28" s="26"/>
      <c r="V28" s="26"/>
      <c r="W28" s="88"/>
      <c r="X28" s="88"/>
      <c r="Y28" s="88"/>
      <c r="Z28" s="88"/>
      <c r="AA28" s="88"/>
      <c r="AB28" s="26"/>
      <c r="AC28" s="38"/>
    </row>
    <row r="29" spans="1:29" ht="24.95" customHeight="1" x14ac:dyDescent="0.35">
      <c r="A29" s="47"/>
      <c r="B29" s="77"/>
      <c r="C29" s="78"/>
      <c r="D29" s="78"/>
      <c r="E29" s="78"/>
      <c r="F29" s="78"/>
      <c r="G29" s="26"/>
      <c r="H29" s="26"/>
      <c r="I29" s="83"/>
      <c r="J29" s="83"/>
      <c r="K29" s="83"/>
      <c r="L29" s="83"/>
      <c r="M29" s="83"/>
      <c r="N29" s="26"/>
      <c r="O29" s="26"/>
      <c r="P29" s="83"/>
      <c r="Q29" s="83"/>
      <c r="R29" s="83"/>
      <c r="S29" s="83"/>
      <c r="T29" s="83"/>
      <c r="U29" s="26"/>
      <c r="V29" s="26"/>
      <c r="W29" s="83"/>
      <c r="X29" s="83"/>
      <c r="Y29" s="83"/>
      <c r="Z29" s="83"/>
      <c r="AA29" s="83"/>
      <c r="AB29" s="26"/>
      <c r="AC29" s="38"/>
    </row>
    <row r="30" spans="1:29" ht="24.95" customHeight="1" x14ac:dyDescent="0.35">
      <c r="A30" s="47"/>
      <c r="B30" s="77"/>
      <c r="C30" s="78"/>
      <c r="D30" s="78"/>
      <c r="E30" s="78"/>
      <c r="F30" s="78"/>
      <c r="G30" s="26"/>
      <c r="H30" s="26"/>
      <c r="I30" s="83"/>
      <c r="J30" s="83"/>
      <c r="K30" s="83"/>
      <c r="L30" s="83"/>
      <c r="M30" s="83"/>
      <c r="N30" s="26"/>
      <c r="O30" s="26"/>
      <c r="P30" s="83"/>
      <c r="Q30" s="83"/>
      <c r="R30" s="83"/>
      <c r="S30" s="83"/>
      <c r="T30" s="83"/>
      <c r="U30" s="26"/>
      <c r="V30" s="26"/>
      <c r="W30" s="83"/>
      <c r="X30" s="83"/>
      <c r="Y30" s="83"/>
      <c r="Z30" s="83"/>
      <c r="AA30" s="83"/>
      <c r="AB30" s="26"/>
      <c r="AC30" s="38"/>
    </row>
    <row r="31" spans="1:29" ht="24.95" customHeight="1" x14ac:dyDescent="0.35">
      <c r="A31" s="47"/>
      <c r="B31" s="77"/>
      <c r="C31" s="78"/>
      <c r="D31" s="78"/>
      <c r="E31" s="78"/>
      <c r="F31" s="78"/>
      <c r="G31" s="26"/>
      <c r="H31" s="26"/>
      <c r="I31" s="83"/>
      <c r="J31" s="83"/>
      <c r="K31" s="83"/>
      <c r="L31" s="83"/>
      <c r="M31" s="83"/>
      <c r="N31" s="26"/>
      <c r="O31" s="26"/>
      <c r="P31" s="83"/>
      <c r="Q31" s="83"/>
      <c r="R31" s="83"/>
      <c r="S31" s="83"/>
      <c r="T31" s="83"/>
      <c r="U31" s="26"/>
      <c r="V31" s="26"/>
      <c r="W31" s="83"/>
      <c r="X31" s="83"/>
      <c r="Y31" s="83"/>
      <c r="Z31" s="83"/>
      <c r="AA31" s="83"/>
      <c r="AB31" s="26"/>
      <c r="AC31" s="38"/>
    </row>
    <row r="32" spans="1:29" ht="24.95" customHeight="1" x14ac:dyDescent="0.35">
      <c r="A32" s="47"/>
      <c r="B32" s="77"/>
      <c r="C32" s="78"/>
      <c r="D32" s="78"/>
      <c r="E32" s="78"/>
      <c r="F32" s="78"/>
      <c r="G32" s="26"/>
      <c r="H32" s="26"/>
      <c r="I32" s="83"/>
      <c r="J32" s="83"/>
      <c r="K32" s="83"/>
      <c r="L32" s="83"/>
      <c r="M32" s="83"/>
      <c r="N32" s="26"/>
      <c r="O32" s="26"/>
      <c r="P32" s="83"/>
      <c r="Q32" s="83"/>
      <c r="R32" s="83"/>
      <c r="S32" s="83"/>
      <c r="T32" s="83"/>
      <c r="U32" s="26"/>
      <c r="V32" s="26"/>
      <c r="W32" s="83"/>
      <c r="X32" s="83"/>
      <c r="Y32" s="83"/>
      <c r="Z32" s="83"/>
      <c r="AA32" s="83"/>
      <c r="AB32" s="26"/>
      <c r="AC32" s="38"/>
    </row>
    <row r="33" spans="1:29" ht="24.95" customHeight="1" x14ac:dyDescent="0.35">
      <c r="A33" s="47"/>
      <c r="B33" s="77"/>
      <c r="C33" s="78"/>
      <c r="D33" s="78"/>
      <c r="E33" s="78"/>
      <c r="F33" s="78"/>
      <c r="G33" s="26"/>
      <c r="H33" s="26"/>
      <c r="I33" s="83"/>
      <c r="J33" s="83"/>
      <c r="K33" s="83"/>
      <c r="L33" s="83"/>
      <c r="M33" s="83"/>
      <c r="N33" s="26"/>
      <c r="O33" s="26"/>
      <c r="P33" s="83"/>
      <c r="Q33" s="83"/>
      <c r="R33" s="83"/>
      <c r="S33" s="83"/>
      <c r="T33" s="83"/>
      <c r="U33" s="26"/>
      <c r="V33" s="26"/>
      <c r="W33" s="83"/>
      <c r="X33" s="83"/>
      <c r="Y33" s="83"/>
      <c r="Z33" s="83"/>
      <c r="AA33" s="83"/>
      <c r="AB33" s="26"/>
      <c r="AC33" s="38"/>
    </row>
    <row r="34" spans="1:29" ht="24.95" customHeight="1" x14ac:dyDescent="0.35">
      <c r="A34" s="47"/>
      <c r="B34" s="77"/>
      <c r="C34" s="78"/>
      <c r="D34" s="78"/>
      <c r="E34" s="78"/>
      <c r="F34" s="78"/>
      <c r="G34" s="26"/>
      <c r="H34" s="26"/>
      <c r="I34" s="83"/>
      <c r="J34" s="83"/>
      <c r="K34" s="83"/>
      <c r="L34" s="83"/>
      <c r="M34" s="83"/>
      <c r="N34" s="26"/>
      <c r="O34" s="26"/>
      <c r="P34" s="83"/>
      <c r="Q34" s="83"/>
      <c r="R34" s="83"/>
      <c r="S34" s="83"/>
      <c r="T34" s="83"/>
      <c r="U34" s="26"/>
      <c r="V34" s="26"/>
      <c r="W34" s="83"/>
      <c r="X34" s="83"/>
      <c r="Y34" s="83"/>
      <c r="Z34" s="83"/>
      <c r="AA34" s="83"/>
      <c r="AB34" s="26"/>
      <c r="AC34" s="38"/>
    </row>
    <row r="35" spans="1:29" ht="24.95" customHeight="1" x14ac:dyDescent="0.35">
      <c r="A35" s="47"/>
      <c r="B35" s="77"/>
      <c r="C35" s="78"/>
      <c r="D35" s="78"/>
      <c r="E35" s="78"/>
      <c r="F35" s="78"/>
      <c r="G35" s="26"/>
      <c r="H35" s="26"/>
      <c r="I35" s="83"/>
      <c r="J35" s="83"/>
      <c r="K35" s="83"/>
      <c r="L35" s="83"/>
      <c r="M35" s="83"/>
      <c r="N35" s="26"/>
      <c r="O35" s="26"/>
      <c r="P35" s="83"/>
      <c r="Q35" s="83"/>
      <c r="R35" s="83"/>
      <c r="S35" s="83"/>
      <c r="T35" s="83"/>
      <c r="U35" s="26"/>
      <c r="V35" s="26"/>
      <c r="W35" s="83"/>
      <c r="X35" s="83"/>
      <c r="Y35" s="83"/>
      <c r="Z35" s="83"/>
      <c r="AA35" s="83"/>
      <c r="AB35" s="26"/>
      <c r="AC35" s="38"/>
    </row>
    <row r="36" spans="1:29" ht="24.95" customHeight="1" x14ac:dyDescent="0.35">
      <c r="A36" s="47"/>
      <c r="B36" s="77"/>
      <c r="C36" s="78"/>
      <c r="D36" s="78"/>
      <c r="E36" s="78"/>
      <c r="F36" s="78"/>
      <c r="G36" s="26"/>
      <c r="H36" s="26"/>
      <c r="I36" s="83"/>
      <c r="J36" s="83"/>
      <c r="K36" s="83"/>
      <c r="L36" s="83"/>
      <c r="M36" s="83"/>
      <c r="N36" s="26"/>
      <c r="O36" s="26"/>
      <c r="P36" s="83"/>
      <c r="Q36" s="83"/>
      <c r="R36" s="83"/>
      <c r="S36" s="83"/>
      <c r="T36" s="83"/>
      <c r="U36" s="26"/>
      <c r="V36" s="26"/>
      <c r="W36" s="83"/>
      <c r="X36" s="83"/>
      <c r="Y36" s="83"/>
      <c r="Z36" s="83"/>
      <c r="AA36" s="83"/>
      <c r="AB36" s="26"/>
      <c r="AC36" s="38"/>
    </row>
    <row r="37" spans="1:29" ht="24.95" customHeight="1" thickBot="1" x14ac:dyDescent="0.4">
      <c r="A37" s="48"/>
      <c r="B37" s="79"/>
      <c r="C37" s="80"/>
      <c r="D37" s="80"/>
      <c r="E37" s="80"/>
      <c r="F37" s="80"/>
      <c r="G37" s="26"/>
      <c r="H37" s="26"/>
      <c r="I37" s="89"/>
      <c r="J37" s="89"/>
      <c r="K37" s="89"/>
      <c r="L37" s="89"/>
      <c r="M37" s="89"/>
      <c r="N37" s="26"/>
      <c r="O37" s="26"/>
      <c r="P37" s="89"/>
      <c r="Q37" s="89"/>
      <c r="R37" s="89"/>
      <c r="S37" s="89"/>
      <c r="T37" s="89"/>
      <c r="U37" s="26"/>
      <c r="V37" s="26"/>
      <c r="W37" s="89"/>
      <c r="X37" s="89"/>
      <c r="Y37" s="89"/>
      <c r="Z37" s="89"/>
      <c r="AA37" s="89"/>
      <c r="AB37" s="26"/>
      <c r="AC37" s="38"/>
    </row>
    <row r="38" spans="1:29" ht="24.95" customHeight="1" x14ac:dyDescent="0.35">
      <c r="A38" s="49"/>
      <c r="B38" s="81"/>
      <c r="C38" s="82"/>
      <c r="D38" s="82"/>
      <c r="E38" s="82"/>
      <c r="F38" s="82"/>
      <c r="G38" s="26"/>
      <c r="H38" s="26"/>
      <c r="I38" s="88"/>
      <c r="J38" s="88"/>
      <c r="K38" s="88"/>
      <c r="L38" s="88"/>
      <c r="M38" s="88"/>
      <c r="N38" s="26"/>
      <c r="O38" s="26"/>
      <c r="P38" s="88"/>
      <c r="Q38" s="88"/>
      <c r="R38" s="88"/>
      <c r="S38" s="88"/>
      <c r="T38" s="88"/>
      <c r="U38" s="26"/>
      <c r="V38" s="26"/>
      <c r="W38" s="88"/>
      <c r="X38" s="88"/>
      <c r="Y38" s="88"/>
      <c r="Z38" s="88"/>
      <c r="AA38" s="88"/>
      <c r="AB38" s="26"/>
      <c r="AC38" s="38"/>
    </row>
    <row r="39" spans="1:29" ht="24.95" customHeight="1" x14ac:dyDescent="0.35">
      <c r="A39" s="49"/>
      <c r="B39" s="77"/>
      <c r="C39" s="78"/>
      <c r="D39" s="78"/>
      <c r="E39" s="78"/>
      <c r="F39" s="78"/>
      <c r="G39" s="26"/>
      <c r="H39" s="26"/>
      <c r="I39" s="83"/>
      <c r="J39" s="83"/>
      <c r="K39" s="83"/>
      <c r="L39" s="83"/>
      <c r="M39" s="83"/>
      <c r="N39" s="26"/>
      <c r="O39" s="26"/>
      <c r="P39" s="83"/>
      <c r="Q39" s="83"/>
      <c r="R39" s="83"/>
      <c r="S39" s="83"/>
      <c r="T39" s="83"/>
      <c r="U39" s="26"/>
      <c r="V39" s="26"/>
      <c r="W39" s="83"/>
      <c r="X39" s="83"/>
      <c r="Y39" s="83"/>
      <c r="Z39" s="83"/>
      <c r="AA39" s="83"/>
      <c r="AB39" s="26"/>
      <c r="AC39" s="38"/>
    </row>
    <row r="40" spans="1:29" ht="24.95" customHeight="1" x14ac:dyDescent="0.35">
      <c r="A40" s="49"/>
      <c r="B40" s="77"/>
      <c r="C40" s="78"/>
      <c r="D40" s="78"/>
      <c r="E40" s="78"/>
      <c r="F40" s="78"/>
      <c r="G40" s="26"/>
      <c r="H40" s="26"/>
      <c r="I40" s="83"/>
      <c r="J40" s="83"/>
      <c r="K40" s="83"/>
      <c r="L40" s="83"/>
      <c r="M40" s="83"/>
      <c r="N40" s="26"/>
      <c r="O40" s="26"/>
      <c r="P40" s="83"/>
      <c r="Q40" s="83"/>
      <c r="R40" s="83"/>
      <c r="S40" s="83"/>
      <c r="T40" s="83"/>
      <c r="U40" s="26"/>
      <c r="V40" s="26"/>
      <c r="W40" s="83"/>
      <c r="X40" s="83"/>
      <c r="Y40" s="83"/>
      <c r="Z40" s="83"/>
      <c r="AA40" s="83"/>
      <c r="AB40" s="26"/>
      <c r="AC40" s="38"/>
    </row>
    <row r="41" spans="1:29" ht="24.95" customHeight="1" x14ac:dyDescent="0.35">
      <c r="A41" s="49"/>
      <c r="B41" s="77"/>
      <c r="C41" s="78"/>
      <c r="D41" s="78"/>
      <c r="E41" s="78"/>
      <c r="F41" s="78"/>
      <c r="G41" s="26"/>
      <c r="H41" s="26"/>
      <c r="I41" s="83"/>
      <c r="J41" s="83"/>
      <c r="K41" s="83"/>
      <c r="L41" s="83"/>
      <c r="M41" s="83"/>
      <c r="N41" s="26"/>
      <c r="O41" s="26"/>
      <c r="P41" s="83"/>
      <c r="Q41" s="83"/>
      <c r="R41" s="83"/>
      <c r="S41" s="83"/>
      <c r="T41" s="83"/>
      <c r="U41" s="26"/>
      <c r="V41" s="26"/>
      <c r="W41" s="83"/>
      <c r="X41" s="83"/>
      <c r="Y41" s="83"/>
      <c r="Z41" s="83"/>
      <c r="AA41" s="83"/>
      <c r="AB41" s="26"/>
      <c r="AC41" s="38"/>
    </row>
    <row r="42" spans="1:29" ht="24.95" customHeight="1" x14ac:dyDescent="0.35">
      <c r="A42" s="49"/>
      <c r="B42" s="77"/>
      <c r="C42" s="78"/>
      <c r="D42" s="78"/>
      <c r="E42" s="78"/>
      <c r="F42" s="78"/>
      <c r="G42" s="26"/>
      <c r="H42" s="26"/>
      <c r="I42" s="83"/>
      <c r="J42" s="83"/>
      <c r="K42" s="83"/>
      <c r="L42" s="83"/>
      <c r="M42" s="83"/>
      <c r="N42" s="26"/>
      <c r="O42" s="26"/>
      <c r="P42" s="83"/>
      <c r="Q42" s="83"/>
      <c r="R42" s="83"/>
      <c r="S42" s="83"/>
      <c r="T42" s="83"/>
      <c r="U42" s="26"/>
      <c r="V42" s="26"/>
      <c r="W42" s="83"/>
      <c r="X42" s="83"/>
      <c r="Y42" s="83"/>
      <c r="Z42" s="83"/>
      <c r="AA42" s="83"/>
      <c r="AB42" s="26"/>
      <c r="AC42" s="38"/>
    </row>
    <row r="43" spans="1:29" ht="24.95" customHeight="1" x14ac:dyDescent="0.35">
      <c r="A43" s="49"/>
      <c r="B43" s="77"/>
      <c r="C43" s="78"/>
      <c r="D43" s="78"/>
      <c r="E43" s="78"/>
      <c r="F43" s="78"/>
      <c r="G43" s="26"/>
      <c r="H43" s="26"/>
      <c r="I43" s="83"/>
      <c r="J43" s="83"/>
      <c r="K43" s="83"/>
      <c r="L43" s="83"/>
      <c r="M43" s="83"/>
      <c r="N43" s="26"/>
      <c r="O43" s="26"/>
      <c r="P43" s="83"/>
      <c r="Q43" s="83"/>
      <c r="R43" s="83"/>
      <c r="S43" s="83"/>
      <c r="T43" s="83"/>
      <c r="U43" s="26"/>
      <c r="V43" s="26"/>
      <c r="W43" s="83"/>
      <c r="X43" s="83"/>
      <c r="Y43" s="83"/>
      <c r="Z43" s="83"/>
      <c r="AA43" s="83"/>
      <c r="AB43" s="26"/>
      <c r="AC43" s="38"/>
    </row>
    <row r="44" spans="1:29" ht="24.95" customHeight="1" x14ac:dyDescent="0.35">
      <c r="A44" s="49"/>
      <c r="B44" s="77"/>
      <c r="C44" s="78"/>
      <c r="D44" s="78"/>
      <c r="E44" s="78"/>
      <c r="F44" s="78"/>
      <c r="G44" s="26"/>
      <c r="H44" s="26"/>
      <c r="I44" s="83"/>
      <c r="J44" s="83"/>
      <c r="K44" s="83"/>
      <c r="L44" s="83"/>
      <c r="M44" s="83"/>
      <c r="N44" s="26"/>
      <c r="O44" s="26"/>
      <c r="P44" s="83"/>
      <c r="Q44" s="83"/>
      <c r="R44" s="83"/>
      <c r="S44" s="83"/>
      <c r="T44" s="83"/>
      <c r="U44" s="26"/>
      <c r="V44" s="26"/>
      <c r="W44" s="83"/>
      <c r="X44" s="83"/>
      <c r="Y44" s="83"/>
      <c r="Z44" s="83"/>
      <c r="AA44" s="83"/>
      <c r="AB44" s="26"/>
      <c r="AC44" s="38"/>
    </row>
    <row r="45" spans="1:29" ht="24.95" customHeight="1" x14ac:dyDescent="0.35">
      <c r="A45" s="49"/>
      <c r="B45" s="77"/>
      <c r="C45" s="78"/>
      <c r="D45" s="78"/>
      <c r="E45" s="78"/>
      <c r="F45" s="78"/>
      <c r="G45" s="26"/>
      <c r="H45" s="26"/>
      <c r="I45" s="83"/>
      <c r="J45" s="83"/>
      <c r="K45" s="83"/>
      <c r="L45" s="83"/>
      <c r="M45" s="83"/>
      <c r="N45" s="26"/>
      <c r="O45" s="26"/>
      <c r="P45" s="83"/>
      <c r="Q45" s="83"/>
      <c r="R45" s="83"/>
      <c r="S45" s="83"/>
      <c r="T45" s="83"/>
      <c r="U45" s="26"/>
      <c r="V45" s="26"/>
      <c r="W45" s="83"/>
      <c r="X45" s="83"/>
      <c r="Y45" s="83"/>
      <c r="Z45" s="83"/>
      <c r="AA45" s="83"/>
      <c r="AB45" s="26"/>
      <c r="AC45" s="38"/>
    </row>
    <row r="46" spans="1:29" ht="24.95" customHeight="1" x14ac:dyDescent="0.35">
      <c r="A46" s="49"/>
      <c r="B46" s="77"/>
      <c r="C46" s="78"/>
      <c r="D46" s="78"/>
      <c r="E46" s="78"/>
      <c r="F46" s="78"/>
      <c r="G46" s="26"/>
      <c r="H46" s="26"/>
      <c r="I46" s="83"/>
      <c r="J46" s="83"/>
      <c r="K46" s="83"/>
      <c r="L46" s="83"/>
      <c r="M46" s="83"/>
      <c r="N46" s="26"/>
      <c r="O46" s="26"/>
      <c r="P46" s="83"/>
      <c r="Q46" s="83"/>
      <c r="R46" s="83"/>
      <c r="S46" s="83"/>
      <c r="T46" s="83"/>
      <c r="U46" s="26"/>
      <c r="V46" s="26"/>
      <c r="W46" s="83"/>
      <c r="X46" s="83"/>
      <c r="Y46" s="83"/>
      <c r="Z46" s="83"/>
      <c r="AA46" s="83"/>
      <c r="AB46" s="26"/>
      <c r="AC46" s="38"/>
    </row>
    <row r="47" spans="1:29" ht="24.95" customHeight="1" thickBot="1" x14ac:dyDescent="0.4">
      <c r="A47" s="24"/>
      <c r="B47" s="84"/>
      <c r="C47" s="85"/>
      <c r="D47" s="85"/>
      <c r="E47" s="85"/>
      <c r="F47" s="85"/>
      <c r="G47" s="27"/>
      <c r="H47" s="27"/>
      <c r="I47" s="90"/>
      <c r="J47" s="90"/>
      <c r="K47" s="90"/>
      <c r="L47" s="90"/>
      <c r="M47" s="90"/>
      <c r="N47" s="27"/>
      <c r="O47" s="27"/>
      <c r="P47" s="90"/>
      <c r="Q47" s="90"/>
      <c r="R47" s="90"/>
      <c r="S47" s="90"/>
      <c r="T47" s="90"/>
      <c r="U47" s="27"/>
      <c r="V47" s="27"/>
      <c r="W47" s="90"/>
      <c r="X47" s="90"/>
      <c r="Y47" s="90"/>
      <c r="Z47" s="90"/>
      <c r="AA47" s="90"/>
      <c r="AB47" s="27"/>
      <c r="AC47" s="39"/>
    </row>
    <row r="48" spans="1:29" ht="20.100000000000001" customHeight="1" thickTop="1" x14ac:dyDescent="0.25">
      <c r="A48" s="25"/>
    </row>
    <row r="49" spans="1:1" ht="20.100000000000001" customHeight="1" x14ac:dyDescent="0.25">
      <c r="A49" s="25"/>
    </row>
  </sheetData>
  <mergeCells count="163">
    <mergeCell ref="W47:AA47"/>
    <mergeCell ref="W42:AA42"/>
    <mergeCell ref="W43:AA43"/>
    <mergeCell ref="W44:AA44"/>
    <mergeCell ref="W45:AA45"/>
    <mergeCell ref="W46:AA46"/>
    <mergeCell ref="W37:AA37"/>
    <mergeCell ref="W38:AA38"/>
    <mergeCell ref="W39:AA39"/>
    <mergeCell ref="W40:AA40"/>
    <mergeCell ref="W41:AA41"/>
    <mergeCell ref="W32:AA32"/>
    <mergeCell ref="W33:AA33"/>
    <mergeCell ref="W34:AA34"/>
    <mergeCell ref="W35:AA35"/>
    <mergeCell ref="W36:AA36"/>
    <mergeCell ref="W27:AA27"/>
    <mergeCell ref="W28:AA28"/>
    <mergeCell ref="W29:AA29"/>
    <mergeCell ref="W30:AA30"/>
    <mergeCell ref="W31:AA31"/>
    <mergeCell ref="W22:AA22"/>
    <mergeCell ref="W23:AA23"/>
    <mergeCell ref="W24:AA24"/>
    <mergeCell ref="W25:AA25"/>
    <mergeCell ref="W26:AA26"/>
    <mergeCell ref="P46:T46"/>
    <mergeCell ref="P47:T47"/>
    <mergeCell ref="W8:AA8"/>
    <mergeCell ref="W9:AA9"/>
    <mergeCell ref="W10:AA10"/>
    <mergeCell ref="W11:AA11"/>
    <mergeCell ref="W12:AA12"/>
    <mergeCell ref="W13:AA13"/>
    <mergeCell ref="W14:AA14"/>
    <mergeCell ref="W15:AA15"/>
    <mergeCell ref="W16:AA16"/>
    <mergeCell ref="W17:AA17"/>
    <mergeCell ref="W18:AA18"/>
    <mergeCell ref="W19:AA19"/>
    <mergeCell ref="W20:AA20"/>
    <mergeCell ref="W21:AA21"/>
    <mergeCell ref="P41:T41"/>
    <mergeCell ref="P42:T42"/>
    <mergeCell ref="P43:T43"/>
    <mergeCell ref="P44:T44"/>
    <mergeCell ref="P45:T45"/>
    <mergeCell ref="P36:T36"/>
    <mergeCell ref="P37:T37"/>
    <mergeCell ref="P38:T38"/>
    <mergeCell ref="P39:T39"/>
    <mergeCell ref="P40:T40"/>
    <mergeCell ref="P31:T31"/>
    <mergeCell ref="P32:T32"/>
    <mergeCell ref="P33:T33"/>
    <mergeCell ref="P34:T34"/>
    <mergeCell ref="P35:T35"/>
    <mergeCell ref="P26:T26"/>
    <mergeCell ref="P27:T27"/>
    <mergeCell ref="P28:T28"/>
    <mergeCell ref="P29:T29"/>
    <mergeCell ref="P30:T30"/>
    <mergeCell ref="P21:T21"/>
    <mergeCell ref="P22:T22"/>
    <mergeCell ref="P23:T23"/>
    <mergeCell ref="P24:T24"/>
    <mergeCell ref="P25:T25"/>
    <mergeCell ref="I45:M45"/>
    <mergeCell ref="I46:M46"/>
    <mergeCell ref="I47:M47"/>
    <mergeCell ref="P8:T8"/>
    <mergeCell ref="P9:T9"/>
    <mergeCell ref="P10:T10"/>
    <mergeCell ref="P11:T11"/>
    <mergeCell ref="P12:T12"/>
    <mergeCell ref="P13:T13"/>
    <mergeCell ref="P14:T14"/>
    <mergeCell ref="P15:T15"/>
    <mergeCell ref="P16:T16"/>
    <mergeCell ref="P17:T17"/>
    <mergeCell ref="P18:T18"/>
    <mergeCell ref="P19:T19"/>
    <mergeCell ref="P20:T20"/>
    <mergeCell ref="I40:M40"/>
    <mergeCell ref="I41:M41"/>
    <mergeCell ref="I42:M42"/>
    <mergeCell ref="I43:M43"/>
    <mergeCell ref="I44:M44"/>
    <mergeCell ref="I35:M35"/>
    <mergeCell ref="I36:M36"/>
    <mergeCell ref="I37:M37"/>
    <mergeCell ref="I38:M38"/>
    <mergeCell ref="I39:M39"/>
    <mergeCell ref="I30:M30"/>
    <mergeCell ref="I31:M31"/>
    <mergeCell ref="I32:M32"/>
    <mergeCell ref="I33:M33"/>
    <mergeCell ref="I34:M34"/>
    <mergeCell ref="I25:M25"/>
    <mergeCell ref="I26:M26"/>
    <mergeCell ref="I27:M27"/>
    <mergeCell ref="I28:M28"/>
    <mergeCell ref="I29:M29"/>
    <mergeCell ref="I20:M20"/>
    <mergeCell ref="I21:M21"/>
    <mergeCell ref="I22:M22"/>
    <mergeCell ref="I23:M23"/>
    <mergeCell ref="I24:M24"/>
    <mergeCell ref="B45:F45"/>
    <mergeCell ref="B46:F46"/>
    <mergeCell ref="B47:F47"/>
    <mergeCell ref="I8:M8"/>
    <mergeCell ref="I9:M9"/>
    <mergeCell ref="I10:M10"/>
    <mergeCell ref="I11:M11"/>
    <mergeCell ref="I12:M12"/>
    <mergeCell ref="I13:M13"/>
    <mergeCell ref="I14:M14"/>
    <mergeCell ref="I15:M15"/>
    <mergeCell ref="I16:M16"/>
    <mergeCell ref="I17:M17"/>
    <mergeCell ref="I18:M18"/>
    <mergeCell ref="I19:M19"/>
    <mergeCell ref="B40:F40"/>
    <mergeCell ref="B41:F41"/>
    <mergeCell ref="B42:F42"/>
    <mergeCell ref="B43:F43"/>
    <mergeCell ref="B28:F28"/>
    <mergeCell ref="B29:F29"/>
    <mergeCell ref="B20:F20"/>
    <mergeCell ref="B21:F21"/>
    <mergeCell ref="B22:F22"/>
    <mergeCell ref="B23:F23"/>
    <mergeCell ref="B24:F24"/>
    <mergeCell ref="B44:F44"/>
    <mergeCell ref="B35:F35"/>
    <mergeCell ref="B36:F36"/>
    <mergeCell ref="B37:F37"/>
    <mergeCell ref="B38:F38"/>
    <mergeCell ref="B39:F39"/>
    <mergeCell ref="B30:F30"/>
    <mergeCell ref="B31:F31"/>
    <mergeCell ref="B32:F32"/>
    <mergeCell ref="B33:F33"/>
    <mergeCell ref="B34:F34"/>
    <mergeCell ref="B19:F19"/>
    <mergeCell ref="B10:F10"/>
    <mergeCell ref="B11:F11"/>
    <mergeCell ref="B12:F12"/>
    <mergeCell ref="B13:F13"/>
    <mergeCell ref="B14:F14"/>
    <mergeCell ref="B25:F25"/>
    <mergeCell ref="B26:F26"/>
    <mergeCell ref="B27:F27"/>
    <mergeCell ref="A5:A6"/>
    <mergeCell ref="B3:AC3"/>
    <mergeCell ref="B2:AC2"/>
    <mergeCell ref="B8:F8"/>
    <mergeCell ref="B9:F9"/>
    <mergeCell ref="B15:F15"/>
    <mergeCell ref="B16:F16"/>
    <mergeCell ref="B17:F17"/>
    <mergeCell ref="B18:F18"/>
  </mergeCells>
  <conditionalFormatting sqref="B5:AC5">
    <cfRule type="containsText" dxfId="17" priority="206" operator="containsText" text="S">
      <formula>NOT(ISERROR(SEARCH("S",B5)))</formula>
    </cfRule>
  </conditionalFormatting>
  <conditionalFormatting sqref="B7:AC7 B8:B27 G8:I18 G19:H47 N8:O47 U8:V47 AB8:AC47">
    <cfRule type="expression" dxfId="16" priority="203">
      <formula>B$7="S"</formula>
    </cfRule>
    <cfRule type="expression" dxfId="15" priority="204">
      <formula>B$7="D"</formula>
    </cfRule>
  </conditionalFormatting>
  <conditionalFormatting sqref="B28:B47">
    <cfRule type="expression" dxfId="14" priority="11">
      <formula>B$7="S"</formula>
    </cfRule>
    <cfRule type="expression" dxfId="13" priority="12">
      <formula>B$7="D"</formula>
    </cfRule>
  </conditionalFormatting>
  <conditionalFormatting sqref="I28 I38">
    <cfRule type="expression" dxfId="12" priority="9">
      <formula>I$7="S"</formula>
    </cfRule>
    <cfRule type="expression" dxfId="11" priority="10">
      <formula>I$7="D"</formula>
    </cfRule>
  </conditionalFormatting>
  <conditionalFormatting sqref="P8:P18">
    <cfRule type="expression" dxfId="10" priority="7">
      <formula>P$7="S"</formula>
    </cfRule>
    <cfRule type="expression" dxfId="9" priority="8">
      <formula>P$7="D"</formula>
    </cfRule>
  </conditionalFormatting>
  <conditionalFormatting sqref="P28 P38">
    <cfRule type="expression" dxfId="8" priority="5">
      <formula>P$7="S"</formula>
    </cfRule>
    <cfRule type="expression" dxfId="7" priority="6">
      <formula>P$7="D"</formula>
    </cfRule>
  </conditionalFormatting>
  <conditionalFormatting sqref="W8:W18">
    <cfRule type="expression" dxfId="6" priority="3">
      <formula>W$7="S"</formula>
    </cfRule>
    <cfRule type="expression" dxfId="5" priority="4">
      <formula>W$7="D"</formula>
    </cfRule>
  </conditionalFormatting>
  <conditionalFormatting sqref="W28 W38">
    <cfRule type="expression" dxfId="4" priority="1">
      <formula>W$7="S"</formula>
    </cfRule>
    <cfRule type="expression" dxfId="3" priority="2">
      <formula>W$7="D"</formula>
    </cfRule>
  </conditionalFormatting>
  <pageMargins left="0.70866141732283472" right="0.70866141732283472" top="0.74803149606299213" bottom="0.74803149606299213" header="0.31496062992125984" footer="0.31496062992125984"/>
  <pageSetup paperSize="8" scale="5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ment">
                <anchor moveWithCells="1" sizeWithCells="1">
                  <from>
                    <xdr:col>0</xdr:col>
                    <xdr:colOff>228600</xdr:colOff>
                    <xdr:row>1</xdr:row>
                    <xdr:rowOff>0</xdr:rowOff>
                  </from>
                  <to>
                    <xdr:col>0</xdr:col>
                    <xdr:colOff>2419350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gestion_planning">
                <anchor moveWithCells="1" sizeWithCells="1">
                  <from>
                    <xdr:col>0</xdr:col>
                    <xdr:colOff>228600</xdr:colOff>
                    <xdr:row>0</xdr:row>
                    <xdr:rowOff>0</xdr:rowOff>
                  </from>
                  <to>
                    <xdr:col>0</xdr:col>
                    <xdr:colOff>2419350</xdr:colOff>
                    <xdr:row>0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159CC-8010-4C25-A063-7404C1B7E7C4}">
  <sheetPr codeName="Feuil5"/>
  <dimension ref="A1:U9"/>
  <sheetViews>
    <sheetView zoomScale="80" zoomScaleNormal="80" workbookViewId="0">
      <selection activeCell="O2" sqref="O2"/>
    </sheetView>
  </sheetViews>
  <sheetFormatPr baseColWidth="10" defaultColWidth="11.5703125" defaultRowHeight="15.75" x14ac:dyDescent="0.25"/>
  <cols>
    <col min="1" max="2" width="14.85546875" style="6" customWidth="1"/>
    <col min="3" max="3" width="15.5703125" style="13" customWidth="1"/>
    <col min="4" max="10" width="15.5703125" style="6" customWidth="1"/>
    <col min="11" max="11" width="19.85546875" style="6" customWidth="1"/>
    <col min="12" max="12" width="11.5703125" style="1"/>
    <col min="13" max="13" width="14.7109375" style="1" customWidth="1"/>
    <col min="14" max="14" width="13.7109375" style="1" customWidth="1"/>
    <col min="15" max="15" width="14.85546875" style="1" customWidth="1"/>
    <col min="16" max="16384" width="11.5703125" style="1"/>
  </cols>
  <sheetData>
    <row r="1" spans="1:21" ht="15.6" customHeight="1" thickBot="1" x14ac:dyDescent="0.3">
      <c r="A1" s="67" t="s">
        <v>1</v>
      </c>
      <c r="B1" s="67" t="s">
        <v>2</v>
      </c>
      <c r="C1" s="68" t="s">
        <v>3</v>
      </c>
      <c r="D1" s="69" t="s">
        <v>4</v>
      </c>
      <c r="E1" s="69" t="s">
        <v>5</v>
      </c>
      <c r="F1" s="69" t="s">
        <v>6</v>
      </c>
      <c r="G1" s="69" t="s">
        <v>7</v>
      </c>
      <c r="H1" s="69" t="s">
        <v>8</v>
      </c>
      <c r="I1" s="69" t="s">
        <v>9</v>
      </c>
      <c r="J1" s="69" t="s">
        <v>14</v>
      </c>
      <c r="K1" s="69" t="s">
        <v>10</v>
      </c>
      <c r="L1" s="54"/>
      <c r="M1" s="66" t="s">
        <v>72</v>
      </c>
      <c r="N1" s="66" t="s">
        <v>58</v>
      </c>
      <c r="O1" s="66" t="s">
        <v>9</v>
      </c>
      <c r="P1" s="66" t="s">
        <v>14</v>
      </c>
      <c r="Q1" s="60" t="s">
        <v>56</v>
      </c>
      <c r="S1" s="66" t="s">
        <v>59</v>
      </c>
      <c r="T1" s="59" t="s">
        <v>57</v>
      </c>
      <c r="U1" s="59" t="s">
        <v>59</v>
      </c>
    </row>
    <row r="2" spans="1:21" ht="16.149999999999999" customHeight="1" x14ac:dyDescent="0.25">
      <c r="A2" s="8" t="s">
        <v>39</v>
      </c>
      <c r="B2" s="6" t="s">
        <v>40</v>
      </c>
      <c r="C2" s="12">
        <v>56895</v>
      </c>
      <c r="D2" s="7" t="s">
        <v>11</v>
      </c>
      <c r="E2" s="7" t="s">
        <v>44</v>
      </c>
      <c r="F2" s="7" t="s">
        <v>12</v>
      </c>
      <c r="G2" s="50" t="s">
        <v>26</v>
      </c>
      <c r="H2" s="50">
        <v>42796</v>
      </c>
      <c r="I2" s="7" t="s">
        <v>18</v>
      </c>
      <c r="J2" s="7" t="s">
        <v>16</v>
      </c>
      <c r="K2" s="7"/>
      <c r="L2" s="54"/>
      <c r="M2" s="52">
        <f>DATE(T2,MATCH(U2,MOIS,0),1)</f>
        <v>42370</v>
      </c>
      <c r="N2" s="52">
        <f>DATE(T2,MATCH(S2,MOIS,0),31)</f>
        <v>42735</v>
      </c>
      <c r="O2" s="56" t="s">
        <v>18</v>
      </c>
      <c r="P2" s="56" t="s">
        <v>16</v>
      </c>
      <c r="Q2" s="61">
        <f ca="1">TODAY()</f>
        <v>43114</v>
      </c>
      <c r="S2" s="56" t="s">
        <v>71</v>
      </c>
      <c r="T2">
        <v>2016</v>
      </c>
      <c r="U2" s="56" t="s">
        <v>60</v>
      </c>
    </row>
    <row r="3" spans="1:21" x14ac:dyDescent="0.25">
      <c r="A3" s="4" t="s">
        <v>24</v>
      </c>
      <c r="B3" s="6" t="s">
        <v>41</v>
      </c>
      <c r="C3" s="12">
        <v>12546</v>
      </c>
      <c r="D3" s="7" t="s">
        <v>19</v>
      </c>
      <c r="E3" s="7" t="s">
        <v>47</v>
      </c>
      <c r="F3" s="7" t="s">
        <v>25</v>
      </c>
      <c r="G3" s="7" t="s">
        <v>26</v>
      </c>
      <c r="H3" s="50">
        <v>42523</v>
      </c>
      <c r="I3" s="7" t="s">
        <v>18</v>
      </c>
      <c r="J3" s="7" t="s">
        <v>16</v>
      </c>
      <c r="K3" s="7"/>
      <c r="L3" s="54"/>
      <c r="M3" s="53" t="s">
        <v>8</v>
      </c>
      <c r="N3" s="53" t="s">
        <v>8</v>
      </c>
      <c r="O3" s="53" t="s">
        <v>9</v>
      </c>
      <c r="P3" s="53" t="s">
        <v>14</v>
      </c>
    </row>
    <row r="4" spans="1:21" x14ac:dyDescent="0.25">
      <c r="A4" s="4"/>
      <c r="C4" s="12"/>
      <c r="D4" s="7"/>
      <c r="E4" s="7"/>
      <c r="F4" s="7"/>
      <c r="G4" s="7"/>
      <c r="H4" s="50"/>
      <c r="I4" s="7"/>
      <c r="J4" s="7"/>
      <c r="K4" s="7"/>
      <c r="L4" s="54"/>
      <c r="M4" s="62" t="str">
        <f>IF(M2="","","&gt;="&amp;M2)</f>
        <v>&gt;=42370</v>
      </c>
      <c r="N4" s="62" t="str">
        <f ca="1">IF(Q2="","","&lt;="&amp;Q2)</f>
        <v>&lt;=43114</v>
      </c>
      <c r="O4" s="63" t="str">
        <f>IF(O2="","",O2)</f>
        <v>PFPP SERVICE</v>
      </c>
      <c r="P4" s="63" t="str">
        <f>IF(P2="","",P2)</f>
        <v>OUI</v>
      </c>
    </row>
    <row r="5" spans="1:21" x14ac:dyDescent="0.25">
      <c r="E5" s="1"/>
      <c r="K5" s="7"/>
    </row>
    <row r="6" spans="1:21" x14ac:dyDescent="0.25">
      <c r="K6" s="7"/>
    </row>
    <row r="7" spans="1:21" x14ac:dyDescent="0.25">
      <c r="K7" s="7"/>
    </row>
    <row r="8" spans="1:21" x14ac:dyDescent="0.25">
      <c r="K8" s="7"/>
    </row>
    <row r="9" spans="1:21" ht="17.45" customHeight="1" x14ac:dyDescent="0.25"/>
  </sheetData>
  <dataValidations count="2">
    <dataValidation type="list" allowBlank="1" showInputMessage="1" showErrorMessage="1" sqref="P2" xr:uid="{5CFA3F42-9345-441B-937A-022912998B80}">
      <formula1>certificat</formula1>
    </dataValidation>
    <dataValidation type="list" allowBlank="1" showInputMessage="1" showErrorMessage="1" sqref="U2 S2" xr:uid="{2327EC11-9206-4B98-8CDB-B44FDF2B9E79}">
      <formula1>MOIS</formula1>
    </dataValidation>
  </dataValidations>
  <pageMargins left="0.70866141732283472" right="0.70866141732283472" top="0.74803149606299213" bottom="0.74803149606299213" header="0.31496062992125984" footer="0.31496062992125984"/>
  <pageSetup paperSize="9" scale="95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26" r:id="rId4" name="Spinner 78">
              <controlPr locked="0" defaultSize="0" autoPict="0">
                <anchor moveWithCells="1" sizeWithCells="1">
                  <from>
                    <xdr:col>11</xdr:col>
                    <xdr:colOff>57150</xdr:colOff>
                    <xdr:row>0</xdr:row>
                    <xdr:rowOff>9525</xdr:rowOff>
                  </from>
                  <to>
                    <xdr:col>11</xdr:col>
                    <xdr:colOff>704850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D34753F-E33D-4333-8850-BE4541FD94A4}">
          <x14:formula1>
            <xm:f>PST!$D$2:$D$3</xm:f>
          </x14:formula1>
          <xm:sqref>O2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0E50B-6425-42DB-99F3-25181840F736}">
  <sheetPr codeName="Feuil6"/>
  <dimension ref="A1:K1"/>
  <sheetViews>
    <sheetView workbookViewId="0">
      <selection activeCell="J11" sqref="J11"/>
    </sheetView>
  </sheetViews>
  <sheetFormatPr baseColWidth="10" defaultRowHeight="15" x14ac:dyDescent="0.25"/>
  <cols>
    <col min="1" max="10" width="15.7109375" customWidth="1"/>
    <col min="11" max="11" width="17.28515625" customWidth="1"/>
  </cols>
  <sheetData>
    <row r="1" spans="1:11" ht="16.5" thickBot="1" x14ac:dyDescent="0.3">
      <c r="A1" s="70" t="s">
        <v>1</v>
      </c>
      <c r="B1" s="70" t="s">
        <v>2</v>
      </c>
      <c r="C1" s="71" t="s">
        <v>3</v>
      </c>
      <c r="D1" s="70" t="s">
        <v>4</v>
      </c>
      <c r="E1" s="70" t="s">
        <v>5</v>
      </c>
      <c r="F1" s="70" t="s">
        <v>6</v>
      </c>
      <c r="G1" s="70" t="s">
        <v>7</v>
      </c>
      <c r="H1" s="70" t="s">
        <v>8</v>
      </c>
      <c r="I1" s="70" t="s">
        <v>9</v>
      </c>
      <c r="J1" s="70" t="s">
        <v>14</v>
      </c>
      <c r="K1" s="70" t="s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BASE DE DONNEES</vt:lpstr>
      <vt:lpstr>PST</vt:lpstr>
      <vt:lpstr>Planning</vt:lpstr>
      <vt:lpstr>FORMATION PFPP</vt:lpstr>
      <vt:lpstr>FORMATION TERMINEE</vt:lpstr>
      <vt:lpstr>certificat</vt:lpstr>
      <vt:lpstr>'FORMATION PFPP'!Criteres</vt:lpstr>
      <vt:lpstr>'FORMATION PFPP'!Extraire</vt:lpstr>
      <vt:lpstr>MOIS</vt:lpstr>
      <vt:lpstr>Prgpfpp</vt:lpstr>
      <vt:lpstr>'BASE DE DONNEES'!Zone_d_impression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Aude</dc:creator>
  <cp:lastModifiedBy>Patricia</cp:lastModifiedBy>
  <cp:lastPrinted>2016-09-27T22:11:25Z</cp:lastPrinted>
  <dcterms:created xsi:type="dcterms:W3CDTF">2016-09-19T14:14:59Z</dcterms:created>
  <dcterms:modified xsi:type="dcterms:W3CDTF">2018-01-14T17:55:58Z</dcterms:modified>
</cp:coreProperties>
</file>