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4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5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ed pc\Desktop\"/>
    </mc:Choice>
  </mc:AlternateContent>
  <bookViews>
    <workbookView xWindow="0" yWindow="0" windowWidth="28800" windowHeight="11835" tabRatio="872" firstSheet="9" activeTab="38"/>
  </bookViews>
  <sheets>
    <sheet name="Type 2" sheetId="1" r:id="rId1"/>
    <sheet name="Main 1" sheetId="42" r:id="rId2"/>
    <sheet name="Fond de parc Report" sheetId="2" r:id="rId3"/>
    <sheet name="Fond de parc" sheetId="35" r:id="rId4"/>
    <sheet name="Main" sheetId="41" r:id="rId5"/>
    <sheet name="Versements BRINKS" sheetId="36" r:id="rId6"/>
    <sheet name="01" sheetId="3" r:id="rId7"/>
    <sheet name="02" sheetId="4" r:id="rId8"/>
    <sheet name="03" sheetId="5" r:id="rId9"/>
    <sheet name="04 " sheetId="6" r:id="rId10"/>
    <sheet name="05" sheetId="7" r:id="rId11"/>
    <sheet name="06" sheetId="8" r:id="rId12"/>
    <sheet name="07" sheetId="9" r:id="rId13"/>
    <sheet name="08" sheetId="10" r:id="rId14"/>
    <sheet name="09" sheetId="11" r:id="rId15"/>
    <sheet name="10" sheetId="12" r:id="rId16"/>
    <sheet name="11" sheetId="13" r:id="rId17"/>
    <sheet name="12" sheetId="14" r:id="rId18"/>
    <sheet name="13" sheetId="15" r:id="rId19"/>
    <sheet name="14" sheetId="16" r:id="rId20"/>
    <sheet name="15" sheetId="17" r:id="rId21"/>
    <sheet name="16" sheetId="18" r:id="rId22"/>
    <sheet name="17" sheetId="19" r:id="rId23"/>
    <sheet name="18" sheetId="20" r:id="rId24"/>
    <sheet name="19" sheetId="21" r:id="rId25"/>
    <sheet name="20" sheetId="22" r:id="rId26"/>
    <sheet name="21" sheetId="23" r:id="rId27"/>
    <sheet name="22" sheetId="24" r:id="rId28"/>
    <sheet name="23" sheetId="25" r:id="rId29"/>
    <sheet name="24" sheetId="26" r:id="rId30"/>
    <sheet name="25" sheetId="27" r:id="rId31"/>
    <sheet name="26" sheetId="28" r:id="rId32"/>
    <sheet name="27" sheetId="29" r:id="rId33"/>
    <sheet name="28" sheetId="30" r:id="rId34"/>
    <sheet name="29" sheetId="31" r:id="rId35"/>
    <sheet name="30" sheetId="32" r:id="rId36"/>
    <sheet name="31" sheetId="33" r:id="rId37"/>
    <sheet name="Bilan Caisses" sheetId="34" r:id="rId38"/>
    <sheet name="Sous régie" sheetId="37" r:id="rId39"/>
    <sheet name="Bilan mensuel" sheetId="38" r:id="rId40"/>
    <sheet name="Feuil1" sheetId="39" r:id="rId41"/>
    <sheet name="Feuil2" sheetId="40" r:id="rId42"/>
  </sheets>
  <definedNames>
    <definedName name="Listechoix">'Versements BRINKS'!$AC$4:$AC$12</definedName>
    <definedName name="_xlnm.Print_Area" localSheetId="25">'20'!$A$1:$R$31</definedName>
    <definedName name="_xlnm.Print_Area" localSheetId="27">'22'!$A$1:$T$32</definedName>
    <definedName name="_xlnm.Print_Area" localSheetId="28">'23'!$A$1:$T$33</definedName>
  </definedNames>
  <calcPr calcId="152511"/>
</workbook>
</file>

<file path=xl/calcChain.xml><?xml version="1.0" encoding="utf-8"?>
<calcChain xmlns="http://schemas.openxmlformats.org/spreadsheetml/2006/main">
  <c r="D5" i="42" l="1"/>
  <c r="H29" i="42" l="1"/>
  <c r="R7" i="41" l="1"/>
  <c r="N21" i="41" l="1"/>
  <c r="I21" i="41"/>
  <c r="D21" i="41"/>
  <c r="N20" i="41"/>
  <c r="I20" i="41"/>
  <c r="D20" i="41"/>
  <c r="N19" i="41"/>
  <c r="I19" i="41"/>
  <c r="D19" i="41"/>
  <c r="N18" i="41"/>
  <c r="I18" i="41"/>
  <c r="D18" i="41"/>
  <c r="N17" i="41"/>
  <c r="I17" i="41"/>
  <c r="D17" i="41"/>
  <c r="N16" i="41"/>
  <c r="I16" i="41"/>
  <c r="D16" i="41"/>
  <c r="N15" i="41"/>
  <c r="I15" i="41"/>
  <c r="D15" i="41"/>
  <c r="N14" i="41"/>
  <c r="I14" i="41"/>
  <c r="D14" i="41"/>
  <c r="N10" i="41"/>
  <c r="I10" i="41"/>
  <c r="D10" i="41"/>
  <c r="N9" i="41"/>
  <c r="I9" i="41"/>
  <c r="D9" i="41"/>
  <c r="D30" i="41"/>
  <c r="N8" i="41"/>
  <c r="I8" i="41"/>
  <c r="D8" i="41"/>
  <c r="D29" i="41"/>
  <c r="N7" i="41"/>
  <c r="I7" i="41"/>
  <c r="D7" i="41"/>
  <c r="D28" i="41"/>
  <c r="N6" i="41"/>
  <c r="I6" i="41"/>
  <c r="D6" i="41"/>
  <c r="D27" i="41"/>
  <c r="N5" i="41"/>
  <c r="I5" i="41"/>
  <c r="D5" i="41"/>
  <c r="D26" i="41"/>
  <c r="D31" i="41" s="1"/>
  <c r="N4" i="41"/>
  <c r="I4" i="41"/>
  <c r="I11" i="41" s="1"/>
  <c r="D4" i="41"/>
  <c r="D11" i="41" l="1"/>
  <c r="N22" i="41"/>
  <c r="D22" i="41"/>
  <c r="I22" i="41"/>
  <c r="N11" i="41"/>
  <c r="C22" i="35"/>
  <c r="D22" i="35" s="1"/>
  <c r="C21" i="35"/>
  <c r="D21" i="35" s="1"/>
  <c r="C20" i="35"/>
  <c r="D20" i="35" s="1"/>
  <c r="C19" i="35"/>
  <c r="D19" i="35" s="1"/>
  <c r="C18" i="35"/>
  <c r="D18" i="35" s="1"/>
  <c r="C17" i="35"/>
  <c r="D17" i="35" s="1"/>
  <c r="C16" i="35"/>
  <c r="D16" i="35" s="1"/>
  <c r="C15" i="35"/>
  <c r="D15" i="35" s="1"/>
  <c r="I11" i="35"/>
  <c r="H10" i="35"/>
  <c r="I10" i="35" s="1"/>
  <c r="C10" i="35"/>
  <c r="D10" i="35" s="1"/>
  <c r="H9" i="35"/>
  <c r="I9" i="35" s="1"/>
  <c r="C9" i="35"/>
  <c r="D9" i="35" s="1"/>
  <c r="H8" i="35"/>
  <c r="I8" i="35" s="1"/>
  <c r="C8" i="35"/>
  <c r="D8" i="35" s="1"/>
  <c r="H7" i="35"/>
  <c r="I7" i="35" s="1"/>
  <c r="C7" i="35"/>
  <c r="D7" i="35" s="1"/>
  <c r="H6" i="35"/>
  <c r="I6" i="35" s="1"/>
  <c r="C6" i="35"/>
  <c r="D6" i="35" s="1"/>
  <c r="H5" i="35"/>
  <c r="I5" i="35" s="1"/>
  <c r="C5" i="35"/>
  <c r="D5" i="35" s="1"/>
  <c r="H4" i="35"/>
  <c r="I4" i="35" s="1"/>
  <c r="C4" i="35"/>
  <c r="D4" i="35" s="1"/>
  <c r="F21" i="38"/>
  <c r="E21" i="38"/>
  <c r="C19" i="38"/>
  <c r="C16" i="38"/>
  <c r="G8" i="38"/>
  <c r="G6" i="38"/>
  <c r="G2" i="38"/>
  <c r="G18" i="37"/>
  <c r="E18" i="37" s="1"/>
  <c r="G17" i="37"/>
  <c r="E17" i="37" s="1"/>
  <c r="D8" i="37"/>
  <c r="D7" i="37"/>
  <c r="D6" i="37"/>
  <c r="D5" i="37"/>
  <c r="D4" i="37"/>
  <c r="D3" i="37"/>
  <c r="AA24" i="36"/>
  <c r="W24" i="36"/>
  <c r="T24" i="36"/>
  <c r="Q24" i="36"/>
  <c r="N24" i="36"/>
  <c r="K24" i="36"/>
  <c r="H24" i="36"/>
  <c r="E24" i="36"/>
  <c r="B24" i="36"/>
  <c r="AE23" i="36"/>
  <c r="AJ23" i="36" s="1"/>
  <c r="AB23" i="36"/>
  <c r="X23" i="36"/>
  <c r="U23" i="36"/>
  <c r="R23" i="36"/>
  <c r="O23" i="36"/>
  <c r="L23" i="36"/>
  <c r="F23" i="36"/>
  <c r="C23" i="36"/>
  <c r="I23" i="36" s="1"/>
  <c r="AE22" i="36"/>
  <c r="AJ22" i="36" s="1"/>
  <c r="AB22" i="36"/>
  <c r="X22" i="36"/>
  <c r="U22" i="36"/>
  <c r="R22" i="36"/>
  <c r="O22" i="36"/>
  <c r="L22" i="36"/>
  <c r="F22" i="36"/>
  <c r="C22" i="36"/>
  <c r="I22" i="36" s="1"/>
  <c r="AE21" i="36"/>
  <c r="AJ21" i="36" s="1"/>
  <c r="AB21" i="36"/>
  <c r="X21" i="36"/>
  <c r="U21" i="36"/>
  <c r="R21" i="36"/>
  <c r="O21" i="36"/>
  <c r="L21" i="36"/>
  <c r="I21" i="36"/>
  <c r="F21" i="36"/>
  <c r="C21" i="36"/>
  <c r="AE20" i="36"/>
  <c r="AJ20" i="36" s="1"/>
  <c r="AB20" i="36"/>
  <c r="X20" i="36"/>
  <c r="U20" i="36"/>
  <c r="R20" i="36"/>
  <c r="O20" i="36"/>
  <c r="L20" i="36"/>
  <c r="I20" i="36"/>
  <c r="F20" i="36"/>
  <c r="C20" i="36"/>
  <c r="AE19" i="36"/>
  <c r="AJ19" i="36" s="1"/>
  <c r="AB19" i="36"/>
  <c r="X19" i="36"/>
  <c r="U19" i="36"/>
  <c r="R19" i="36"/>
  <c r="O19" i="36"/>
  <c r="L19" i="36"/>
  <c r="I19" i="36"/>
  <c r="F19" i="36"/>
  <c r="C19" i="36"/>
  <c r="AE18" i="36"/>
  <c r="AJ18" i="36" s="1"/>
  <c r="AB18" i="36"/>
  <c r="X18" i="36"/>
  <c r="U18" i="36"/>
  <c r="R18" i="36"/>
  <c r="O18" i="36"/>
  <c r="L18" i="36"/>
  <c r="I18" i="36"/>
  <c r="F18" i="36"/>
  <c r="C18" i="36"/>
  <c r="AE17" i="36"/>
  <c r="AJ17" i="36" s="1"/>
  <c r="AB17" i="36"/>
  <c r="X17" i="36"/>
  <c r="U17" i="36"/>
  <c r="R17" i="36"/>
  <c r="O17" i="36"/>
  <c r="L17" i="36"/>
  <c r="I17" i="36"/>
  <c r="F17" i="36"/>
  <c r="C17" i="36"/>
  <c r="AA13" i="36"/>
  <c r="W13" i="36"/>
  <c r="T13" i="36"/>
  <c r="Q13" i="36"/>
  <c r="N13" i="36"/>
  <c r="K13" i="36"/>
  <c r="H13" i="36"/>
  <c r="E13" i="36"/>
  <c r="B13" i="36"/>
  <c r="AE12" i="36"/>
  <c r="AJ12" i="36" s="1"/>
  <c r="AB12" i="36"/>
  <c r="X12" i="36"/>
  <c r="U12" i="36"/>
  <c r="R12" i="36"/>
  <c r="O12" i="36"/>
  <c r="L12" i="36"/>
  <c r="I12" i="36"/>
  <c r="F12" i="36"/>
  <c r="C12" i="36"/>
  <c r="AE11" i="36"/>
  <c r="AJ11" i="36" s="1"/>
  <c r="AB11" i="36"/>
  <c r="X11" i="36"/>
  <c r="U11" i="36"/>
  <c r="R11" i="36"/>
  <c r="O11" i="36"/>
  <c r="L11" i="36"/>
  <c r="I11" i="36"/>
  <c r="F11" i="36"/>
  <c r="C11" i="36"/>
  <c r="AE10" i="36"/>
  <c r="AJ10" i="36" s="1"/>
  <c r="AB10" i="36"/>
  <c r="X10" i="36"/>
  <c r="U10" i="36"/>
  <c r="R10" i="36"/>
  <c r="O10" i="36"/>
  <c r="L10" i="36"/>
  <c r="I10" i="36"/>
  <c r="F10" i="36"/>
  <c r="C10" i="36"/>
  <c r="AE9" i="36"/>
  <c r="AJ9" i="36" s="1"/>
  <c r="AB9" i="36"/>
  <c r="X9" i="36"/>
  <c r="U9" i="36"/>
  <c r="R9" i="36"/>
  <c r="O9" i="36"/>
  <c r="L9" i="36"/>
  <c r="I9" i="36"/>
  <c r="F9" i="36"/>
  <c r="AE8" i="36"/>
  <c r="AJ8" i="36" s="1"/>
  <c r="AB8" i="36"/>
  <c r="X8" i="36"/>
  <c r="U8" i="36"/>
  <c r="R8" i="36"/>
  <c r="O8" i="36"/>
  <c r="L8" i="36"/>
  <c r="I8" i="36"/>
  <c r="F8" i="36"/>
  <c r="AE7" i="36"/>
  <c r="AJ7" i="36" s="1"/>
  <c r="AB7" i="36"/>
  <c r="X7" i="36"/>
  <c r="U7" i="36"/>
  <c r="R7" i="36"/>
  <c r="O7" i="36"/>
  <c r="L7" i="36"/>
  <c r="I7" i="36"/>
  <c r="F7" i="36"/>
  <c r="AE6" i="36"/>
  <c r="AJ6" i="36" s="1"/>
  <c r="AB6" i="36"/>
  <c r="X6" i="36"/>
  <c r="U6" i="36"/>
  <c r="R6" i="36"/>
  <c r="O6" i="36"/>
  <c r="L6" i="36"/>
  <c r="I6" i="36"/>
  <c r="F6" i="36"/>
  <c r="AE5" i="36"/>
  <c r="AJ5" i="36" s="1"/>
  <c r="AB5" i="36"/>
  <c r="X5" i="36"/>
  <c r="U5" i="36"/>
  <c r="R5" i="36"/>
  <c r="O5" i="36"/>
  <c r="L5" i="36"/>
  <c r="I5" i="36"/>
  <c r="F5" i="36"/>
  <c r="R24" i="35"/>
  <c r="N24" i="35"/>
  <c r="R22" i="35"/>
  <c r="N22" i="35"/>
  <c r="I22" i="35"/>
  <c r="R21" i="35"/>
  <c r="N21" i="35"/>
  <c r="I21" i="35"/>
  <c r="R20" i="35"/>
  <c r="N20" i="35"/>
  <c r="I20" i="35"/>
  <c r="R19" i="35"/>
  <c r="N19" i="35"/>
  <c r="I19" i="35"/>
  <c r="R18" i="35"/>
  <c r="N18" i="35"/>
  <c r="I18" i="35"/>
  <c r="R17" i="35"/>
  <c r="N17" i="35"/>
  <c r="I17" i="35"/>
  <c r="I23" i="35" s="1"/>
  <c r="R16" i="35"/>
  <c r="N16" i="35"/>
  <c r="R15" i="35"/>
  <c r="N15" i="35"/>
  <c r="N23" i="35" s="1"/>
  <c r="R12" i="35"/>
  <c r="N12" i="35"/>
  <c r="R10" i="35"/>
  <c r="N10" i="35"/>
  <c r="R9" i="35"/>
  <c r="N9" i="35"/>
  <c r="R8" i="35"/>
  <c r="N8" i="35"/>
  <c r="R7" i="35"/>
  <c r="N7" i="35"/>
  <c r="R6" i="35"/>
  <c r="N6" i="35"/>
  <c r="R5" i="35"/>
  <c r="N5" i="35"/>
  <c r="R4" i="35"/>
  <c r="R11" i="35" s="1"/>
  <c r="N4" i="35"/>
  <c r="N21" i="33"/>
  <c r="I21" i="33"/>
  <c r="D21" i="33"/>
  <c r="N20" i="33"/>
  <c r="I20" i="33"/>
  <c r="D20" i="33"/>
  <c r="N19" i="33"/>
  <c r="I19" i="33"/>
  <c r="D19" i="33"/>
  <c r="N18" i="33"/>
  <c r="I18" i="33"/>
  <c r="D18" i="33"/>
  <c r="N17" i="33"/>
  <c r="I17" i="33"/>
  <c r="D17" i="33"/>
  <c r="N16" i="33"/>
  <c r="I16" i="33"/>
  <c r="D16" i="33"/>
  <c r="D22" i="33" s="1"/>
  <c r="N15" i="33"/>
  <c r="I15" i="33"/>
  <c r="D15" i="33"/>
  <c r="N14" i="33"/>
  <c r="I14" i="33"/>
  <c r="D14" i="33"/>
  <c r="I11" i="33"/>
  <c r="N10" i="33"/>
  <c r="I10" i="33"/>
  <c r="D10" i="33"/>
  <c r="N9" i="33"/>
  <c r="I9" i="33"/>
  <c r="D9" i="33"/>
  <c r="R8" i="33"/>
  <c r="N8" i="33"/>
  <c r="I8" i="33"/>
  <c r="D8" i="33"/>
  <c r="R7" i="33"/>
  <c r="N7" i="33"/>
  <c r="I7" i="33"/>
  <c r="D7" i="33"/>
  <c r="R6" i="33"/>
  <c r="N6" i="33"/>
  <c r="I6" i="33"/>
  <c r="D6" i="33"/>
  <c r="R5" i="33"/>
  <c r="N5" i="33"/>
  <c r="I5" i="33"/>
  <c r="D5" i="33"/>
  <c r="R4" i="33"/>
  <c r="R9" i="33" s="1"/>
  <c r="M25" i="33" s="1"/>
  <c r="D33" i="34" s="1"/>
  <c r="N4" i="33"/>
  <c r="N11" i="33" s="1"/>
  <c r="I4" i="33"/>
  <c r="D4" i="33"/>
  <c r="N21" i="32"/>
  <c r="I21" i="32"/>
  <c r="D21" i="32"/>
  <c r="N20" i="32"/>
  <c r="I20" i="32"/>
  <c r="D20" i="32"/>
  <c r="N19" i="32"/>
  <c r="I19" i="32"/>
  <c r="D19" i="32"/>
  <c r="N18" i="32"/>
  <c r="I18" i="32"/>
  <c r="D18" i="32"/>
  <c r="N17" i="32"/>
  <c r="I17" i="32"/>
  <c r="D17" i="32"/>
  <c r="N16" i="32"/>
  <c r="I16" i="32"/>
  <c r="D16" i="32"/>
  <c r="N15" i="32"/>
  <c r="I15" i="32"/>
  <c r="D15" i="32"/>
  <c r="N14" i="32"/>
  <c r="I14" i="32"/>
  <c r="D14" i="32"/>
  <c r="N10" i="32"/>
  <c r="I10" i="32"/>
  <c r="D10" i="32"/>
  <c r="N9" i="32"/>
  <c r="I9" i="32"/>
  <c r="D9" i="32"/>
  <c r="R8" i="32"/>
  <c r="N8" i="32"/>
  <c r="I8" i="32"/>
  <c r="D8" i="32"/>
  <c r="R7" i="32"/>
  <c r="N7" i="32"/>
  <c r="I7" i="32"/>
  <c r="D7" i="32"/>
  <c r="R6" i="32"/>
  <c r="N6" i="32"/>
  <c r="I6" i="32"/>
  <c r="D6" i="32"/>
  <c r="R5" i="32"/>
  <c r="N5" i="32"/>
  <c r="I5" i="32"/>
  <c r="D5" i="32"/>
  <c r="R4" i="32"/>
  <c r="R9" i="32" s="1"/>
  <c r="M25" i="32" s="1"/>
  <c r="D32" i="34" s="1"/>
  <c r="N4" i="32"/>
  <c r="N11" i="32" s="1"/>
  <c r="I4" i="32"/>
  <c r="D4" i="32"/>
  <c r="D11" i="32" s="1"/>
  <c r="N21" i="31"/>
  <c r="I21" i="31"/>
  <c r="D21" i="31"/>
  <c r="N20" i="31"/>
  <c r="I20" i="31"/>
  <c r="D20" i="31"/>
  <c r="N19" i="31"/>
  <c r="I19" i="31"/>
  <c r="D19" i="31"/>
  <c r="N18" i="31"/>
  <c r="I18" i="31"/>
  <c r="D18" i="31"/>
  <c r="N17" i="31"/>
  <c r="I17" i="31"/>
  <c r="D17" i="31"/>
  <c r="N16" i="31"/>
  <c r="I16" i="31"/>
  <c r="D16" i="31"/>
  <c r="N15" i="31"/>
  <c r="I15" i="31"/>
  <c r="D15" i="31"/>
  <c r="N14" i="31"/>
  <c r="I14" i="31"/>
  <c r="D14" i="31"/>
  <c r="N10" i="31"/>
  <c r="I10" i="31"/>
  <c r="D10" i="31"/>
  <c r="N9" i="31"/>
  <c r="I9" i="31"/>
  <c r="D9" i="31"/>
  <c r="R8" i="31"/>
  <c r="N8" i="31"/>
  <c r="I8" i="31"/>
  <c r="D8" i="31"/>
  <c r="R7" i="31"/>
  <c r="N7" i="31"/>
  <c r="I7" i="31"/>
  <c r="D7" i="31"/>
  <c r="R6" i="31"/>
  <c r="N6" i="31"/>
  <c r="I6" i="31"/>
  <c r="D6" i="31"/>
  <c r="R5" i="31"/>
  <c r="N5" i="31"/>
  <c r="I5" i="31"/>
  <c r="D5" i="31"/>
  <c r="R4" i="31"/>
  <c r="R9" i="31" s="1"/>
  <c r="M25" i="31" s="1"/>
  <c r="D31" i="34" s="1"/>
  <c r="N4" i="31"/>
  <c r="I4" i="31"/>
  <c r="I11" i="31" s="1"/>
  <c r="D4" i="31"/>
  <c r="D11" i="31" s="1"/>
  <c r="N21" i="30"/>
  <c r="I21" i="30"/>
  <c r="D21" i="30"/>
  <c r="N20" i="30"/>
  <c r="I20" i="30"/>
  <c r="D20" i="30"/>
  <c r="N19" i="30"/>
  <c r="I19" i="30"/>
  <c r="D19" i="30"/>
  <c r="N18" i="30"/>
  <c r="I18" i="30"/>
  <c r="D18" i="30"/>
  <c r="N17" i="30"/>
  <c r="I17" i="30"/>
  <c r="D17" i="30"/>
  <c r="N16" i="30"/>
  <c r="I16" i="30"/>
  <c r="D16" i="30"/>
  <c r="N15" i="30"/>
  <c r="I15" i="30"/>
  <c r="D15" i="30"/>
  <c r="N14" i="30"/>
  <c r="I14" i="30"/>
  <c r="D14" i="30"/>
  <c r="I11" i="30"/>
  <c r="N10" i="30"/>
  <c r="I10" i="30"/>
  <c r="D10" i="30"/>
  <c r="N9" i="30"/>
  <c r="I9" i="30"/>
  <c r="D9" i="30"/>
  <c r="R8" i="30"/>
  <c r="N8" i="30"/>
  <c r="I8" i="30"/>
  <c r="D8" i="30"/>
  <c r="R7" i="30"/>
  <c r="N7" i="30"/>
  <c r="I7" i="30"/>
  <c r="D7" i="30"/>
  <c r="R6" i="30"/>
  <c r="N6" i="30"/>
  <c r="I6" i="30"/>
  <c r="D6" i="30"/>
  <c r="R5" i="30"/>
  <c r="N5" i="30"/>
  <c r="I5" i="30"/>
  <c r="D5" i="30"/>
  <c r="R4" i="30"/>
  <c r="R9" i="30" s="1"/>
  <c r="M25" i="30" s="1"/>
  <c r="D30" i="34" s="1"/>
  <c r="N4" i="30"/>
  <c r="N11" i="30" s="1"/>
  <c r="I4" i="30"/>
  <c r="D4" i="30"/>
  <c r="D11" i="30" s="1"/>
  <c r="N21" i="29"/>
  <c r="I21" i="29"/>
  <c r="D21" i="29"/>
  <c r="N20" i="29"/>
  <c r="I20" i="29"/>
  <c r="D20" i="29"/>
  <c r="N19" i="29"/>
  <c r="I19" i="29"/>
  <c r="D19" i="29"/>
  <c r="N18" i="29"/>
  <c r="I18" i="29"/>
  <c r="D18" i="29"/>
  <c r="N17" i="29"/>
  <c r="I17" i="29"/>
  <c r="D17" i="29"/>
  <c r="N16" i="29"/>
  <c r="N22" i="29" s="1"/>
  <c r="I16" i="29"/>
  <c r="D16" i="29"/>
  <c r="N15" i="29"/>
  <c r="I15" i="29"/>
  <c r="D15" i="29"/>
  <c r="N14" i="29"/>
  <c r="I14" i="29"/>
  <c r="D14" i="29"/>
  <c r="N10" i="29"/>
  <c r="I10" i="29"/>
  <c r="D10" i="29"/>
  <c r="N9" i="29"/>
  <c r="I9" i="29"/>
  <c r="D9" i="29"/>
  <c r="R8" i="29"/>
  <c r="N8" i="29"/>
  <c r="I8" i="29"/>
  <c r="D8" i="29"/>
  <c r="R7" i="29"/>
  <c r="N7" i="29"/>
  <c r="I7" i="29"/>
  <c r="D7" i="29"/>
  <c r="R6" i="29"/>
  <c r="N6" i="29"/>
  <c r="I6" i="29"/>
  <c r="D6" i="29"/>
  <c r="R5" i="29"/>
  <c r="N5" i="29"/>
  <c r="I5" i="29"/>
  <c r="D5" i="29"/>
  <c r="R4" i="29"/>
  <c r="R9" i="29" s="1"/>
  <c r="M25" i="29" s="1"/>
  <c r="D29" i="34" s="1"/>
  <c r="N4" i="29"/>
  <c r="N11" i="29" s="1"/>
  <c r="M24" i="29" s="1"/>
  <c r="C29" i="34" s="1"/>
  <c r="I4" i="29"/>
  <c r="D4" i="29"/>
  <c r="D11" i="29" s="1"/>
  <c r="N21" i="28"/>
  <c r="I21" i="28"/>
  <c r="D21" i="28"/>
  <c r="N20" i="28"/>
  <c r="I20" i="28"/>
  <c r="D20" i="28"/>
  <c r="N19" i="28"/>
  <c r="I19" i="28"/>
  <c r="D19" i="28"/>
  <c r="N18" i="28"/>
  <c r="I18" i="28"/>
  <c r="D18" i="28"/>
  <c r="N17" i="28"/>
  <c r="I17" i="28"/>
  <c r="D17" i="28"/>
  <c r="N16" i="28"/>
  <c r="I16" i="28"/>
  <c r="D16" i="28"/>
  <c r="N15" i="28"/>
  <c r="I15" i="28"/>
  <c r="D15" i="28"/>
  <c r="N14" i="28"/>
  <c r="I14" i="28"/>
  <c r="D14" i="28"/>
  <c r="N10" i="28"/>
  <c r="I10" i="28"/>
  <c r="D10" i="28"/>
  <c r="N9" i="28"/>
  <c r="I9" i="28"/>
  <c r="D9" i="28"/>
  <c r="R8" i="28"/>
  <c r="N8" i="28"/>
  <c r="I8" i="28"/>
  <c r="D8" i="28"/>
  <c r="R7" i="28"/>
  <c r="N7" i="28"/>
  <c r="I7" i="28"/>
  <c r="D7" i="28"/>
  <c r="R6" i="28"/>
  <c r="N6" i="28"/>
  <c r="I6" i="28"/>
  <c r="D6" i="28"/>
  <c r="R5" i="28"/>
  <c r="N5" i="28"/>
  <c r="I5" i="28"/>
  <c r="D5" i="28"/>
  <c r="R4" i="28"/>
  <c r="R9" i="28" s="1"/>
  <c r="M25" i="28" s="1"/>
  <c r="D28" i="34" s="1"/>
  <c r="N4" i="28"/>
  <c r="N11" i="28" s="1"/>
  <c r="I4" i="28"/>
  <c r="D4" i="28"/>
  <c r="D11" i="28" s="1"/>
  <c r="N21" i="27"/>
  <c r="I21" i="27"/>
  <c r="D21" i="27"/>
  <c r="N20" i="27"/>
  <c r="I20" i="27"/>
  <c r="D20" i="27"/>
  <c r="N19" i="27"/>
  <c r="I19" i="27"/>
  <c r="D19" i="27"/>
  <c r="N18" i="27"/>
  <c r="I18" i="27"/>
  <c r="D18" i="27"/>
  <c r="N17" i="27"/>
  <c r="I17" i="27"/>
  <c r="D17" i="27"/>
  <c r="N16" i="27"/>
  <c r="I16" i="27"/>
  <c r="D16" i="27"/>
  <c r="N15" i="27"/>
  <c r="I15" i="27"/>
  <c r="D15" i="27"/>
  <c r="N14" i="27"/>
  <c r="I14" i="27"/>
  <c r="D14" i="27"/>
  <c r="N10" i="27"/>
  <c r="I10" i="27"/>
  <c r="D10" i="27"/>
  <c r="N9" i="27"/>
  <c r="I9" i="27"/>
  <c r="D9" i="27"/>
  <c r="R8" i="27"/>
  <c r="N8" i="27"/>
  <c r="I8" i="27"/>
  <c r="D8" i="27"/>
  <c r="R7" i="27"/>
  <c r="N7" i="27"/>
  <c r="I7" i="27"/>
  <c r="D7" i="27"/>
  <c r="R6" i="27"/>
  <c r="N6" i="27"/>
  <c r="I6" i="27"/>
  <c r="D6" i="27"/>
  <c r="R5" i="27"/>
  <c r="N5" i="27"/>
  <c r="I5" i="27"/>
  <c r="D5" i="27"/>
  <c r="R4" i="27"/>
  <c r="R9" i="27" s="1"/>
  <c r="M25" i="27" s="1"/>
  <c r="D27" i="34" s="1"/>
  <c r="N4" i="27"/>
  <c r="I4" i="27"/>
  <c r="I11" i="27" s="1"/>
  <c r="D4" i="27"/>
  <c r="D11" i="27" s="1"/>
  <c r="N21" i="26"/>
  <c r="I21" i="26"/>
  <c r="D21" i="26"/>
  <c r="N20" i="26"/>
  <c r="I20" i="26"/>
  <c r="D20" i="26"/>
  <c r="N19" i="26"/>
  <c r="I19" i="26"/>
  <c r="D19" i="26"/>
  <c r="N18" i="26"/>
  <c r="I18" i="26"/>
  <c r="D18" i="26"/>
  <c r="N17" i="26"/>
  <c r="I17" i="26"/>
  <c r="D17" i="26"/>
  <c r="N16" i="26"/>
  <c r="I16" i="26"/>
  <c r="D16" i="26"/>
  <c r="N15" i="26"/>
  <c r="I15" i="26"/>
  <c r="D15" i="26"/>
  <c r="N14" i="26"/>
  <c r="I14" i="26"/>
  <c r="D14" i="26"/>
  <c r="I11" i="26"/>
  <c r="N10" i="26"/>
  <c r="I10" i="26"/>
  <c r="D10" i="26"/>
  <c r="N9" i="26"/>
  <c r="I9" i="26"/>
  <c r="D9" i="26"/>
  <c r="R8" i="26"/>
  <c r="N8" i="26"/>
  <c r="I8" i="26"/>
  <c r="D8" i="26"/>
  <c r="R7" i="26"/>
  <c r="N7" i="26"/>
  <c r="I7" i="26"/>
  <c r="D7" i="26"/>
  <c r="R6" i="26"/>
  <c r="N6" i="26"/>
  <c r="I6" i="26"/>
  <c r="D6" i="26"/>
  <c r="R5" i="26"/>
  <c r="N5" i="26"/>
  <c r="I5" i="26"/>
  <c r="D5" i="26"/>
  <c r="R4" i="26"/>
  <c r="R9" i="26" s="1"/>
  <c r="M25" i="26" s="1"/>
  <c r="D26" i="34" s="1"/>
  <c r="N4" i="26"/>
  <c r="N11" i="26" s="1"/>
  <c r="I4" i="26"/>
  <c r="D4" i="26"/>
  <c r="D11" i="26" s="1"/>
  <c r="N21" i="25"/>
  <c r="I21" i="25"/>
  <c r="D21" i="25"/>
  <c r="N20" i="25"/>
  <c r="I20" i="25"/>
  <c r="D20" i="25"/>
  <c r="N19" i="25"/>
  <c r="I19" i="25"/>
  <c r="D19" i="25"/>
  <c r="N18" i="25"/>
  <c r="I18" i="25"/>
  <c r="D18" i="25"/>
  <c r="N17" i="25"/>
  <c r="I17" i="25"/>
  <c r="D17" i="25"/>
  <c r="N16" i="25"/>
  <c r="I16" i="25"/>
  <c r="D16" i="25"/>
  <c r="D22" i="25" s="1"/>
  <c r="C24" i="25" s="1"/>
  <c r="N15" i="25"/>
  <c r="I15" i="25"/>
  <c r="D15" i="25"/>
  <c r="N14" i="25"/>
  <c r="I14" i="25"/>
  <c r="D14" i="25"/>
  <c r="I11" i="25"/>
  <c r="N10" i="25"/>
  <c r="I10" i="25"/>
  <c r="D10" i="25"/>
  <c r="N9" i="25"/>
  <c r="I9" i="25"/>
  <c r="D9" i="25"/>
  <c r="R8" i="25"/>
  <c r="N8" i="25"/>
  <c r="I8" i="25"/>
  <c r="D8" i="25"/>
  <c r="R7" i="25"/>
  <c r="N7" i="25"/>
  <c r="I7" i="25"/>
  <c r="D7" i="25"/>
  <c r="R6" i="25"/>
  <c r="N6" i="25"/>
  <c r="I6" i="25"/>
  <c r="D6" i="25"/>
  <c r="R5" i="25"/>
  <c r="N5" i="25"/>
  <c r="I5" i="25"/>
  <c r="D5" i="25"/>
  <c r="R4" i="25"/>
  <c r="R9" i="25" s="1"/>
  <c r="M25" i="25" s="1"/>
  <c r="D25" i="34" s="1"/>
  <c r="N4" i="25"/>
  <c r="N11" i="25" s="1"/>
  <c r="I4" i="25"/>
  <c r="D4" i="25"/>
  <c r="D11" i="25" s="1"/>
  <c r="N21" i="24"/>
  <c r="I21" i="24"/>
  <c r="D21" i="24"/>
  <c r="N20" i="24"/>
  <c r="I20" i="24"/>
  <c r="D20" i="24"/>
  <c r="N19" i="24"/>
  <c r="I19" i="24"/>
  <c r="D19" i="24"/>
  <c r="N18" i="24"/>
  <c r="I18" i="24"/>
  <c r="D18" i="24"/>
  <c r="N17" i="24"/>
  <c r="I17" i="24"/>
  <c r="D17" i="24"/>
  <c r="N16" i="24"/>
  <c r="I16" i="24"/>
  <c r="D16" i="24"/>
  <c r="N15" i="24"/>
  <c r="I15" i="24"/>
  <c r="D15" i="24"/>
  <c r="N14" i="24"/>
  <c r="I14" i="24"/>
  <c r="D14" i="24"/>
  <c r="N10" i="24"/>
  <c r="I10" i="24"/>
  <c r="D10" i="24"/>
  <c r="N9" i="24"/>
  <c r="I9" i="24"/>
  <c r="D9" i="24"/>
  <c r="R8" i="24"/>
  <c r="N8" i="24"/>
  <c r="I8" i="24"/>
  <c r="D8" i="24"/>
  <c r="R7" i="24"/>
  <c r="N7" i="24"/>
  <c r="I7" i="24"/>
  <c r="D7" i="24"/>
  <c r="R6" i="24"/>
  <c r="N6" i="24"/>
  <c r="I6" i="24"/>
  <c r="D6" i="24"/>
  <c r="R5" i="24"/>
  <c r="N5" i="24"/>
  <c r="I5" i="24"/>
  <c r="D5" i="24"/>
  <c r="R4" i="24"/>
  <c r="R9" i="24" s="1"/>
  <c r="M25" i="24" s="1"/>
  <c r="D24" i="34" s="1"/>
  <c r="N4" i="24"/>
  <c r="I4" i="24"/>
  <c r="D4" i="24"/>
  <c r="N21" i="23"/>
  <c r="I21" i="23"/>
  <c r="D21" i="23"/>
  <c r="N20" i="23"/>
  <c r="I20" i="23"/>
  <c r="D20" i="23"/>
  <c r="N19" i="23"/>
  <c r="I19" i="23"/>
  <c r="D19" i="23"/>
  <c r="N18" i="23"/>
  <c r="I18" i="23"/>
  <c r="D18" i="23"/>
  <c r="N17" i="23"/>
  <c r="I17" i="23"/>
  <c r="D17" i="23"/>
  <c r="N16" i="23"/>
  <c r="I16" i="23"/>
  <c r="D16" i="23"/>
  <c r="N15" i="23"/>
  <c r="I15" i="23"/>
  <c r="D15" i="23"/>
  <c r="N14" i="23"/>
  <c r="I14" i="23"/>
  <c r="D14" i="23"/>
  <c r="N10" i="23"/>
  <c r="I10" i="23"/>
  <c r="D10" i="23"/>
  <c r="N9" i="23"/>
  <c r="I9" i="23"/>
  <c r="D9" i="23"/>
  <c r="R8" i="23"/>
  <c r="N8" i="23"/>
  <c r="I8" i="23"/>
  <c r="D8" i="23"/>
  <c r="R7" i="23"/>
  <c r="N7" i="23"/>
  <c r="I7" i="23"/>
  <c r="D7" i="23"/>
  <c r="R6" i="23"/>
  <c r="N6" i="23"/>
  <c r="I6" i="23"/>
  <c r="D6" i="23"/>
  <c r="R5" i="23"/>
  <c r="N5" i="23"/>
  <c r="I5" i="23"/>
  <c r="D5" i="23"/>
  <c r="R4" i="23"/>
  <c r="R9" i="23" s="1"/>
  <c r="M25" i="23" s="1"/>
  <c r="D23" i="34" s="1"/>
  <c r="N4" i="23"/>
  <c r="I4" i="23"/>
  <c r="D4" i="23"/>
  <c r="D11" i="23" s="1"/>
  <c r="N21" i="22"/>
  <c r="I21" i="22"/>
  <c r="D21" i="22"/>
  <c r="N20" i="22"/>
  <c r="I20" i="22"/>
  <c r="D20" i="22"/>
  <c r="N19" i="22"/>
  <c r="I19" i="22"/>
  <c r="D19" i="22"/>
  <c r="N18" i="22"/>
  <c r="I18" i="22"/>
  <c r="D18" i="22"/>
  <c r="N17" i="22"/>
  <c r="I17" i="22"/>
  <c r="D17" i="22"/>
  <c r="N16" i="22"/>
  <c r="N22" i="22" s="1"/>
  <c r="I16" i="22"/>
  <c r="D16" i="22"/>
  <c r="N15" i="22"/>
  <c r="I15" i="22"/>
  <c r="D15" i="22"/>
  <c r="N14" i="22"/>
  <c r="I14" i="22"/>
  <c r="D14" i="22"/>
  <c r="I11" i="22"/>
  <c r="N10" i="22"/>
  <c r="I10" i="22"/>
  <c r="D10" i="22"/>
  <c r="N9" i="22"/>
  <c r="I9" i="22"/>
  <c r="D9" i="22"/>
  <c r="R8" i="22"/>
  <c r="N8" i="22"/>
  <c r="I8" i="22"/>
  <c r="D8" i="22"/>
  <c r="R7" i="22"/>
  <c r="N7" i="22"/>
  <c r="I7" i="22"/>
  <c r="D7" i="22"/>
  <c r="R6" i="22"/>
  <c r="N6" i="22"/>
  <c r="I6" i="22"/>
  <c r="D6" i="22"/>
  <c r="R5" i="22"/>
  <c r="N5" i="22"/>
  <c r="I5" i="22"/>
  <c r="D5" i="22"/>
  <c r="R4" i="22"/>
  <c r="R9" i="22" s="1"/>
  <c r="M25" i="22" s="1"/>
  <c r="D22" i="34" s="1"/>
  <c r="N4" i="22"/>
  <c r="N11" i="22" s="1"/>
  <c r="I4" i="22"/>
  <c r="D4" i="22"/>
  <c r="D11" i="22" s="1"/>
  <c r="N21" i="21"/>
  <c r="I21" i="21"/>
  <c r="D21" i="21"/>
  <c r="N20" i="21"/>
  <c r="I20" i="21"/>
  <c r="D20" i="21"/>
  <c r="N19" i="21"/>
  <c r="I19" i="21"/>
  <c r="D19" i="21"/>
  <c r="N18" i="21"/>
  <c r="I18" i="21"/>
  <c r="D18" i="21"/>
  <c r="N17" i="21"/>
  <c r="N22" i="21" s="1"/>
  <c r="I17" i="21"/>
  <c r="D17" i="21"/>
  <c r="N16" i="21"/>
  <c r="I16" i="21"/>
  <c r="D16" i="21"/>
  <c r="N15" i="21"/>
  <c r="I15" i="21"/>
  <c r="D15" i="21"/>
  <c r="N14" i="21"/>
  <c r="I14" i="21"/>
  <c r="D14" i="21"/>
  <c r="N10" i="21"/>
  <c r="I10" i="21"/>
  <c r="D10" i="21"/>
  <c r="N9" i="21"/>
  <c r="I9" i="21"/>
  <c r="D9" i="21"/>
  <c r="R8" i="21"/>
  <c r="N8" i="21"/>
  <c r="I8" i="21"/>
  <c r="D8" i="21"/>
  <c r="R7" i="21"/>
  <c r="N7" i="21"/>
  <c r="I7" i="21"/>
  <c r="D7" i="21"/>
  <c r="R6" i="21"/>
  <c r="N6" i="21"/>
  <c r="I6" i="21"/>
  <c r="D6" i="21"/>
  <c r="R5" i="21"/>
  <c r="N5" i="21"/>
  <c r="I5" i="21"/>
  <c r="D5" i="21"/>
  <c r="R4" i="21"/>
  <c r="R9" i="21" s="1"/>
  <c r="M25" i="21" s="1"/>
  <c r="D21" i="34" s="1"/>
  <c r="N4" i="21"/>
  <c r="N11" i="21" s="1"/>
  <c r="M24" i="21" s="1"/>
  <c r="C21" i="34" s="1"/>
  <c r="I4" i="21"/>
  <c r="D4" i="21"/>
  <c r="D11" i="21" s="1"/>
  <c r="N21" i="20"/>
  <c r="I21" i="20"/>
  <c r="D21" i="20"/>
  <c r="N20" i="20"/>
  <c r="I20" i="20"/>
  <c r="D20" i="20"/>
  <c r="N19" i="20"/>
  <c r="I19" i="20"/>
  <c r="D19" i="20"/>
  <c r="N18" i="20"/>
  <c r="I18" i="20"/>
  <c r="D18" i="20"/>
  <c r="N17" i="20"/>
  <c r="I17" i="20"/>
  <c r="D17" i="20"/>
  <c r="N16" i="20"/>
  <c r="I16" i="20"/>
  <c r="D16" i="20"/>
  <c r="N15" i="20"/>
  <c r="I15" i="20"/>
  <c r="D15" i="20"/>
  <c r="N14" i="20"/>
  <c r="I14" i="20"/>
  <c r="D14" i="20"/>
  <c r="N10" i="20"/>
  <c r="I10" i="20"/>
  <c r="D10" i="20"/>
  <c r="N9" i="20"/>
  <c r="I9" i="20"/>
  <c r="D9" i="20"/>
  <c r="R8" i="20"/>
  <c r="N8" i="20"/>
  <c r="I8" i="20"/>
  <c r="D8" i="20"/>
  <c r="R7" i="20"/>
  <c r="N7" i="20"/>
  <c r="I7" i="20"/>
  <c r="D7" i="20"/>
  <c r="R6" i="20"/>
  <c r="N6" i="20"/>
  <c r="I6" i="20"/>
  <c r="D6" i="20"/>
  <c r="R5" i="20"/>
  <c r="N5" i="20"/>
  <c r="I5" i="20"/>
  <c r="D5" i="20"/>
  <c r="R4" i="20"/>
  <c r="R9" i="20" s="1"/>
  <c r="M25" i="20" s="1"/>
  <c r="D20" i="34" s="1"/>
  <c r="N4" i="20"/>
  <c r="N11" i="20" s="1"/>
  <c r="I4" i="20"/>
  <c r="D4" i="20"/>
  <c r="D11" i="20" s="1"/>
  <c r="N21" i="19"/>
  <c r="I21" i="19"/>
  <c r="D21" i="19"/>
  <c r="N20" i="19"/>
  <c r="I20" i="19"/>
  <c r="D20" i="19"/>
  <c r="N19" i="19"/>
  <c r="I19" i="19"/>
  <c r="D19" i="19"/>
  <c r="N18" i="19"/>
  <c r="I18" i="19"/>
  <c r="D18" i="19"/>
  <c r="N17" i="19"/>
  <c r="I17" i="19"/>
  <c r="D17" i="19"/>
  <c r="N16" i="19"/>
  <c r="I16" i="19"/>
  <c r="D16" i="19"/>
  <c r="N15" i="19"/>
  <c r="I15" i="19"/>
  <c r="D15" i="19"/>
  <c r="N14" i="19"/>
  <c r="I14" i="19"/>
  <c r="D14" i="19"/>
  <c r="N10" i="19"/>
  <c r="I10" i="19"/>
  <c r="D10" i="19"/>
  <c r="N9" i="19"/>
  <c r="I9" i="19"/>
  <c r="D9" i="19"/>
  <c r="R8" i="19"/>
  <c r="N8" i="19"/>
  <c r="I8" i="19"/>
  <c r="D8" i="19"/>
  <c r="R7" i="19"/>
  <c r="N7" i="19"/>
  <c r="I7" i="19"/>
  <c r="D7" i="19"/>
  <c r="R6" i="19"/>
  <c r="N6" i="19"/>
  <c r="I6" i="19"/>
  <c r="D6" i="19"/>
  <c r="R5" i="19"/>
  <c r="N5" i="19"/>
  <c r="I5" i="19"/>
  <c r="D5" i="19"/>
  <c r="R4" i="19"/>
  <c r="R9" i="19" s="1"/>
  <c r="M25" i="19" s="1"/>
  <c r="D19" i="34" s="1"/>
  <c r="N4" i="19"/>
  <c r="I4" i="19"/>
  <c r="I11" i="19" s="1"/>
  <c r="D4" i="19"/>
  <c r="D11" i="19" s="1"/>
  <c r="N21" i="18"/>
  <c r="I21" i="18"/>
  <c r="D21" i="18"/>
  <c r="N20" i="18"/>
  <c r="I20" i="18"/>
  <c r="D20" i="18"/>
  <c r="N19" i="18"/>
  <c r="I19" i="18"/>
  <c r="D19" i="18"/>
  <c r="N18" i="18"/>
  <c r="I18" i="18"/>
  <c r="D18" i="18"/>
  <c r="N17" i="18"/>
  <c r="I17" i="18"/>
  <c r="D17" i="18"/>
  <c r="N16" i="18"/>
  <c r="I16" i="18"/>
  <c r="D16" i="18"/>
  <c r="N15" i="18"/>
  <c r="I15" i="18"/>
  <c r="D15" i="18"/>
  <c r="N14" i="18"/>
  <c r="I14" i="18"/>
  <c r="D14" i="18"/>
  <c r="I11" i="18"/>
  <c r="N10" i="18"/>
  <c r="I10" i="18"/>
  <c r="D10" i="18"/>
  <c r="N9" i="18"/>
  <c r="I9" i="18"/>
  <c r="D9" i="18"/>
  <c r="R8" i="18"/>
  <c r="N8" i="18"/>
  <c r="I8" i="18"/>
  <c r="D8" i="18"/>
  <c r="R7" i="18"/>
  <c r="N7" i="18"/>
  <c r="I7" i="18"/>
  <c r="D7" i="18"/>
  <c r="R6" i="18"/>
  <c r="N6" i="18"/>
  <c r="I6" i="18"/>
  <c r="D6" i="18"/>
  <c r="R5" i="18"/>
  <c r="N5" i="18"/>
  <c r="I5" i="18"/>
  <c r="D5" i="18"/>
  <c r="R4" i="18"/>
  <c r="R9" i="18" s="1"/>
  <c r="M25" i="18" s="1"/>
  <c r="D18" i="34" s="1"/>
  <c r="N4" i="18"/>
  <c r="N11" i="18" s="1"/>
  <c r="I4" i="18"/>
  <c r="D4" i="18"/>
  <c r="N21" i="17"/>
  <c r="I21" i="17"/>
  <c r="D21" i="17"/>
  <c r="N20" i="17"/>
  <c r="I20" i="17"/>
  <c r="D20" i="17"/>
  <c r="N19" i="17"/>
  <c r="I19" i="17"/>
  <c r="D19" i="17"/>
  <c r="N18" i="17"/>
  <c r="I18" i="17"/>
  <c r="D18" i="17"/>
  <c r="N17" i="17"/>
  <c r="I17" i="17"/>
  <c r="D17" i="17"/>
  <c r="N16" i="17"/>
  <c r="I16" i="17"/>
  <c r="D16" i="17"/>
  <c r="N15" i="17"/>
  <c r="I15" i="17"/>
  <c r="D15" i="17"/>
  <c r="N14" i="17"/>
  <c r="I14" i="17"/>
  <c r="D14" i="17"/>
  <c r="D11" i="17"/>
  <c r="N10" i="17"/>
  <c r="I10" i="17"/>
  <c r="D10" i="17"/>
  <c r="N9" i="17"/>
  <c r="I9" i="17"/>
  <c r="D9" i="17"/>
  <c r="R8" i="17"/>
  <c r="N8" i="17"/>
  <c r="I8" i="17"/>
  <c r="D8" i="17"/>
  <c r="R7" i="17"/>
  <c r="N7" i="17"/>
  <c r="I7" i="17"/>
  <c r="D7" i="17"/>
  <c r="R6" i="17"/>
  <c r="N6" i="17"/>
  <c r="I6" i="17"/>
  <c r="D6" i="17"/>
  <c r="R5" i="17"/>
  <c r="N5" i="17"/>
  <c r="I5" i="17"/>
  <c r="D5" i="17"/>
  <c r="R4" i="17"/>
  <c r="R9" i="17" s="1"/>
  <c r="M25" i="17" s="1"/>
  <c r="D17" i="34" s="1"/>
  <c r="N4" i="17"/>
  <c r="N11" i="17" s="1"/>
  <c r="I4" i="17"/>
  <c r="I11" i="17" s="1"/>
  <c r="D4" i="17"/>
  <c r="N21" i="16"/>
  <c r="I21" i="16"/>
  <c r="D21" i="16"/>
  <c r="N20" i="16"/>
  <c r="I20" i="16"/>
  <c r="D20" i="16"/>
  <c r="N19" i="16"/>
  <c r="I19" i="16"/>
  <c r="D19" i="16"/>
  <c r="N18" i="16"/>
  <c r="I18" i="16"/>
  <c r="D18" i="16"/>
  <c r="N17" i="16"/>
  <c r="I17" i="16"/>
  <c r="D17" i="16"/>
  <c r="N16" i="16"/>
  <c r="I16" i="16"/>
  <c r="D16" i="16"/>
  <c r="N15" i="16"/>
  <c r="I15" i="16"/>
  <c r="D15" i="16"/>
  <c r="N14" i="16"/>
  <c r="I14" i="16"/>
  <c r="D14" i="16"/>
  <c r="N10" i="16"/>
  <c r="I10" i="16"/>
  <c r="D10" i="16"/>
  <c r="N9" i="16"/>
  <c r="I9" i="16"/>
  <c r="D9" i="16"/>
  <c r="R8" i="16"/>
  <c r="N8" i="16"/>
  <c r="I8" i="16"/>
  <c r="D8" i="16"/>
  <c r="R7" i="16"/>
  <c r="N7" i="16"/>
  <c r="I7" i="16"/>
  <c r="D7" i="16"/>
  <c r="R6" i="16"/>
  <c r="N6" i="16"/>
  <c r="I6" i="16"/>
  <c r="D6" i="16"/>
  <c r="R5" i="16"/>
  <c r="N5" i="16"/>
  <c r="I5" i="16"/>
  <c r="D5" i="16"/>
  <c r="R4" i="16"/>
  <c r="R9" i="16" s="1"/>
  <c r="M25" i="16" s="1"/>
  <c r="D16" i="34" s="1"/>
  <c r="N4" i="16"/>
  <c r="N11" i="16" s="1"/>
  <c r="I4" i="16"/>
  <c r="I11" i="16" s="1"/>
  <c r="D4" i="16"/>
  <c r="N21" i="15"/>
  <c r="I21" i="15"/>
  <c r="D21" i="15"/>
  <c r="N20" i="15"/>
  <c r="I20" i="15"/>
  <c r="D20" i="15"/>
  <c r="N19" i="15"/>
  <c r="I19" i="15"/>
  <c r="D19" i="15"/>
  <c r="N18" i="15"/>
  <c r="I18" i="15"/>
  <c r="D18" i="15"/>
  <c r="N17" i="15"/>
  <c r="I17" i="15"/>
  <c r="D17" i="15"/>
  <c r="D22" i="15" s="1"/>
  <c r="N16" i="15"/>
  <c r="I16" i="15"/>
  <c r="D16" i="15"/>
  <c r="N15" i="15"/>
  <c r="I15" i="15"/>
  <c r="D15" i="15"/>
  <c r="N14" i="15"/>
  <c r="I14" i="15"/>
  <c r="I22" i="15" s="1"/>
  <c r="D14" i="15"/>
  <c r="N10" i="15"/>
  <c r="I10" i="15"/>
  <c r="D10" i="15"/>
  <c r="N9" i="15"/>
  <c r="I9" i="15"/>
  <c r="D9" i="15"/>
  <c r="R8" i="15"/>
  <c r="N8" i="15"/>
  <c r="I8" i="15"/>
  <c r="D8" i="15"/>
  <c r="R7" i="15"/>
  <c r="N7" i="15"/>
  <c r="I7" i="15"/>
  <c r="D7" i="15"/>
  <c r="R6" i="15"/>
  <c r="N6" i="15"/>
  <c r="I6" i="15"/>
  <c r="D6" i="15"/>
  <c r="R5" i="15"/>
  <c r="N5" i="15"/>
  <c r="I5" i="15"/>
  <c r="D5" i="15"/>
  <c r="R4" i="15"/>
  <c r="R9" i="15" s="1"/>
  <c r="M25" i="15" s="1"/>
  <c r="D15" i="34" s="1"/>
  <c r="N4" i="15"/>
  <c r="N11" i="15" s="1"/>
  <c r="I4" i="15"/>
  <c r="I11" i="15" s="1"/>
  <c r="D4" i="15"/>
  <c r="D11" i="15" s="1"/>
  <c r="N21" i="14"/>
  <c r="I21" i="14"/>
  <c r="D21" i="14"/>
  <c r="N20" i="14"/>
  <c r="I20" i="14"/>
  <c r="D20" i="14"/>
  <c r="N19" i="14"/>
  <c r="I19" i="14"/>
  <c r="D19" i="14"/>
  <c r="N18" i="14"/>
  <c r="I18" i="14"/>
  <c r="D18" i="14"/>
  <c r="N17" i="14"/>
  <c r="I17" i="14"/>
  <c r="D17" i="14"/>
  <c r="N16" i="14"/>
  <c r="I16" i="14"/>
  <c r="D16" i="14"/>
  <c r="N15" i="14"/>
  <c r="I15" i="14"/>
  <c r="D15" i="14"/>
  <c r="N14" i="14"/>
  <c r="I14" i="14"/>
  <c r="I22" i="14" s="1"/>
  <c r="D14" i="14"/>
  <c r="N10" i="14"/>
  <c r="I10" i="14"/>
  <c r="D10" i="14"/>
  <c r="N9" i="14"/>
  <c r="I9" i="14"/>
  <c r="D9" i="14"/>
  <c r="R8" i="14"/>
  <c r="N8" i="14"/>
  <c r="I8" i="14"/>
  <c r="D8" i="14"/>
  <c r="R7" i="14"/>
  <c r="N7" i="14"/>
  <c r="I7" i="14"/>
  <c r="D7" i="14"/>
  <c r="R6" i="14"/>
  <c r="N6" i="14"/>
  <c r="I6" i="14"/>
  <c r="D6" i="14"/>
  <c r="R5" i="14"/>
  <c r="N5" i="14"/>
  <c r="I5" i="14"/>
  <c r="D5" i="14"/>
  <c r="R4" i="14"/>
  <c r="R9" i="14" s="1"/>
  <c r="M25" i="14" s="1"/>
  <c r="D14" i="34" s="1"/>
  <c r="N4" i="14"/>
  <c r="N11" i="14" s="1"/>
  <c r="I4" i="14"/>
  <c r="I11" i="14" s="1"/>
  <c r="D4" i="14"/>
  <c r="D11" i="14" s="1"/>
  <c r="N21" i="13"/>
  <c r="I21" i="13"/>
  <c r="D21" i="13"/>
  <c r="N20" i="13"/>
  <c r="I20" i="13"/>
  <c r="D20" i="13"/>
  <c r="N19" i="13"/>
  <c r="I19" i="13"/>
  <c r="D19" i="13"/>
  <c r="N18" i="13"/>
  <c r="I18" i="13"/>
  <c r="D18" i="13"/>
  <c r="N17" i="13"/>
  <c r="I17" i="13"/>
  <c r="D17" i="13"/>
  <c r="N16" i="13"/>
  <c r="I16" i="13"/>
  <c r="D16" i="13"/>
  <c r="N15" i="13"/>
  <c r="I15" i="13"/>
  <c r="D15" i="13"/>
  <c r="N14" i="13"/>
  <c r="I14" i="13"/>
  <c r="D14" i="13"/>
  <c r="N10" i="13"/>
  <c r="I10" i="13"/>
  <c r="D10" i="13"/>
  <c r="N9" i="13"/>
  <c r="I9" i="13"/>
  <c r="D9" i="13"/>
  <c r="R8" i="13"/>
  <c r="N8" i="13"/>
  <c r="I8" i="13"/>
  <c r="D8" i="13"/>
  <c r="R7" i="13"/>
  <c r="N7" i="13"/>
  <c r="I7" i="13"/>
  <c r="D7" i="13"/>
  <c r="R6" i="13"/>
  <c r="N6" i="13"/>
  <c r="I6" i="13"/>
  <c r="D6" i="13"/>
  <c r="R5" i="13"/>
  <c r="N5" i="13"/>
  <c r="I5" i="13"/>
  <c r="D5" i="13"/>
  <c r="R4" i="13"/>
  <c r="R9" i="13" s="1"/>
  <c r="M25" i="13" s="1"/>
  <c r="D13" i="34" s="1"/>
  <c r="N4" i="13"/>
  <c r="N11" i="13" s="1"/>
  <c r="I4" i="13"/>
  <c r="I11" i="13" s="1"/>
  <c r="D4" i="13"/>
  <c r="D11" i="13" s="1"/>
  <c r="N21" i="12"/>
  <c r="I21" i="12"/>
  <c r="D21" i="12"/>
  <c r="N20" i="12"/>
  <c r="I20" i="12"/>
  <c r="D20" i="12"/>
  <c r="N19" i="12"/>
  <c r="I19" i="12"/>
  <c r="D19" i="12"/>
  <c r="N18" i="12"/>
  <c r="I18" i="12"/>
  <c r="D18" i="12"/>
  <c r="N17" i="12"/>
  <c r="I17" i="12"/>
  <c r="D17" i="12"/>
  <c r="N16" i="12"/>
  <c r="I16" i="12"/>
  <c r="D16" i="12"/>
  <c r="N15" i="12"/>
  <c r="I15" i="12"/>
  <c r="D15" i="12"/>
  <c r="N14" i="12"/>
  <c r="I14" i="12"/>
  <c r="D14" i="12"/>
  <c r="N10" i="12"/>
  <c r="I10" i="12"/>
  <c r="D10" i="12"/>
  <c r="N9" i="12"/>
  <c r="I9" i="12"/>
  <c r="D9" i="12"/>
  <c r="R8" i="12"/>
  <c r="N8" i="12"/>
  <c r="I8" i="12"/>
  <c r="D8" i="12"/>
  <c r="R7" i="12"/>
  <c r="N7" i="12"/>
  <c r="I7" i="12"/>
  <c r="D7" i="12"/>
  <c r="R6" i="12"/>
  <c r="N6" i="12"/>
  <c r="I6" i="12"/>
  <c r="D6" i="12"/>
  <c r="R5" i="12"/>
  <c r="N5" i="12"/>
  <c r="I5" i="12"/>
  <c r="D5" i="12"/>
  <c r="R4" i="12"/>
  <c r="R9" i="12" s="1"/>
  <c r="M25" i="12" s="1"/>
  <c r="D12" i="34" s="1"/>
  <c r="N4" i="12"/>
  <c r="N11" i="12" s="1"/>
  <c r="I4" i="12"/>
  <c r="D4" i="12"/>
  <c r="N21" i="11"/>
  <c r="I21" i="11"/>
  <c r="D21" i="11"/>
  <c r="N20" i="11"/>
  <c r="I20" i="11"/>
  <c r="D20" i="11"/>
  <c r="N19" i="11"/>
  <c r="I19" i="11"/>
  <c r="D19" i="11"/>
  <c r="N18" i="11"/>
  <c r="I18" i="11"/>
  <c r="D18" i="11"/>
  <c r="N17" i="11"/>
  <c r="I17" i="11"/>
  <c r="D17" i="11"/>
  <c r="N16" i="11"/>
  <c r="I16" i="11"/>
  <c r="D16" i="11"/>
  <c r="N15" i="11"/>
  <c r="I15" i="11"/>
  <c r="D15" i="11"/>
  <c r="N14" i="11"/>
  <c r="I14" i="11"/>
  <c r="D14" i="11"/>
  <c r="D11" i="11"/>
  <c r="N10" i="11"/>
  <c r="I10" i="11"/>
  <c r="D10" i="11"/>
  <c r="N9" i="11"/>
  <c r="I9" i="11"/>
  <c r="D9" i="11"/>
  <c r="R8" i="11"/>
  <c r="N8" i="11"/>
  <c r="I8" i="11"/>
  <c r="D8" i="11"/>
  <c r="R7" i="11"/>
  <c r="N7" i="11"/>
  <c r="I7" i="11"/>
  <c r="D7" i="11"/>
  <c r="R6" i="11"/>
  <c r="N6" i="11"/>
  <c r="I6" i="11"/>
  <c r="D6" i="11"/>
  <c r="R5" i="11"/>
  <c r="N5" i="11"/>
  <c r="I5" i="11"/>
  <c r="D5" i="11"/>
  <c r="R4" i="11"/>
  <c r="R9" i="11" s="1"/>
  <c r="M25" i="11" s="1"/>
  <c r="D11" i="34" s="1"/>
  <c r="N4" i="11"/>
  <c r="N11" i="11" s="1"/>
  <c r="I4" i="11"/>
  <c r="I11" i="11" s="1"/>
  <c r="D4" i="11"/>
  <c r="N21" i="10"/>
  <c r="I21" i="10"/>
  <c r="D21" i="10"/>
  <c r="N20" i="10"/>
  <c r="I20" i="10"/>
  <c r="D20" i="10"/>
  <c r="N19" i="10"/>
  <c r="I19" i="10"/>
  <c r="D19" i="10"/>
  <c r="N18" i="10"/>
  <c r="I18" i="10"/>
  <c r="D18" i="10"/>
  <c r="N17" i="10"/>
  <c r="I17" i="10"/>
  <c r="D17" i="10"/>
  <c r="N16" i="10"/>
  <c r="I16" i="10"/>
  <c r="D16" i="10"/>
  <c r="D22" i="10" s="1"/>
  <c r="N15" i="10"/>
  <c r="I15" i="10"/>
  <c r="D15" i="10"/>
  <c r="N14" i="10"/>
  <c r="I14" i="10"/>
  <c r="D14" i="10"/>
  <c r="D11" i="10"/>
  <c r="N10" i="10"/>
  <c r="I10" i="10"/>
  <c r="D10" i="10"/>
  <c r="N9" i="10"/>
  <c r="I9" i="10"/>
  <c r="D9" i="10"/>
  <c r="R8" i="10"/>
  <c r="N8" i="10"/>
  <c r="I8" i="10"/>
  <c r="D8" i="10"/>
  <c r="R7" i="10"/>
  <c r="N7" i="10"/>
  <c r="I7" i="10"/>
  <c r="D7" i="10"/>
  <c r="R6" i="10"/>
  <c r="N6" i="10"/>
  <c r="I6" i="10"/>
  <c r="D6" i="10"/>
  <c r="R5" i="10"/>
  <c r="N5" i="10"/>
  <c r="I5" i="10"/>
  <c r="D5" i="10"/>
  <c r="R4" i="10"/>
  <c r="R9" i="10" s="1"/>
  <c r="M25" i="10" s="1"/>
  <c r="D10" i="34" s="1"/>
  <c r="N4" i="10"/>
  <c r="N11" i="10" s="1"/>
  <c r="I4" i="10"/>
  <c r="I11" i="10" s="1"/>
  <c r="D4" i="10"/>
  <c r="N21" i="9"/>
  <c r="I21" i="9"/>
  <c r="D21" i="9"/>
  <c r="N20" i="9"/>
  <c r="I20" i="9"/>
  <c r="D20" i="9"/>
  <c r="N19" i="9"/>
  <c r="I19" i="9"/>
  <c r="D19" i="9"/>
  <c r="N18" i="9"/>
  <c r="I18" i="9"/>
  <c r="D18" i="9"/>
  <c r="N17" i="9"/>
  <c r="I17" i="9"/>
  <c r="D17" i="9"/>
  <c r="N16" i="9"/>
  <c r="I16" i="9"/>
  <c r="D16" i="9"/>
  <c r="N15" i="9"/>
  <c r="I15" i="9"/>
  <c r="D15" i="9"/>
  <c r="N14" i="9"/>
  <c r="I14" i="9"/>
  <c r="D14" i="9"/>
  <c r="D11" i="9"/>
  <c r="N10" i="9"/>
  <c r="I10" i="9"/>
  <c r="D10" i="9"/>
  <c r="N9" i="9"/>
  <c r="I9" i="9"/>
  <c r="D9" i="9"/>
  <c r="R8" i="9"/>
  <c r="N8" i="9"/>
  <c r="I8" i="9"/>
  <c r="D8" i="9"/>
  <c r="R7" i="9"/>
  <c r="N7" i="9"/>
  <c r="I7" i="9"/>
  <c r="D7" i="9"/>
  <c r="R6" i="9"/>
  <c r="N6" i="9"/>
  <c r="I6" i="9"/>
  <c r="D6" i="9"/>
  <c r="R5" i="9"/>
  <c r="N5" i="9"/>
  <c r="I5" i="9"/>
  <c r="D5" i="9"/>
  <c r="R4" i="9"/>
  <c r="R9" i="9" s="1"/>
  <c r="M25" i="9" s="1"/>
  <c r="D9" i="34" s="1"/>
  <c r="N4" i="9"/>
  <c r="N11" i="9" s="1"/>
  <c r="I4" i="9"/>
  <c r="I11" i="9" s="1"/>
  <c r="D4" i="9"/>
  <c r="N21" i="8"/>
  <c r="I21" i="8"/>
  <c r="D21" i="8"/>
  <c r="N20" i="8"/>
  <c r="I20" i="8"/>
  <c r="D20" i="8"/>
  <c r="N19" i="8"/>
  <c r="I19" i="8"/>
  <c r="D19" i="8"/>
  <c r="N18" i="8"/>
  <c r="I18" i="8"/>
  <c r="D18" i="8"/>
  <c r="N17" i="8"/>
  <c r="I17" i="8"/>
  <c r="D17" i="8"/>
  <c r="N16" i="8"/>
  <c r="I16" i="8"/>
  <c r="D16" i="8"/>
  <c r="N15" i="8"/>
  <c r="I15" i="8"/>
  <c r="D15" i="8"/>
  <c r="N14" i="8"/>
  <c r="I14" i="8"/>
  <c r="D14" i="8"/>
  <c r="D11" i="8"/>
  <c r="N10" i="8"/>
  <c r="I10" i="8"/>
  <c r="D10" i="8"/>
  <c r="N9" i="8"/>
  <c r="I9" i="8"/>
  <c r="D9" i="8"/>
  <c r="R8" i="8"/>
  <c r="N8" i="8"/>
  <c r="I8" i="8"/>
  <c r="D8" i="8"/>
  <c r="R7" i="8"/>
  <c r="N7" i="8"/>
  <c r="I7" i="8"/>
  <c r="D7" i="8"/>
  <c r="R6" i="8"/>
  <c r="N6" i="8"/>
  <c r="I6" i="8"/>
  <c r="D6" i="8"/>
  <c r="R5" i="8"/>
  <c r="N5" i="8"/>
  <c r="I5" i="8"/>
  <c r="D5" i="8"/>
  <c r="R4" i="8"/>
  <c r="R9" i="8" s="1"/>
  <c r="M25" i="8" s="1"/>
  <c r="D8" i="34" s="1"/>
  <c r="N4" i="8"/>
  <c r="N11" i="8" s="1"/>
  <c r="I4" i="8"/>
  <c r="I11" i="8" s="1"/>
  <c r="D4" i="8"/>
  <c r="N21" i="7"/>
  <c r="I21" i="7"/>
  <c r="D21" i="7"/>
  <c r="N20" i="7"/>
  <c r="I20" i="7"/>
  <c r="D20" i="7"/>
  <c r="N19" i="7"/>
  <c r="I19" i="7"/>
  <c r="D19" i="7"/>
  <c r="N18" i="7"/>
  <c r="I18" i="7"/>
  <c r="D18" i="7"/>
  <c r="N17" i="7"/>
  <c r="I17" i="7"/>
  <c r="D17" i="7"/>
  <c r="N16" i="7"/>
  <c r="I16" i="7"/>
  <c r="D16" i="7"/>
  <c r="N15" i="7"/>
  <c r="I15" i="7"/>
  <c r="D15" i="7"/>
  <c r="N14" i="7"/>
  <c r="I14" i="7"/>
  <c r="D14" i="7"/>
  <c r="I11" i="7"/>
  <c r="N10" i="7"/>
  <c r="I10" i="7"/>
  <c r="D10" i="7"/>
  <c r="N9" i="7"/>
  <c r="I9" i="7"/>
  <c r="D9" i="7"/>
  <c r="R8" i="7"/>
  <c r="N8" i="7"/>
  <c r="I8" i="7"/>
  <c r="D8" i="7"/>
  <c r="R7" i="7"/>
  <c r="N7" i="7"/>
  <c r="I7" i="7"/>
  <c r="D7" i="7"/>
  <c r="R6" i="7"/>
  <c r="N6" i="7"/>
  <c r="I6" i="7"/>
  <c r="D6" i="7"/>
  <c r="R5" i="7"/>
  <c r="N5" i="7"/>
  <c r="I5" i="7"/>
  <c r="D5" i="7"/>
  <c r="R4" i="7"/>
  <c r="R9" i="7" s="1"/>
  <c r="M25" i="7" s="1"/>
  <c r="D7" i="34" s="1"/>
  <c r="N4" i="7"/>
  <c r="N11" i="7" s="1"/>
  <c r="I4" i="7"/>
  <c r="D4" i="7"/>
  <c r="N21" i="6"/>
  <c r="I21" i="6"/>
  <c r="D21" i="6"/>
  <c r="N20" i="6"/>
  <c r="I20" i="6"/>
  <c r="D20" i="6"/>
  <c r="N19" i="6"/>
  <c r="I19" i="6"/>
  <c r="D19" i="6"/>
  <c r="N18" i="6"/>
  <c r="I18" i="6"/>
  <c r="D18" i="6"/>
  <c r="N17" i="6"/>
  <c r="I17" i="6"/>
  <c r="D17" i="6"/>
  <c r="N16" i="6"/>
  <c r="I16" i="6"/>
  <c r="D16" i="6"/>
  <c r="N15" i="6"/>
  <c r="I15" i="6"/>
  <c r="D15" i="6"/>
  <c r="N14" i="6"/>
  <c r="I14" i="6"/>
  <c r="D14" i="6"/>
  <c r="N11" i="6"/>
  <c r="N10" i="6"/>
  <c r="I10" i="6"/>
  <c r="D10" i="6"/>
  <c r="N9" i="6"/>
  <c r="I9" i="6"/>
  <c r="D9" i="6"/>
  <c r="R8" i="6"/>
  <c r="N8" i="6"/>
  <c r="I8" i="6"/>
  <c r="D8" i="6"/>
  <c r="R7" i="6"/>
  <c r="N7" i="6"/>
  <c r="I7" i="6"/>
  <c r="D7" i="6"/>
  <c r="R6" i="6"/>
  <c r="N6" i="6"/>
  <c r="I6" i="6"/>
  <c r="D6" i="6"/>
  <c r="R5" i="6"/>
  <c r="N5" i="6"/>
  <c r="I5" i="6"/>
  <c r="D5" i="6"/>
  <c r="R4" i="6"/>
  <c r="R9" i="6" s="1"/>
  <c r="M25" i="6" s="1"/>
  <c r="D6" i="34" s="1"/>
  <c r="N4" i="6"/>
  <c r="I4" i="6"/>
  <c r="D4" i="6"/>
  <c r="D11" i="6" s="1"/>
  <c r="N21" i="5"/>
  <c r="I21" i="5"/>
  <c r="D21" i="5"/>
  <c r="N20" i="5"/>
  <c r="I20" i="5"/>
  <c r="D20" i="5"/>
  <c r="N19" i="5"/>
  <c r="I19" i="5"/>
  <c r="D19" i="5"/>
  <c r="N18" i="5"/>
  <c r="I18" i="5"/>
  <c r="D18" i="5"/>
  <c r="N17" i="5"/>
  <c r="I17" i="5"/>
  <c r="D17" i="5"/>
  <c r="N16" i="5"/>
  <c r="I16" i="5"/>
  <c r="D16" i="5"/>
  <c r="N15" i="5"/>
  <c r="I15" i="5"/>
  <c r="D15" i="5"/>
  <c r="N14" i="5"/>
  <c r="I14" i="5"/>
  <c r="D14" i="5"/>
  <c r="I11" i="5"/>
  <c r="N10" i="5"/>
  <c r="I10" i="5"/>
  <c r="D10" i="5"/>
  <c r="N9" i="5"/>
  <c r="I9" i="5"/>
  <c r="D9" i="5"/>
  <c r="R8" i="5"/>
  <c r="N8" i="5"/>
  <c r="I8" i="5"/>
  <c r="D8" i="5"/>
  <c r="R7" i="5"/>
  <c r="N7" i="5"/>
  <c r="I7" i="5"/>
  <c r="D7" i="5"/>
  <c r="R6" i="5"/>
  <c r="N6" i="5"/>
  <c r="I6" i="5"/>
  <c r="D6" i="5"/>
  <c r="R5" i="5"/>
  <c r="N5" i="5"/>
  <c r="I5" i="5"/>
  <c r="D5" i="5"/>
  <c r="R4" i="5"/>
  <c r="R9" i="5" s="1"/>
  <c r="M25" i="5" s="1"/>
  <c r="D5" i="34" s="1"/>
  <c r="N4" i="5"/>
  <c r="N11" i="5" s="1"/>
  <c r="I4" i="5"/>
  <c r="D4" i="5"/>
  <c r="N22" i="4"/>
  <c r="I22" i="4"/>
  <c r="D22" i="4"/>
  <c r="N21" i="4"/>
  <c r="I21" i="4"/>
  <c r="D21" i="4"/>
  <c r="N20" i="4"/>
  <c r="I20" i="4"/>
  <c r="D20" i="4"/>
  <c r="N19" i="4"/>
  <c r="I19" i="4"/>
  <c r="D19" i="4"/>
  <c r="N18" i="4"/>
  <c r="I18" i="4"/>
  <c r="D18" i="4"/>
  <c r="N17" i="4"/>
  <c r="I17" i="4"/>
  <c r="D17" i="4"/>
  <c r="N16" i="4"/>
  <c r="I16" i="4"/>
  <c r="D16" i="4"/>
  <c r="N15" i="4"/>
  <c r="I15" i="4"/>
  <c r="D15" i="4"/>
  <c r="N11" i="4"/>
  <c r="I11" i="4"/>
  <c r="D11" i="4"/>
  <c r="N10" i="4"/>
  <c r="I10" i="4"/>
  <c r="D10" i="4"/>
  <c r="R9" i="4"/>
  <c r="N9" i="4"/>
  <c r="I9" i="4"/>
  <c r="D9" i="4"/>
  <c r="R8" i="4"/>
  <c r="N8" i="4"/>
  <c r="I8" i="4"/>
  <c r="D8" i="4"/>
  <c r="R7" i="4"/>
  <c r="N7" i="4"/>
  <c r="I7" i="4"/>
  <c r="D7" i="4"/>
  <c r="R6" i="4"/>
  <c r="N6" i="4"/>
  <c r="I6" i="4"/>
  <c r="D6" i="4"/>
  <c r="R5" i="4"/>
  <c r="R10" i="4" s="1"/>
  <c r="M26" i="4" s="1"/>
  <c r="D4" i="34" s="1"/>
  <c r="N5" i="4"/>
  <c r="I5" i="4"/>
  <c r="I12" i="4" s="1"/>
  <c r="D5" i="4"/>
  <c r="N22" i="3"/>
  <c r="I22" i="3"/>
  <c r="D22" i="3"/>
  <c r="N21" i="3"/>
  <c r="I21" i="3"/>
  <c r="D21" i="3"/>
  <c r="N20" i="3"/>
  <c r="I20" i="3"/>
  <c r="D20" i="3"/>
  <c r="N19" i="3"/>
  <c r="I19" i="3"/>
  <c r="D19" i="3"/>
  <c r="N18" i="3"/>
  <c r="I18" i="3"/>
  <c r="D18" i="3"/>
  <c r="N17" i="3"/>
  <c r="I17" i="3"/>
  <c r="D17" i="3"/>
  <c r="N16" i="3"/>
  <c r="I16" i="3"/>
  <c r="D16" i="3"/>
  <c r="N15" i="3"/>
  <c r="I15" i="3"/>
  <c r="D15" i="3"/>
  <c r="N11" i="3"/>
  <c r="I11" i="3"/>
  <c r="D11" i="3"/>
  <c r="N10" i="3"/>
  <c r="I10" i="3"/>
  <c r="D10" i="3"/>
  <c r="R9" i="3"/>
  <c r="N9" i="3"/>
  <c r="I9" i="3"/>
  <c r="D9" i="3"/>
  <c r="R8" i="3"/>
  <c r="N8" i="3"/>
  <c r="I8" i="3"/>
  <c r="D8" i="3"/>
  <c r="R7" i="3"/>
  <c r="N7" i="3"/>
  <c r="I7" i="3"/>
  <c r="D7" i="3"/>
  <c r="R6" i="3"/>
  <c r="N6" i="3"/>
  <c r="I6" i="3"/>
  <c r="D6" i="3"/>
  <c r="R5" i="3"/>
  <c r="R10" i="3" s="1"/>
  <c r="M26" i="3" s="1"/>
  <c r="D3" i="34" s="1"/>
  <c r="N5" i="3"/>
  <c r="I5" i="3"/>
  <c r="D5" i="3"/>
  <c r="R24" i="2"/>
  <c r="N24" i="2"/>
  <c r="D24" i="2"/>
  <c r="R22" i="2"/>
  <c r="N22" i="2"/>
  <c r="I22" i="2"/>
  <c r="D22" i="2"/>
  <c r="R21" i="2"/>
  <c r="N21" i="2"/>
  <c r="I21" i="2"/>
  <c r="D21" i="2"/>
  <c r="R20" i="2"/>
  <c r="N20" i="2"/>
  <c r="I20" i="2"/>
  <c r="D20" i="2"/>
  <c r="R19" i="2"/>
  <c r="N19" i="2"/>
  <c r="I19" i="2"/>
  <c r="D19" i="2"/>
  <c r="R18" i="2"/>
  <c r="N18" i="2"/>
  <c r="I18" i="2"/>
  <c r="D18" i="2"/>
  <c r="R17" i="2"/>
  <c r="N17" i="2"/>
  <c r="I17" i="2"/>
  <c r="I23" i="2" s="1"/>
  <c r="D17" i="2"/>
  <c r="D23" i="2" s="1"/>
  <c r="R16" i="2"/>
  <c r="N16" i="2"/>
  <c r="D16" i="2"/>
  <c r="R15" i="2"/>
  <c r="R23" i="2" s="1"/>
  <c r="N15" i="2"/>
  <c r="D15" i="2"/>
  <c r="I13" i="2"/>
  <c r="R12" i="2"/>
  <c r="N12" i="2"/>
  <c r="D12" i="2"/>
  <c r="I11" i="2"/>
  <c r="R10" i="2"/>
  <c r="N10" i="2"/>
  <c r="I10" i="2"/>
  <c r="D10" i="2"/>
  <c r="R9" i="2"/>
  <c r="N9" i="2"/>
  <c r="I9" i="2"/>
  <c r="D9" i="2"/>
  <c r="R8" i="2"/>
  <c r="N8" i="2"/>
  <c r="I8" i="2"/>
  <c r="D8" i="2"/>
  <c r="R7" i="2"/>
  <c r="N7" i="2"/>
  <c r="I7" i="2"/>
  <c r="D7" i="2"/>
  <c r="R6" i="2"/>
  <c r="N6" i="2"/>
  <c r="I6" i="2"/>
  <c r="D6" i="2"/>
  <c r="R5" i="2"/>
  <c r="N5" i="2"/>
  <c r="I5" i="2"/>
  <c r="D5" i="2"/>
  <c r="R4" i="2"/>
  <c r="R11" i="2" s="1"/>
  <c r="N4" i="2"/>
  <c r="N11" i="2" s="1"/>
  <c r="I4" i="2"/>
  <c r="D4" i="2"/>
  <c r="D11" i="2" s="1"/>
  <c r="N21" i="1"/>
  <c r="N20" i="1"/>
  <c r="N19" i="1"/>
  <c r="I19" i="1"/>
  <c r="D19" i="1"/>
  <c r="N18" i="1"/>
  <c r="I18" i="1"/>
  <c r="D18" i="1"/>
  <c r="N17" i="1"/>
  <c r="I17" i="1"/>
  <c r="D17" i="1"/>
  <c r="N16" i="1"/>
  <c r="N22" i="1" s="1"/>
  <c r="I16" i="1"/>
  <c r="D16" i="1"/>
  <c r="N15" i="1"/>
  <c r="I15" i="1"/>
  <c r="D15" i="1"/>
  <c r="N14" i="1"/>
  <c r="I14" i="1"/>
  <c r="D14" i="1"/>
  <c r="N10" i="1"/>
  <c r="I10" i="1"/>
  <c r="D10" i="1"/>
  <c r="N9" i="1"/>
  <c r="I9" i="1"/>
  <c r="D9" i="1"/>
  <c r="R8" i="1"/>
  <c r="N8" i="1"/>
  <c r="I8" i="1"/>
  <c r="D8" i="1"/>
  <c r="R7" i="1"/>
  <c r="N7" i="1"/>
  <c r="I7" i="1"/>
  <c r="D7" i="1"/>
  <c r="R6" i="1"/>
  <c r="N6" i="1"/>
  <c r="I6" i="1"/>
  <c r="D6" i="1"/>
  <c r="R5" i="1"/>
  <c r="N5" i="1"/>
  <c r="I5" i="1"/>
  <c r="D5" i="1"/>
  <c r="R4" i="1"/>
  <c r="R9" i="1" s="1"/>
  <c r="M25" i="1" s="1"/>
  <c r="N4" i="1"/>
  <c r="N11" i="1" s="1"/>
  <c r="I4" i="1"/>
  <c r="I11" i="1" s="1"/>
  <c r="D4" i="1"/>
  <c r="R24" i="36" l="1"/>
  <c r="U24" i="36"/>
  <c r="N12" i="4"/>
  <c r="I12" i="3"/>
  <c r="I22" i="23"/>
  <c r="I11" i="23"/>
  <c r="F24" i="36"/>
  <c r="I13" i="35"/>
  <c r="D24" i="35"/>
  <c r="N23" i="3"/>
  <c r="C24" i="10"/>
  <c r="C24" i="15"/>
  <c r="N22" i="33"/>
  <c r="M24" i="33" s="1"/>
  <c r="I23" i="3"/>
  <c r="H25" i="3" s="1"/>
  <c r="I23" i="4"/>
  <c r="H25" i="4" s="1"/>
  <c r="D22" i="6"/>
  <c r="C24" i="6" s="1"/>
  <c r="D22" i="7"/>
  <c r="N22" i="7"/>
  <c r="I22" i="8"/>
  <c r="H24" i="8" s="1"/>
  <c r="B8" i="34" s="1"/>
  <c r="D22" i="8"/>
  <c r="C24" i="8" s="1"/>
  <c r="N22" i="8"/>
  <c r="I22" i="9"/>
  <c r="I22" i="10"/>
  <c r="H24" i="10" s="1"/>
  <c r="C29" i="10" s="1"/>
  <c r="C31" i="10" s="1"/>
  <c r="N22" i="12"/>
  <c r="M24" i="12" s="1"/>
  <c r="D22" i="12"/>
  <c r="N22" i="13"/>
  <c r="M24" i="13" s="1"/>
  <c r="I22" i="17"/>
  <c r="N22" i="17"/>
  <c r="M24" i="17" s="1"/>
  <c r="D22" i="18"/>
  <c r="N22" i="18"/>
  <c r="N11" i="19"/>
  <c r="I11" i="21"/>
  <c r="D22" i="21"/>
  <c r="C24" i="21" s="1"/>
  <c r="D22" i="22"/>
  <c r="C24" i="22" s="1"/>
  <c r="B22" i="34" s="1"/>
  <c r="D22" i="23"/>
  <c r="C24" i="23" s="1"/>
  <c r="D11" i="24"/>
  <c r="I11" i="24"/>
  <c r="N11" i="27"/>
  <c r="I11" i="29"/>
  <c r="D22" i="30"/>
  <c r="N22" i="30"/>
  <c r="N11" i="31"/>
  <c r="I22" i="33"/>
  <c r="N11" i="35"/>
  <c r="R23" i="35"/>
  <c r="D23" i="35"/>
  <c r="O24" i="36"/>
  <c r="AB24" i="36"/>
  <c r="D9" i="37"/>
  <c r="F18" i="37"/>
  <c r="M24" i="22"/>
  <c r="M24" i="30"/>
  <c r="C30" i="34" s="1"/>
  <c r="I12" i="2"/>
  <c r="N12" i="3"/>
  <c r="N22" i="5"/>
  <c r="M24" i="5" s="1"/>
  <c r="C5" i="34" s="1"/>
  <c r="D22" i="5"/>
  <c r="N22" i="6"/>
  <c r="N22" i="9"/>
  <c r="M24" i="9" s="1"/>
  <c r="N22" i="11"/>
  <c r="M24" i="11" s="1"/>
  <c r="D22" i="11"/>
  <c r="C24" i="11" s="1"/>
  <c r="D11" i="12"/>
  <c r="I11" i="12"/>
  <c r="D22" i="14"/>
  <c r="N22" i="14"/>
  <c r="M24" i="14" s="1"/>
  <c r="N22" i="16"/>
  <c r="I22" i="19"/>
  <c r="H24" i="19" s="1"/>
  <c r="D22" i="19"/>
  <c r="I11" i="20"/>
  <c r="N11" i="23"/>
  <c r="N11" i="24"/>
  <c r="M24" i="24" s="1"/>
  <c r="N22" i="24"/>
  <c r="D22" i="24"/>
  <c r="C24" i="24" s="1"/>
  <c r="I22" i="27"/>
  <c r="H24" i="27" s="1"/>
  <c r="D22" i="27"/>
  <c r="I11" i="28"/>
  <c r="I22" i="31"/>
  <c r="H24" i="31" s="1"/>
  <c r="B31" i="34" s="1"/>
  <c r="D22" i="31"/>
  <c r="C24" i="31" s="1"/>
  <c r="I11" i="32"/>
  <c r="L13" i="36"/>
  <c r="X13" i="36"/>
  <c r="F13" i="36"/>
  <c r="R13" i="36"/>
  <c r="R25" i="36" s="1"/>
  <c r="I24" i="36"/>
  <c r="G21" i="38"/>
  <c r="D26" i="2"/>
  <c r="A3" i="36" s="1"/>
  <c r="N22" i="10"/>
  <c r="M24" i="10" s="1"/>
  <c r="H24" i="14"/>
  <c r="H24" i="15"/>
  <c r="B15" i="34" s="1"/>
  <c r="D20" i="1"/>
  <c r="N23" i="2"/>
  <c r="D11" i="5"/>
  <c r="I22" i="5"/>
  <c r="H24" i="5" s="1"/>
  <c r="D11" i="7"/>
  <c r="I22" i="7"/>
  <c r="I22" i="11"/>
  <c r="H24" i="11" s="1"/>
  <c r="D22" i="13"/>
  <c r="C24" i="13" s="1"/>
  <c r="I22" i="13"/>
  <c r="H24" i="13" s="1"/>
  <c r="D22" i="16"/>
  <c r="N22" i="20"/>
  <c r="M24" i="20" s="1"/>
  <c r="D22" i="20"/>
  <c r="C24" i="20" s="1"/>
  <c r="I22" i="21"/>
  <c r="H24" i="21" s="1"/>
  <c r="C29" i="21" s="1"/>
  <c r="C31" i="21" s="1"/>
  <c r="I22" i="22"/>
  <c r="N22" i="23"/>
  <c r="I22" i="26"/>
  <c r="H24" i="26" s="1"/>
  <c r="N22" i="26"/>
  <c r="N22" i="28"/>
  <c r="M24" i="28" s="1"/>
  <c r="D22" i="28"/>
  <c r="C24" i="28" s="1"/>
  <c r="I22" i="29"/>
  <c r="H24" i="29" s="1"/>
  <c r="C29" i="29" s="1"/>
  <c r="C31" i="29" s="1"/>
  <c r="I22" i="30"/>
  <c r="M24" i="32"/>
  <c r="N22" i="32"/>
  <c r="D22" i="32"/>
  <c r="C24" i="32" s="1"/>
  <c r="I12" i="35"/>
  <c r="C13" i="36"/>
  <c r="O13" i="36"/>
  <c r="O25" i="36" s="1"/>
  <c r="AB13" i="36"/>
  <c r="AB14" i="36" s="1"/>
  <c r="AB27" i="36" s="1"/>
  <c r="F26" i="35" s="1"/>
  <c r="I13" i="36"/>
  <c r="U13" i="36"/>
  <c r="U25" i="36" s="1"/>
  <c r="L24" i="36"/>
  <c r="X24" i="36"/>
  <c r="D12" i="4"/>
  <c r="D12" i="3"/>
  <c r="C24" i="36"/>
  <c r="D11" i="35"/>
  <c r="D23" i="3"/>
  <c r="D12" i="35"/>
  <c r="D11" i="1"/>
  <c r="C22" i="1" s="1"/>
  <c r="I20" i="1"/>
  <c r="H22" i="1" s="1"/>
  <c r="D23" i="4"/>
  <c r="M26" i="5"/>
  <c r="M28" i="5" s="1"/>
  <c r="I11" i="6"/>
  <c r="I22" i="6"/>
  <c r="H24" i="6" s="1"/>
  <c r="H24" i="9"/>
  <c r="H24" i="17"/>
  <c r="M25" i="3"/>
  <c r="H24" i="7"/>
  <c r="C10" i="34"/>
  <c r="M26" i="10"/>
  <c r="M28" i="10" s="1"/>
  <c r="D35" i="34"/>
  <c r="C6" i="38" s="1"/>
  <c r="M24" i="7"/>
  <c r="M24" i="1"/>
  <c r="M26" i="1" s="1"/>
  <c r="M28" i="1" s="1"/>
  <c r="N23" i="4"/>
  <c r="M25" i="4" s="1"/>
  <c r="M24" i="6"/>
  <c r="C24" i="7"/>
  <c r="B11" i="34"/>
  <c r="C24" i="14"/>
  <c r="B14" i="34" s="1"/>
  <c r="N22" i="25"/>
  <c r="I22" i="12"/>
  <c r="N22" i="15"/>
  <c r="M24" i="15" s="1"/>
  <c r="D11" i="16"/>
  <c r="D22" i="17"/>
  <c r="C24" i="17" s="1"/>
  <c r="M24" i="18"/>
  <c r="N22" i="19"/>
  <c r="M24" i="19" s="1"/>
  <c r="M26" i="21"/>
  <c r="M28" i="21" s="1"/>
  <c r="M24" i="25"/>
  <c r="C32" i="34"/>
  <c r="M26" i="32"/>
  <c r="M28" i="32" s="1"/>
  <c r="C13" i="37"/>
  <c r="C14" i="37" s="1"/>
  <c r="E35" i="34"/>
  <c r="C4" i="38" s="1"/>
  <c r="M24" i="8"/>
  <c r="I22" i="16"/>
  <c r="H24" i="16" s="1"/>
  <c r="C24" i="19"/>
  <c r="B19" i="34" s="1"/>
  <c r="H24" i="22"/>
  <c r="M24" i="26"/>
  <c r="C24" i="27"/>
  <c r="B27" i="34" s="1"/>
  <c r="H24" i="30"/>
  <c r="M24" i="16"/>
  <c r="C22" i="34"/>
  <c r="M26" i="22"/>
  <c r="M28" i="22" s="1"/>
  <c r="C24" i="34"/>
  <c r="M26" i="24"/>
  <c r="M28" i="24" s="1"/>
  <c r="D22" i="9"/>
  <c r="C24" i="9" s="1"/>
  <c r="D11" i="18"/>
  <c r="C24" i="18" s="1"/>
  <c r="B18" i="34" s="1"/>
  <c r="I22" i="18"/>
  <c r="H24" i="18" s="1"/>
  <c r="I22" i="20"/>
  <c r="I22" i="25"/>
  <c r="H24" i="25" s="1"/>
  <c r="B25" i="34" s="1"/>
  <c r="I22" i="24"/>
  <c r="H24" i="24" s="1"/>
  <c r="C29" i="24" s="1"/>
  <c r="C31" i="24" s="1"/>
  <c r="D22" i="26"/>
  <c r="C24" i="26" s="1"/>
  <c r="B26" i="34" s="1"/>
  <c r="N22" i="27"/>
  <c r="D22" i="29"/>
  <c r="C24" i="29" s="1"/>
  <c r="I22" i="32"/>
  <c r="H24" i="32" s="1"/>
  <c r="C29" i="32" s="1"/>
  <c r="C31" i="32" s="1"/>
  <c r="D11" i="33"/>
  <c r="M26" i="29"/>
  <c r="M28" i="29" s="1"/>
  <c r="H24" i="33"/>
  <c r="I22" i="28"/>
  <c r="H24" i="28" s="1"/>
  <c r="C24" i="30"/>
  <c r="B30" i="34" s="1"/>
  <c r="N22" i="31"/>
  <c r="M24" i="31" s="1"/>
  <c r="C29" i="31" s="1"/>
  <c r="C31" i="31" s="1"/>
  <c r="C24" i="33"/>
  <c r="B33" i="34" s="1"/>
  <c r="F17" i="37"/>
  <c r="I25" i="36" l="1"/>
  <c r="F25" i="36"/>
  <c r="H24" i="23"/>
  <c r="B23" i="34" s="1"/>
  <c r="H24" i="12"/>
  <c r="C29" i="12" s="1"/>
  <c r="C31" i="12" s="1"/>
  <c r="C25" i="3"/>
  <c r="B3" i="34" s="1"/>
  <c r="L25" i="36"/>
  <c r="X25" i="36"/>
  <c r="F25" i="35"/>
  <c r="C20" i="34"/>
  <c r="M26" i="20"/>
  <c r="M28" i="20" s="1"/>
  <c r="M26" i="14"/>
  <c r="M28" i="14" s="1"/>
  <c r="C14" i="34"/>
  <c r="C17" i="34"/>
  <c r="M26" i="17"/>
  <c r="M28" i="17" s="1"/>
  <c r="C12" i="34"/>
  <c r="M26" i="12"/>
  <c r="M28" i="12" s="1"/>
  <c r="M26" i="28"/>
  <c r="M28" i="28" s="1"/>
  <c r="C28" i="34"/>
  <c r="M26" i="11"/>
  <c r="M28" i="11" s="1"/>
  <c r="C11" i="34"/>
  <c r="C33" i="34"/>
  <c r="M26" i="33"/>
  <c r="M28" i="33" s="1"/>
  <c r="C9" i="34"/>
  <c r="M26" i="9"/>
  <c r="M28" i="9" s="1"/>
  <c r="M26" i="13"/>
  <c r="M28" i="13" s="1"/>
  <c r="C13" i="34"/>
  <c r="AB25" i="36"/>
  <c r="C29" i="36" s="1"/>
  <c r="C12" i="38" s="1"/>
  <c r="M26" i="30"/>
  <c r="M28" i="30" s="1"/>
  <c r="C31" i="36"/>
  <c r="C24" i="12"/>
  <c r="C29" i="11"/>
  <c r="C31" i="11" s="1"/>
  <c r="C24" i="5"/>
  <c r="B5" i="34" s="1"/>
  <c r="M24" i="27"/>
  <c r="B9" i="34"/>
  <c r="C29" i="8"/>
  <c r="C31" i="8" s="1"/>
  <c r="C24" i="16"/>
  <c r="B16" i="34" s="1"/>
  <c r="C29" i="17"/>
  <c r="C31" i="17" s="1"/>
  <c r="C30" i="36"/>
  <c r="C29" i="13"/>
  <c r="C31" i="13" s="1"/>
  <c r="B10" i="34"/>
  <c r="C29" i="28"/>
  <c r="C31" i="28" s="1"/>
  <c r="H24" i="20"/>
  <c r="C29" i="20" s="1"/>
  <c r="C31" i="20" s="1"/>
  <c r="C29" i="26"/>
  <c r="C31" i="26" s="1"/>
  <c r="B7" i="34"/>
  <c r="B13" i="34"/>
  <c r="C29" i="5"/>
  <c r="C31" i="5" s="1"/>
  <c r="M24" i="23"/>
  <c r="C25" i="4"/>
  <c r="B4" i="34" s="1"/>
  <c r="C25" i="36"/>
  <c r="C15" i="34"/>
  <c r="M26" i="15"/>
  <c r="M28" i="15" s="1"/>
  <c r="C29" i="15"/>
  <c r="C31" i="15" s="1"/>
  <c r="M26" i="27"/>
  <c r="M28" i="27" s="1"/>
  <c r="C27" i="34"/>
  <c r="C29" i="27"/>
  <c r="C31" i="27" s="1"/>
  <c r="B28" i="34"/>
  <c r="C16" i="34"/>
  <c r="M26" i="16"/>
  <c r="M28" i="16" s="1"/>
  <c r="C26" i="34"/>
  <c r="M26" i="26"/>
  <c r="M28" i="26" s="1"/>
  <c r="B21" i="34"/>
  <c r="C25" i="34"/>
  <c r="M26" i="25"/>
  <c r="M28" i="25" s="1"/>
  <c r="C19" i="34"/>
  <c r="M26" i="19"/>
  <c r="M28" i="19" s="1"/>
  <c r="C29" i="19"/>
  <c r="C31" i="19" s="1"/>
  <c r="C6" i="34"/>
  <c r="M26" i="6"/>
  <c r="M28" i="6" s="1"/>
  <c r="C29" i="7"/>
  <c r="C31" i="7" s="1"/>
  <c r="B32" i="34"/>
  <c r="C29" i="33"/>
  <c r="C31" i="33" s="1"/>
  <c r="M26" i="31"/>
  <c r="M28" i="31" s="1"/>
  <c r="C31" i="34"/>
  <c r="C29" i="18"/>
  <c r="C31" i="18" s="1"/>
  <c r="C29" i="30"/>
  <c r="C31" i="30" s="1"/>
  <c r="C29" i="22"/>
  <c r="C31" i="22" s="1"/>
  <c r="C29" i="16"/>
  <c r="C31" i="16" s="1"/>
  <c r="C18" i="34"/>
  <c r="M26" i="18"/>
  <c r="M28" i="18" s="1"/>
  <c r="B24" i="34"/>
  <c r="C4" i="34"/>
  <c r="M27" i="4"/>
  <c r="M29" i="4" s="1"/>
  <c r="C3" i="34"/>
  <c r="M27" i="3"/>
  <c r="C29" i="6"/>
  <c r="C31" i="6" s="1"/>
  <c r="B20" i="34"/>
  <c r="C29" i="14"/>
  <c r="C31" i="14" s="1"/>
  <c r="B29" i="34"/>
  <c r="C29" i="25"/>
  <c r="C31" i="25" s="1"/>
  <c r="C8" i="34"/>
  <c r="M26" i="8"/>
  <c r="M28" i="8" s="1"/>
  <c r="B17" i="34"/>
  <c r="C7" i="34"/>
  <c r="M26" i="7"/>
  <c r="M28" i="7" s="1"/>
  <c r="B6" i="34"/>
  <c r="B12" i="34"/>
  <c r="C29" i="9"/>
  <c r="C31" i="9" s="1"/>
  <c r="C29" i="1"/>
  <c r="C31" i="1" s="1"/>
  <c r="R6" i="41" l="1"/>
  <c r="H28" i="42"/>
  <c r="H26" i="35"/>
  <c r="C30" i="4"/>
  <c r="C32" i="4" s="1"/>
  <c r="C28" i="36"/>
  <c r="C10" i="38" s="1"/>
  <c r="M26" i="23"/>
  <c r="M28" i="23" s="1"/>
  <c r="C29" i="23"/>
  <c r="C31" i="23" s="1"/>
  <c r="C23" i="34"/>
  <c r="B35" i="34"/>
  <c r="C30" i="3"/>
  <c r="C32" i="3" s="1"/>
  <c r="M29" i="3"/>
  <c r="C35" i="34"/>
  <c r="A35" i="34" l="1"/>
  <c r="C14" i="36" s="1"/>
  <c r="C27" i="36" s="1"/>
  <c r="F3" i="36" s="1"/>
  <c r="F14" i="36" s="1"/>
  <c r="F27" i="36" s="1"/>
  <c r="I3" i="36" s="1"/>
  <c r="I14" i="36" s="1"/>
  <c r="I27" i="36" s="1"/>
  <c r="L3" i="36" s="1"/>
  <c r="L14" i="36" s="1"/>
  <c r="L27" i="36" s="1"/>
  <c r="O3" i="36" s="1"/>
  <c r="O14" i="36" s="1"/>
  <c r="O27" i="36" s="1"/>
  <c r="R3" i="36" s="1"/>
  <c r="R14" i="36" s="1"/>
  <c r="R27" i="36" s="1"/>
  <c r="U3" i="36" s="1"/>
  <c r="U14" i="36" s="1"/>
  <c r="U27" i="36" s="1"/>
  <c r="X3" i="36" s="1"/>
  <c r="X14" i="36" s="1"/>
  <c r="X27" i="36" s="1"/>
  <c r="C2" i="38"/>
  <c r="C21" i="38" s="1"/>
  <c r="B20" i="38" s="1"/>
</calcChain>
</file>

<file path=xl/sharedStrings.xml><?xml version="1.0" encoding="utf-8"?>
<sst xmlns="http://schemas.openxmlformats.org/spreadsheetml/2006/main" count="1802" uniqueCount="119">
  <si>
    <t>Relevé de Caisse Mixte du 03 Juillet 2010</t>
  </si>
  <si>
    <t>Relevé de Caisse Mixte du 03 Juillet 2010 n°2</t>
  </si>
  <si>
    <t>Caisse Manuelle 03 Juillet 2010</t>
  </si>
  <si>
    <t>Billets</t>
  </si>
  <si>
    <t>Montant</t>
  </si>
  <si>
    <t>Quantité</t>
  </si>
  <si>
    <t>Total</t>
  </si>
  <si>
    <t>Chèques</t>
  </si>
  <si>
    <t>Total Chèques</t>
  </si>
  <si>
    <t>Total Billets</t>
  </si>
  <si>
    <t>Pièces</t>
  </si>
  <si>
    <t>Total Pièces</t>
  </si>
  <si>
    <t>Total Général en Caisse</t>
  </si>
  <si>
    <t>Perçu en Espèces</t>
  </si>
  <si>
    <t>Perçu en Chèques</t>
  </si>
  <si>
    <t>TT  Espèces/Chèques</t>
  </si>
  <si>
    <t>Total du Z</t>
  </si>
  <si>
    <t>Différentiel</t>
  </si>
  <si>
    <t>TOTAL DES CAISSES</t>
  </si>
  <si>
    <t>TOTAL SUR RAPPORT</t>
  </si>
  <si>
    <t>Différentiel Nuit</t>
  </si>
  <si>
    <t>REPORT DE FOND DE PARC MOIS PRECEDENT</t>
  </si>
  <si>
    <t>Change de monnaie pour caisse manuelle</t>
  </si>
  <si>
    <t>Monnaie prise dans coffre</t>
  </si>
  <si>
    <t>Monnaie rajoutée dans coffre</t>
  </si>
  <si>
    <t>Nombres de billets</t>
  </si>
  <si>
    <t>Nombres de chèques</t>
  </si>
  <si>
    <t>Rechargement des Recycleurs</t>
  </si>
  <si>
    <t>Nombres de pièces</t>
  </si>
  <si>
    <t>Total Général du Fond</t>
  </si>
  <si>
    <t>Relevé de Caisse Mixte</t>
  </si>
  <si>
    <t>Relevé de Caisse Mixte  n°2</t>
  </si>
  <si>
    <t>Caisse Manuelle</t>
  </si>
  <si>
    <t>TT Espèces/Chèques</t>
  </si>
  <si>
    <t>k</t>
  </si>
  <si>
    <t>;,j</t>
  </si>
  <si>
    <t>Bilan mensuel des Caisses</t>
  </si>
  <si>
    <t>DATE</t>
  </si>
  <si>
    <t>CAISSE MIXTE</t>
  </si>
  <si>
    <t>CAISSE MANUEL</t>
  </si>
  <si>
    <t>SOUS REGIE</t>
  </si>
  <si>
    <t>TOTAL GENERAL EN ESPECES</t>
  </si>
  <si>
    <t>TT Caisse Mixte</t>
  </si>
  <si>
    <t>TT Caisse Manuel</t>
  </si>
  <si>
    <t>TT des ventes – Sous régie</t>
  </si>
  <si>
    <t>Fond de Parking en Temps Réel</t>
  </si>
  <si>
    <t>Change de monnaie</t>
  </si>
  <si>
    <r>
      <rPr>
        <sz val="11"/>
        <color theme="1"/>
        <rFont val="Arial1"/>
      </rPr>
      <t>É</t>
    </r>
    <r>
      <rPr>
        <b/>
        <sz val="11"/>
        <color theme="1"/>
        <rFont val="Arial"/>
        <family val="2"/>
      </rPr>
      <t>tat du coffre après versements</t>
    </r>
  </si>
  <si>
    <t>Versements mensuel – Convoyeur de fonds</t>
  </si>
  <si>
    <t>Versement Manuel T P</t>
  </si>
  <si>
    <t>Report mois précédent</t>
  </si>
  <si>
    <t>Date</t>
  </si>
  <si>
    <t>Versement Chèques</t>
  </si>
  <si>
    <t>CALCULATRICE Sacs de Pièces</t>
  </si>
  <si>
    <t>PIECES</t>
  </si>
  <si>
    <t>En cours</t>
  </si>
  <si>
    <t>Sac 1</t>
  </si>
  <si>
    <t>Sac 2</t>
  </si>
  <si>
    <t>Sac 3</t>
  </si>
  <si>
    <t>Sac 4</t>
  </si>
  <si>
    <t>Somme</t>
  </si>
  <si>
    <t>TT Pièces</t>
  </si>
  <si>
    <t>TT Chèques</t>
  </si>
  <si>
    <t>Fond de Parking</t>
  </si>
  <si>
    <t>CALCULATRICE Sacs de Billets</t>
  </si>
  <si>
    <t>BILLETS</t>
  </si>
  <si>
    <t>Versement Numéraire</t>
  </si>
  <si>
    <t>TT Billets</t>
  </si>
  <si>
    <t>Total à Verser</t>
  </si>
  <si>
    <t>N° Bon de transport</t>
  </si>
  <si>
    <t>Cumule des Versements BRINKS</t>
  </si>
  <si>
    <t>Cumule des Versements manuels TP</t>
  </si>
  <si>
    <t>Cumule Pièces</t>
  </si>
  <si>
    <t>Cumule Billets</t>
  </si>
  <si>
    <t>Relevé de Caisse Distributeur</t>
  </si>
  <si>
    <t>NOMBRE DE  VENTE</t>
  </si>
  <si>
    <t>PRIX PRODUIT UNITAIRE</t>
  </si>
  <si>
    <t>TOTAL DES VENTES</t>
  </si>
  <si>
    <t>DIFFERENTIEL</t>
  </si>
  <si>
    <t>Dont</t>
  </si>
  <si>
    <t>NB</t>
  </si>
  <si>
    <t>Taux</t>
  </si>
  <si>
    <t>HT</t>
  </si>
  <si>
    <t>TVA</t>
  </si>
  <si>
    <t>TTC</t>
  </si>
  <si>
    <t>Préservatifs</t>
  </si>
  <si>
    <t>Autres produits</t>
  </si>
  <si>
    <t>BILAN MENSUEL MARS 2014</t>
  </si>
  <si>
    <t>RELEVE CAISSE MIXTE + CAISSE MANUEL ( Z )</t>
  </si>
  <si>
    <t>RAPPORT THEORIQUE</t>
  </si>
  <si>
    <t>REMBOURSEMENTS</t>
  </si>
  <si>
    <t>RAPPORT APRES RECTIFICATION</t>
  </si>
  <si>
    <t>ESPECES</t>
  </si>
  <si>
    <t>TOTAL ESPECES</t>
  </si>
  <si>
    <t>TOTAL S.REGIE</t>
  </si>
  <si>
    <t>CHEQUES</t>
  </si>
  <si>
    <t>TOTAL CHQS</t>
  </si>
  <si>
    <t>CB</t>
  </si>
  <si>
    <t>TOTAL CB</t>
  </si>
  <si>
    <t>TOTAL VERSE</t>
  </si>
  <si>
    <t>/</t>
  </si>
  <si>
    <t>VERSE TP</t>
  </si>
  <si>
    <t>ETAT DES RECYCLEURS Caisses Mixtes 1 &amp; 2</t>
  </si>
  <si>
    <t>1er jour du mois</t>
  </si>
  <si>
    <t>1er jour du mois suivant</t>
  </si>
  <si>
    <t>VARIABLE</t>
  </si>
  <si>
    <t>ETAT DES COFFRES  Caisses Mixtes 1 &amp; 2</t>
  </si>
  <si>
    <t>DIFFERENCIEL</t>
  </si>
  <si>
    <t>TOTAL RECETTES</t>
  </si>
  <si>
    <t>TOTAL RAPPORTS</t>
  </si>
  <si>
    <t>TOTAL DES ERREURS</t>
  </si>
  <si>
    <t>TOTAL RAPPORTS REEL</t>
  </si>
  <si>
    <t>OBSERVATION</t>
  </si>
  <si>
    <t>ETAT DU COFFRE</t>
  </si>
  <si>
    <t>VERSEMENTS</t>
  </si>
  <si>
    <t>Relevé de Caisse Mixte  n°1</t>
  </si>
  <si>
    <t>Choisir votre caisse :</t>
  </si>
  <si>
    <t>Choisir votre date :</t>
  </si>
  <si>
    <t>Lundi 01 Février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</si>
</sst>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#,##0.00&quot; &quot;[$€-40C];[Red]&quot;-&quot;#,##0.00&quot; &quot;[$€-40C]"/>
    <numFmt numFmtId="165" formatCode="#,##0&quot; &quot;[$€-40C];&quot;-&quot;#,##0&quot; &quot;[$€-40C]"/>
    <numFmt numFmtId="166" formatCode="#,##0.00&quot; &quot;[$€-40C];&quot;-&quot;#,##0.00&quot; &quot;[$€-40C]"/>
    <numFmt numFmtId="167" formatCode="dddd&quot; &quot;d&quot; &quot;mmmm&quot; &quot;yyyy"/>
    <numFmt numFmtId="168" formatCode="dd/mm/yy;@"/>
    <numFmt numFmtId="169" formatCode="#,##0.00\ &quot;€&quot;"/>
    <numFmt numFmtId="170" formatCode="[$-F800]dddd\,\ mmmm\ dd\,\ yyyy"/>
  </numFmts>
  <fonts count="23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AE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00AE00"/>
      <name val="Arial"/>
      <family val="2"/>
    </font>
    <font>
      <b/>
      <sz val="12"/>
      <color theme="1"/>
      <name val="Arial"/>
      <family val="2"/>
    </font>
    <font>
      <b/>
      <sz val="15"/>
      <color theme="1"/>
      <name val="Arial"/>
      <family val="2"/>
    </font>
    <font>
      <sz val="11"/>
      <color rgb="FF33CC66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AE00"/>
      <name val="Arial"/>
      <family val="2"/>
    </font>
    <font>
      <b/>
      <sz val="10"/>
      <color rgb="FF000000"/>
      <name val="Arial"/>
      <family val="2"/>
    </font>
    <font>
      <sz val="11"/>
      <color theme="1"/>
      <name val="Arial1"/>
    </font>
    <font>
      <b/>
      <sz val="14"/>
      <color theme="1"/>
      <name val="Arial"/>
      <family val="2"/>
    </font>
    <font>
      <b/>
      <sz val="9"/>
      <color theme="1"/>
      <name val="Arial"/>
      <family val="2"/>
    </font>
    <font>
      <b/>
      <i/>
      <sz val="12"/>
      <color theme="1"/>
      <name val="Arial"/>
      <family val="2"/>
    </font>
    <font>
      <sz val="9"/>
      <color theme="1"/>
      <name val="Arial"/>
      <family val="2"/>
    </font>
    <font>
      <sz val="11"/>
      <color rgb="FF000000"/>
      <name val="Arial"/>
      <family val="2"/>
    </font>
    <font>
      <b/>
      <sz val="18"/>
      <color theme="1"/>
      <name val="Arial"/>
      <family val="2"/>
    </font>
    <font>
      <sz val="18"/>
      <color theme="1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9999FF"/>
        <bgColor rgb="FF9999FF"/>
      </patternFill>
    </fill>
    <fill>
      <patternFill patternType="solid">
        <fgColor rgb="FFCCCCFF"/>
        <bgColor rgb="FFCCCCFF"/>
      </patternFill>
    </fill>
    <fill>
      <patternFill patternType="solid">
        <fgColor rgb="FFFFFF99"/>
        <bgColor rgb="FFFFFF99"/>
      </patternFill>
    </fill>
    <fill>
      <patternFill patternType="solid">
        <fgColor rgb="FFCCCCCC"/>
        <bgColor rgb="FFCCCCCC"/>
      </patternFill>
    </fill>
    <fill>
      <patternFill patternType="solid">
        <fgColor rgb="FFE6E6E6"/>
        <bgColor rgb="FFE6E6E6"/>
      </patternFill>
    </fill>
    <fill>
      <patternFill patternType="solid">
        <fgColor rgb="FFFFFF66"/>
        <bgColor rgb="FFFFFF66"/>
      </patternFill>
    </fill>
    <fill>
      <patternFill patternType="solid">
        <fgColor rgb="FF99CCFF"/>
        <bgColor rgb="FF99CCFF"/>
      </patternFill>
    </fill>
    <fill>
      <patternFill patternType="solid">
        <fgColor rgb="FFB3B3B3"/>
        <bgColor rgb="FFB3B3B3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CCCCC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CCCCFF"/>
      </patternFill>
    </fill>
    <fill>
      <patternFill patternType="solid">
        <fgColor theme="4" tint="0.59999389629810485"/>
        <bgColor rgb="FFFFFF99"/>
      </patternFill>
    </fill>
    <fill>
      <patternFill patternType="solid">
        <fgColor theme="0"/>
        <bgColor rgb="FFE6E6E6"/>
      </patternFill>
    </fill>
    <fill>
      <patternFill patternType="solid">
        <fgColor theme="0"/>
        <bgColor rgb="FF99CCFF"/>
      </patternFill>
    </fill>
    <fill>
      <patternFill patternType="solid">
        <fgColor theme="4" tint="0.79998168889431442"/>
        <bgColor rgb="FF99CCFF"/>
      </patternFill>
    </fill>
    <fill>
      <patternFill patternType="solid">
        <fgColor theme="4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223">
    <xf numFmtId="0" fontId="0" fillId="0" borderId="0" xfId="0"/>
    <xf numFmtId="0" fontId="0" fillId="0" borderId="0" xfId="0" applyBorder="1"/>
    <xf numFmtId="0" fontId="3" fillId="0" borderId="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0" fillId="0" borderId="0" xfId="0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 applyProtection="1">
      <alignment horizontal="center" vertical="center"/>
      <protection locked="0" hidden="1"/>
    </xf>
    <xf numFmtId="164" fontId="3" fillId="0" borderId="0" xfId="0" applyNumberFormat="1" applyFont="1" applyBorder="1" applyAlignment="1" applyProtection="1">
      <alignment horizontal="center" vertical="center"/>
      <protection locked="0" hidden="1"/>
    </xf>
    <xf numFmtId="164" fontId="4" fillId="0" borderId="1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164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64" fontId="8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/>
    </xf>
    <xf numFmtId="0" fontId="8" fillId="0" borderId="0" xfId="0" applyFont="1"/>
    <xf numFmtId="0" fontId="3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Border="1" applyProtection="1">
      <protection hidden="1"/>
    </xf>
    <xf numFmtId="0" fontId="0" fillId="0" borderId="0" xfId="0" applyProtection="1">
      <protection hidden="1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0" fillId="0" borderId="0" xfId="0" applyFill="1"/>
    <xf numFmtId="0" fontId="3" fillId="3" borderId="1" xfId="0" applyFont="1" applyFill="1" applyBorder="1" applyAlignment="1" applyProtection="1">
      <alignment horizontal="center" vertical="center"/>
      <protection hidden="1"/>
    </xf>
    <xf numFmtId="0" fontId="3" fillId="4" borderId="1" xfId="0" applyFont="1" applyFill="1" applyBorder="1" applyAlignment="1" applyProtection="1">
      <alignment horizontal="center" vertical="center"/>
      <protection hidden="1"/>
    </xf>
    <xf numFmtId="0" fontId="5" fillId="3" borderId="1" xfId="0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>
      <alignment horizontal="center"/>
    </xf>
    <xf numFmtId="0" fontId="3" fillId="0" borderId="0" xfId="0" applyFont="1" applyBorder="1" applyAlignment="1" applyProtection="1">
      <alignment horizontal="center" vertical="center"/>
      <protection hidden="1"/>
    </xf>
    <xf numFmtId="165" fontId="0" fillId="0" borderId="1" xfId="0" applyNumberFormat="1" applyBorder="1" applyAlignment="1" applyProtection="1">
      <alignment horizontal="center" vertical="center"/>
      <protection hidden="1"/>
    </xf>
    <xf numFmtId="164" fontId="0" fillId="0" borderId="1" xfId="0" applyNumberFormat="1" applyBorder="1" applyAlignment="1" applyProtection="1">
      <alignment horizontal="center" vertical="center"/>
      <protection hidden="1"/>
    </xf>
    <xf numFmtId="0" fontId="10" fillId="0" borderId="0" xfId="0" applyFont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164" fontId="0" fillId="0" borderId="0" xfId="0" applyNumberFormat="1" applyFill="1" applyBorder="1"/>
    <xf numFmtId="0" fontId="0" fillId="0" borderId="0" xfId="0" applyBorder="1" applyAlignment="1" applyProtection="1">
      <alignment horizontal="center" vertical="center"/>
      <protection hidden="1"/>
    </xf>
    <xf numFmtId="164" fontId="4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164" fontId="3" fillId="0" borderId="0" xfId="0" applyNumberFormat="1" applyFont="1" applyBorder="1" applyAlignment="1" applyProtection="1">
      <alignment horizontal="center" vertical="center"/>
      <protection hidden="1"/>
    </xf>
    <xf numFmtId="164" fontId="3" fillId="0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1" xfId="0" applyFill="1" applyBorder="1" applyAlignment="1" applyProtection="1">
      <alignment horizontal="center" vertical="center"/>
      <protection hidden="1"/>
    </xf>
    <xf numFmtId="0" fontId="0" fillId="0" borderId="0" xfId="0" applyFill="1" applyBorder="1" applyProtection="1"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164" fontId="3" fillId="0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11" fillId="5" borderId="1" xfId="0" applyFont="1" applyFill="1" applyBorder="1" applyAlignment="1">
      <alignment horizontal="center" vertical="center"/>
    </xf>
    <xf numFmtId="0" fontId="11" fillId="0" borderId="0" xfId="0" applyFont="1"/>
    <xf numFmtId="0" fontId="12" fillId="4" borderId="1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12" fillId="3" borderId="1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65" fontId="12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 applyProtection="1">
      <alignment horizontal="center" vertical="center"/>
      <protection hidden="1"/>
    </xf>
    <xf numFmtId="0" fontId="11" fillId="0" borderId="0" xfId="0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64" fontId="13" fillId="0" borderId="1" xfId="0" applyNumberFormat="1" applyFont="1" applyBorder="1" applyAlignment="1" applyProtection="1">
      <alignment horizontal="center" vertical="center"/>
      <protection locked="0" hidden="1"/>
    </xf>
    <xf numFmtId="164" fontId="12" fillId="0" borderId="0" xfId="0" applyNumberFormat="1" applyFont="1" applyBorder="1" applyAlignment="1" applyProtection="1">
      <alignment horizontal="center" vertical="center"/>
      <protection locked="0" hidden="1"/>
    </xf>
    <xf numFmtId="164" fontId="13" fillId="0" borderId="1" xfId="0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164" fontId="12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/>
    <xf numFmtId="0" fontId="12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167" fontId="3" fillId="4" borderId="1" xfId="0" applyNumberFormat="1" applyFont="1" applyFill="1" applyBorder="1" applyAlignment="1">
      <alignment horizontal="left" vertical="center" indent="1"/>
    </xf>
    <xf numFmtId="164" fontId="4" fillId="0" borderId="1" xfId="0" applyNumberFormat="1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164" fontId="3" fillId="9" borderId="1" xfId="0" applyNumberFormat="1" applyFont="1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4" fillId="0" borderId="1" xfId="0" applyFont="1" applyBorder="1" applyAlignment="1" applyProtection="1">
      <alignment horizontal="center" vertical="center" wrapText="1"/>
      <protection hidden="1"/>
    </xf>
    <xf numFmtId="0" fontId="3" fillId="8" borderId="1" xfId="0" applyFont="1" applyFill="1" applyBorder="1" applyAlignment="1">
      <alignment horizontal="center" vertical="center"/>
    </xf>
    <xf numFmtId="164" fontId="3" fillId="8" borderId="1" xfId="0" applyNumberFormat="1" applyFont="1" applyFill="1" applyBorder="1" applyAlignment="1">
      <alignment horizontal="center" vertical="center"/>
    </xf>
    <xf numFmtId="164" fontId="0" fillId="8" borderId="0" xfId="0" applyNumberForma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3" fillId="9" borderId="1" xfId="0" applyFont="1" applyFill="1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 applyProtection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7" fillId="0" borderId="1" xfId="0" applyNumberFormat="1" applyFont="1" applyBorder="1" applyAlignment="1" applyProtection="1">
      <alignment horizontal="center" vertical="center"/>
      <protection hidden="1"/>
    </xf>
    <xf numFmtId="164" fontId="0" fillId="0" borderId="0" xfId="0" applyNumberFormat="1" applyFill="1" applyBorder="1" applyAlignment="1">
      <alignment horizontal="center" vertical="center"/>
    </xf>
    <xf numFmtId="164" fontId="4" fillId="0" borderId="1" xfId="0" applyNumberFormat="1" applyFont="1" applyBorder="1" applyAlignment="1" applyProtection="1">
      <alignment horizontal="center" vertical="center" wrapText="1"/>
      <protection hidden="1"/>
    </xf>
    <xf numFmtId="164" fontId="0" fillId="0" borderId="1" xfId="0" applyNumberFormat="1" applyBorder="1" applyAlignment="1">
      <alignment horizontal="center" vertical="center" wrapText="1"/>
    </xf>
    <xf numFmtId="0" fontId="3" fillId="9" borderId="1" xfId="0" applyFont="1" applyFill="1" applyBorder="1" applyAlignment="1" applyProtection="1">
      <alignment horizontal="center" vertical="center" wrapText="1"/>
      <protection locked="0"/>
    </xf>
    <xf numFmtId="164" fontId="0" fillId="0" borderId="1" xfId="0" applyNumberFormat="1" applyBorder="1" applyAlignment="1" applyProtection="1">
      <alignment horizontal="center" vertical="center" wrapText="1"/>
      <protection hidden="1"/>
    </xf>
    <xf numFmtId="0" fontId="3" fillId="9" borderId="0" xfId="0" applyFont="1" applyFill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 applyProtection="1">
      <alignment horizontal="center" vertical="center" wrapText="1"/>
      <protection hidden="1"/>
    </xf>
    <xf numFmtId="164" fontId="3" fillId="0" borderId="1" xfId="0" applyNumberFormat="1" applyFont="1" applyBorder="1" applyAlignment="1" applyProtection="1">
      <alignment horizontal="center" vertical="center" wrapText="1"/>
      <protection hidden="1"/>
    </xf>
    <xf numFmtId="164" fontId="8" fillId="0" borderId="1" xfId="0" applyNumberFormat="1" applyFont="1" applyBorder="1" applyAlignment="1" applyProtection="1">
      <alignment horizontal="center" vertical="center"/>
      <protection hidden="1"/>
    </xf>
    <xf numFmtId="0" fontId="12" fillId="0" borderId="1" xfId="0" applyFont="1" applyBorder="1" applyAlignment="1" applyProtection="1">
      <alignment horizontal="center" vertical="center"/>
      <protection locked="0"/>
    </xf>
    <xf numFmtId="49" fontId="12" fillId="0" borderId="1" xfId="0" applyNumberFormat="1" applyFont="1" applyBorder="1" applyAlignment="1" applyProtection="1">
      <alignment horizontal="center" vertical="center"/>
      <protection locked="0"/>
    </xf>
    <xf numFmtId="164" fontId="8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10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164" fontId="0" fillId="5" borderId="0" xfId="0" applyNumberFormat="1" applyFont="1" applyFill="1" applyBorder="1" applyAlignment="1">
      <alignment horizontal="center" vertical="center"/>
    </xf>
    <xf numFmtId="164" fontId="3" fillId="5" borderId="0" xfId="0" applyNumberFormat="1" applyFont="1" applyFill="1" applyBorder="1" applyAlignment="1">
      <alignment horizontal="center" vertical="center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0" fontId="3" fillId="5" borderId="0" xfId="0" applyFont="1" applyFill="1" applyBorder="1" applyAlignment="1">
      <alignment horizontal="center" vertical="center"/>
    </xf>
    <xf numFmtId="164" fontId="0" fillId="5" borderId="0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/>
    </xf>
    <xf numFmtId="168" fontId="3" fillId="6" borderId="1" xfId="0" applyNumberFormat="1" applyFont="1" applyFill="1" applyBorder="1" applyAlignment="1" applyProtection="1">
      <alignment horizontal="center" vertical="center"/>
      <protection locked="0"/>
    </xf>
    <xf numFmtId="168" fontId="3" fillId="0" borderId="1" xfId="0" applyNumberFormat="1" applyFont="1" applyFill="1" applyBorder="1" applyAlignment="1" applyProtection="1">
      <alignment horizontal="center" vertical="center"/>
      <protection locked="0"/>
    </xf>
    <xf numFmtId="168" fontId="0" fillId="0" borderId="0" xfId="0" applyNumberFormat="1"/>
    <xf numFmtId="0" fontId="0" fillId="12" borderId="1" xfId="0" applyFill="1" applyBorder="1" applyAlignment="1">
      <alignment horizontal="center" vertical="center"/>
    </xf>
    <xf numFmtId="164" fontId="3" fillId="11" borderId="1" xfId="0" applyNumberFormat="1" applyFont="1" applyFill="1" applyBorder="1" applyAlignment="1" applyProtection="1">
      <alignment horizontal="center" vertical="center"/>
      <protection hidden="1"/>
    </xf>
    <xf numFmtId="164" fontId="3" fillId="11" borderId="1" xfId="0" applyNumberFormat="1" applyFont="1" applyFill="1" applyBorder="1" applyAlignment="1">
      <alignment horizontal="center" vertical="center"/>
    </xf>
    <xf numFmtId="0" fontId="0" fillId="13" borderId="0" xfId="0" applyFill="1" applyBorder="1"/>
    <xf numFmtId="0" fontId="3" fillId="13" borderId="0" xfId="0" applyFont="1" applyFill="1" applyBorder="1" applyAlignment="1">
      <alignment horizontal="center" vertical="center"/>
    </xf>
    <xf numFmtId="0" fontId="0" fillId="13" borderId="0" xfId="0" applyFill="1"/>
    <xf numFmtId="0" fontId="3" fillId="14" borderId="1" xfId="0" applyFont="1" applyFill="1" applyBorder="1" applyAlignment="1">
      <alignment horizontal="center" vertical="center"/>
    </xf>
    <xf numFmtId="0" fontId="3" fillId="15" borderId="1" xfId="0" applyFont="1" applyFill="1" applyBorder="1" applyAlignment="1">
      <alignment horizontal="center" vertical="center"/>
    </xf>
    <xf numFmtId="165" fontId="3" fillId="13" borderId="1" xfId="0" applyNumberFormat="1" applyFont="1" applyFill="1" applyBorder="1" applyAlignment="1">
      <alignment horizontal="center" vertical="center"/>
    </xf>
    <xf numFmtId="164" fontId="3" fillId="13" borderId="1" xfId="0" applyNumberFormat="1" applyFont="1" applyFill="1" applyBorder="1" applyAlignment="1" applyProtection="1">
      <alignment horizontal="center" vertical="center"/>
      <protection hidden="1"/>
    </xf>
    <xf numFmtId="0" fontId="0" fillId="13" borderId="0" xfId="0" applyFill="1" applyBorder="1" applyAlignment="1">
      <alignment horizontal="center" vertical="center"/>
    </xf>
    <xf numFmtId="164" fontId="3" fillId="13" borderId="1" xfId="0" applyNumberFormat="1" applyFont="1" applyFill="1" applyBorder="1" applyAlignment="1">
      <alignment horizontal="center" vertical="center"/>
    </xf>
    <xf numFmtId="164" fontId="4" fillId="13" borderId="1" xfId="0" applyNumberFormat="1" applyFont="1" applyFill="1" applyBorder="1" applyAlignment="1" applyProtection="1">
      <alignment horizontal="center" vertical="center"/>
      <protection locked="0" hidden="1"/>
    </xf>
    <xf numFmtId="164" fontId="3" fillId="13" borderId="0" xfId="0" applyNumberFormat="1" applyFont="1" applyFill="1" applyBorder="1" applyAlignment="1" applyProtection="1">
      <alignment horizontal="center" vertical="center"/>
      <protection locked="0" hidden="1"/>
    </xf>
    <xf numFmtId="164" fontId="4" fillId="13" borderId="1" xfId="0" applyNumberFormat="1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vertical="center"/>
      <protection hidden="1"/>
    </xf>
    <xf numFmtId="164" fontId="3" fillId="0" borderId="1" xfId="0" applyNumberFormat="1" applyFont="1" applyFill="1" applyBorder="1" applyAlignment="1" applyProtection="1">
      <alignment vertical="center"/>
      <protection hidden="1"/>
    </xf>
    <xf numFmtId="0" fontId="0" fillId="4" borderId="1" xfId="0" applyFill="1" applyBorder="1" applyAlignment="1">
      <alignment horizontal="center" vertical="center"/>
    </xf>
    <xf numFmtId="164" fontId="7" fillId="0" borderId="0" xfId="0" applyNumberFormat="1" applyFont="1" applyBorder="1" applyAlignment="1" applyProtection="1">
      <alignment horizontal="center" vertical="center"/>
      <protection hidden="1"/>
    </xf>
    <xf numFmtId="164" fontId="8" fillId="0" borderId="0" xfId="0" applyNumberFormat="1" applyFont="1" applyBorder="1" applyAlignment="1" applyProtection="1">
      <alignment horizontal="center" vertical="center"/>
      <protection hidden="1"/>
    </xf>
    <xf numFmtId="0" fontId="12" fillId="0" borderId="0" xfId="0" applyFont="1" applyBorder="1" applyAlignment="1" applyProtection="1">
      <alignment horizontal="center" vertical="center"/>
      <protection locked="0"/>
    </xf>
    <xf numFmtId="49" fontId="12" fillId="0" borderId="0" xfId="0" applyNumberFormat="1" applyFont="1" applyBorder="1" applyAlignment="1" applyProtection="1">
      <alignment horizontal="center" vertical="center"/>
      <protection locked="0"/>
    </xf>
    <xf numFmtId="164" fontId="8" fillId="0" borderId="0" xfId="0" applyNumberFormat="1" applyFont="1" applyBorder="1" applyAlignment="1" applyProtection="1">
      <alignment horizontal="center" vertical="center"/>
      <protection locked="0"/>
    </xf>
    <xf numFmtId="168" fontId="3" fillId="16" borderId="5" xfId="0" applyNumberFormat="1" applyFont="1" applyFill="1" applyBorder="1" applyAlignment="1" applyProtection="1">
      <alignment vertical="center"/>
      <protection locked="0"/>
    </xf>
    <xf numFmtId="168" fontId="3" fillId="16" borderId="0" xfId="0" applyNumberFormat="1" applyFont="1" applyFill="1" applyBorder="1" applyAlignment="1" applyProtection="1">
      <alignment vertical="center"/>
      <protection locked="0"/>
    </xf>
    <xf numFmtId="168" fontId="3" fillId="16" borderId="4" xfId="0" applyNumberFormat="1" applyFont="1" applyFill="1" applyBorder="1" applyAlignment="1" applyProtection="1">
      <alignment vertical="center"/>
      <protection locked="0"/>
    </xf>
    <xf numFmtId="164" fontId="3" fillId="8" borderId="2" xfId="0" applyNumberFormat="1" applyFont="1" applyFill="1" applyBorder="1" applyAlignment="1">
      <alignment horizontal="center" vertical="center"/>
    </xf>
    <xf numFmtId="164" fontId="7" fillId="0" borderId="7" xfId="0" applyNumberFormat="1" applyFont="1" applyBorder="1" applyAlignment="1" applyProtection="1">
      <alignment horizontal="center" vertical="center"/>
      <protection hidden="1"/>
    </xf>
    <xf numFmtId="164" fontId="0" fillId="0" borderId="8" xfId="0" applyNumberFormat="1" applyBorder="1" applyAlignment="1" applyProtection="1">
      <alignment horizontal="center" vertical="center"/>
      <protection hidden="1"/>
    </xf>
    <xf numFmtId="164" fontId="0" fillId="8" borderId="6" xfId="0" applyNumberFormat="1" applyFill="1" applyBorder="1" applyAlignment="1" applyProtection="1">
      <alignment horizontal="center" vertical="center"/>
      <protection locked="0"/>
    </xf>
    <xf numFmtId="164" fontId="7" fillId="0" borderId="7" xfId="0" applyNumberFormat="1" applyFont="1" applyFill="1" applyBorder="1" applyAlignment="1" applyProtection="1">
      <alignment horizontal="center" vertical="center"/>
      <protection hidden="1"/>
    </xf>
    <xf numFmtId="164" fontId="0" fillId="17" borderId="6" xfId="0" applyNumberFormat="1" applyFill="1" applyBorder="1" applyAlignment="1" applyProtection="1">
      <alignment horizontal="center" vertical="center"/>
      <protection locked="0"/>
    </xf>
    <xf numFmtId="164" fontId="3" fillId="9" borderId="7" xfId="0" applyNumberFormat="1" applyFont="1" applyFill="1" applyBorder="1" applyAlignment="1">
      <alignment horizontal="center" vertical="center"/>
    </xf>
    <xf numFmtId="0" fontId="3" fillId="9" borderId="8" xfId="0" applyFont="1" applyFill="1" applyBorder="1" applyAlignment="1" applyProtection="1">
      <alignment horizontal="center" vertical="center"/>
      <protection locked="0"/>
    </xf>
    <xf numFmtId="164" fontId="3" fillId="8" borderId="6" xfId="0" applyNumberFormat="1" applyFont="1" applyFill="1" applyBorder="1" applyAlignment="1">
      <alignment horizontal="center" vertical="center"/>
    </xf>
    <xf numFmtId="0" fontId="3" fillId="0" borderId="3" xfId="0" applyFont="1" applyBorder="1" applyAlignment="1" applyProtection="1">
      <alignment horizontal="center" vertical="center"/>
      <protection hidden="1"/>
    </xf>
    <xf numFmtId="164" fontId="3" fillId="0" borderId="7" xfId="0" applyNumberFormat="1" applyFont="1" applyBorder="1" applyAlignment="1" applyProtection="1">
      <alignment horizontal="center" vertical="center"/>
    </xf>
    <xf numFmtId="0" fontId="3" fillId="0" borderId="6" xfId="0" applyFont="1" applyBorder="1" applyAlignment="1">
      <alignment horizontal="center" vertical="center"/>
    </xf>
    <xf numFmtId="169" fontId="3" fillId="0" borderId="1" xfId="0" applyNumberFormat="1" applyFont="1" applyBorder="1" applyAlignment="1" applyProtection="1">
      <alignment horizontal="center" vertical="center"/>
      <protection hidden="1"/>
    </xf>
    <xf numFmtId="0" fontId="0" fillId="19" borderId="0" xfId="0" applyFill="1"/>
    <xf numFmtId="0" fontId="3" fillId="5" borderId="2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16" borderId="2" xfId="0" applyFont="1" applyFill="1" applyBorder="1" applyAlignment="1">
      <alignment horizontal="center" vertical="center"/>
    </xf>
    <xf numFmtId="0" fontId="3" fillId="16" borderId="3" xfId="0" applyFont="1" applyFill="1" applyBorder="1" applyAlignment="1">
      <alignment horizontal="center" vertical="center"/>
    </xf>
    <xf numFmtId="164" fontId="6" fillId="11" borderId="2" xfId="0" applyNumberFormat="1" applyFont="1" applyFill="1" applyBorder="1" applyAlignment="1">
      <alignment horizontal="center" vertical="center"/>
    </xf>
    <xf numFmtId="164" fontId="6" fillId="11" borderId="3" xfId="0" applyNumberFormat="1" applyFont="1" applyFill="1" applyBorder="1" applyAlignment="1">
      <alignment horizontal="center" vertical="center"/>
    </xf>
    <xf numFmtId="170" fontId="21" fillId="19" borderId="0" xfId="0" applyNumberFormat="1" applyFont="1" applyFill="1" applyAlignment="1">
      <alignment horizontal="center" wrapText="1"/>
    </xf>
    <xf numFmtId="170" fontId="21" fillId="19" borderId="0" xfId="0" applyNumberFormat="1" applyFont="1" applyFill="1" applyAlignment="1">
      <alignment horizontal="center"/>
    </xf>
    <xf numFmtId="170" fontId="22" fillId="19" borderId="0" xfId="0" applyNumberFormat="1" applyFont="1" applyFill="1" applyAlignment="1">
      <alignment horizontal="center"/>
    </xf>
    <xf numFmtId="0" fontId="3" fillId="19" borderId="0" xfId="0" applyFont="1" applyFill="1" applyAlignment="1">
      <alignment horizontal="center"/>
    </xf>
    <xf numFmtId="0" fontId="5" fillId="3" borderId="2" xfId="0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3" fillId="4" borderId="1" xfId="0" applyFont="1" applyFill="1" applyBorder="1" applyAlignment="1" applyProtection="1">
      <alignment horizontal="center" vertical="center"/>
      <protection hidden="1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/>
      <protection hidden="1"/>
    </xf>
    <xf numFmtId="0" fontId="8" fillId="5" borderId="1" xfId="0" applyFont="1" applyFill="1" applyBorder="1" applyAlignment="1" applyProtection="1">
      <alignment horizontal="center" vertical="center"/>
      <protection hidden="1"/>
    </xf>
    <xf numFmtId="0" fontId="8" fillId="5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hidden="1"/>
    </xf>
    <xf numFmtId="0" fontId="3" fillId="7" borderId="2" xfId="0" applyFont="1" applyFill="1" applyBorder="1" applyAlignment="1" applyProtection="1">
      <alignment horizontal="center" vertical="center"/>
      <protection hidden="1"/>
    </xf>
    <xf numFmtId="166" fontId="4" fillId="0" borderId="1" xfId="0" applyNumberFormat="1" applyFont="1" applyFill="1" applyBorder="1" applyAlignment="1" applyProtection="1">
      <alignment horizontal="center" vertical="center"/>
      <protection hidden="1"/>
    </xf>
    <xf numFmtId="0" fontId="3" fillId="14" borderId="1" xfId="0" applyFont="1" applyFill="1" applyBorder="1" applyAlignment="1">
      <alignment horizontal="center" vertical="center"/>
    </xf>
    <xf numFmtId="0" fontId="3" fillId="13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164" fontId="18" fillId="8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/>
    </xf>
    <xf numFmtId="164" fontId="3" fillId="8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164" fontId="18" fillId="18" borderId="10" xfId="0" applyNumberFormat="1" applyFont="1" applyFill="1" applyBorder="1" applyAlignment="1">
      <alignment horizontal="center" vertical="center"/>
    </xf>
    <xf numFmtId="164" fontId="18" fillId="18" borderId="0" xfId="0" applyNumberFormat="1" applyFont="1" applyFill="1" applyBorder="1" applyAlignment="1">
      <alignment horizontal="center" vertical="center"/>
    </xf>
    <xf numFmtId="164" fontId="18" fillId="18" borderId="9" xfId="0" applyNumberFormat="1" applyFont="1" applyFill="1" applyBorder="1" applyAlignment="1">
      <alignment horizontal="center" vertical="center"/>
    </xf>
    <xf numFmtId="0" fontId="16" fillId="8" borderId="0" xfId="0" applyFont="1" applyFill="1" applyBorder="1" applyAlignment="1">
      <alignment horizontal="center" vertical="center"/>
    </xf>
    <xf numFmtId="168" fontId="17" fillId="0" borderId="1" xfId="0" applyNumberFormat="1" applyFont="1" applyFill="1" applyBorder="1" applyAlignment="1">
      <alignment horizontal="center" vertical="center"/>
    </xf>
    <xf numFmtId="168" fontId="8" fillId="0" borderId="1" xfId="0" applyNumberFormat="1" applyFont="1" applyFill="1" applyBorder="1" applyAlignment="1">
      <alignment horizontal="center" vertical="center" wrapText="1"/>
    </xf>
    <xf numFmtId="164" fontId="18" fillId="8" borderId="0" xfId="0" applyNumberFormat="1" applyFont="1" applyFill="1" applyBorder="1" applyAlignment="1" applyProtection="1">
      <alignment horizontal="center" vertical="center"/>
      <protection locked="0"/>
    </xf>
    <xf numFmtId="0" fontId="3" fillId="6" borderId="1" xfId="0" applyFont="1" applyFill="1" applyBorder="1" applyAlignment="1">
      <alignment horizontal="center" vertical="center"/>
    </xf>
    <xf numFmtId="170" fontId="3" fillId="0" borderId="4" xfId="0" applyNumberFormat="1" applyFont="1" applyBorder="1" applyAlignment="1">
      <alignment horizontal="center" vertical="center" shrinkToFit="1"/>
    </xf>
    <xf numFmtId="0" fontId="12" fillId="6" borderId="2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164" fontId="14" fillId="0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0" fillId="5" borderId="1" xfId="0" applyFill="1" applyBorder="1"/>
    <xf numFmtId="0" fontId="0" fillId="5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64" fontId="0" fillId="10" borderId="1" xfId="0" applyNumberFormat="1" applyFill="1" applyBorder="1" applyAlignment="1">
      <alignment horizontal="center" vertical="center"/>
    </xf>
    <xf numFmtId="0" fontId="0" fillId="0" borderId="1" xfId="0" applyFill="1" applyBorder="1"/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85725</xdr:colOff>
          <xdr:row>9</xdr:row>
          <xdr:rowOff>152400</xdr:rowOff>
        </xdr:from>
        <xdr:to>
          <xdr:col>5</xdr:col>
          <xdr:colOff>981075</xdr:colOff>
          <xdr:row>13</xdr:row>
          <xdr:rowOff>57150</xdr:rowOff>
        </xdr:to>
        <xdr:sp macro="" textlink="">
          <xdr:nvSpPr>
            <xdr:cNvPr id="88065" name="Button 1" hidden="1">
              <a:extLst>
                <a:ext uri="{63B3BB69-23CF-44E3-9099-C40C66FF867C}">
                  <a14:compatExt spid="_x0000_s88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Caisse Mixte n°1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66675</xdr:colOff>
          <xdr:row>9</xdr:row>
          <xdr:rowOff>152400</xdr:rowOff>
        </xdr:from>
        <xdr:to>
          <xdr:col>7</xdr:col>
          <xdr:colOff>295275</xdr:colOff>
          <xdr:row>13</xdr:row>
          <xdr:rowOff>57150</xdr:rowOff>
        </xdr:to>
        <xdr:sp macro="" textlink="">
          <xdr:nvSpPr>
            <xdr:cNvPr id="88066" name="Button 2" hidden="1">
              <a:extLst>
                <a:ext uri="{63B3BB69-23CF-44E3-9099-C40C66FF867C}">
                  <a14:compatExt spid="_x0000_s88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Caisse Mixte n°2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733425</xdr:colOff>
          <xdr:row>9</xdr:row>
          <xdr:rowOff>133350</xdr:rowOff>
        </xdr:from>
        <xdr:to>
          <xdr:col>9</xdr:col>
          <xdr:colOff>790575</xdr:colOff>
          <xdr:row>13</xdr:row>
          <xdr:rowOff>38100</xdr:rowOff>
        </xdr:to>
        <xdr:sp macro="" textlink="">
          <xdr:nvSpPr>
            <xdr:cNvPr id="88067" name="Button 3" hidden="1">
              <a:extLst>
                <a:ext uri="{63B3BB69-23CF-44E3-9099-C40C66FF867C}">
                  <a14:compatExt spid="_x0000_s88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Caisse Manuelle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85725</xdr:colOff>
          <xdr:row>15</xdr:row>
          <xdr:rowOff>57150</xdr:rowOff>
        </xdr:from>
        <xdr:to>
          <xdr:col>5</xdr:col>
          <xdr:colOff>981075</xdr:colOff>
          <xdr:row>18</xdr:row>
          <xdr:rowOff>142875</xdr:rowOff>
        </xdr:to>
        <xdr:sp macro="" textlink="">
          <xdr:nvSpPr>
            <xdr:cNvPr id="88068" name="Button 4" hidden="1">
              <a:extLst>
                <a:ext uri="{63B3BB69-23CF-44E3-9099-C40C66FF867C}">
                  <a14:compatExt spid="_x0000_s88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Caisse Sortie n°1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</xdr:colOff>
          <xdr:row>15</xdr:row>
          <xdr:rowOff>76200</xdr:rowOff>
        </xdr:from>
        <xdr:to>
          <xdr:col>7</xdr:col>
          <xdr:colOff>285750</xdr:colOff>
          <xdr:row>18</xdr:row>
          <xdr:rowOff>161925</xdr:rowOff>
        </xdr:to>
        <xdr:sp macro="" textlink="">
          <xdr:nvSpPr>
            <xdr:cNvPr id="88069" name="Button 5" hidden="1">
              <a:extLst>
                <a:ext uri="{63B3BB69-23CF-44E3-9099-C40C66FF867C}">
                  <a14:compatExt spid="_x0000_s88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Caisse Sortie n°2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733425</xdr:colOff>
          <xdr:row>15</xdr:row>
          <xdr:rowOff>57150</xdr:rowOff>
        </xdr:from>
        <xdr:to>
          <xdr:col>9</xdr:col>
          <xdr:colOff>790575</xdr:colOff>
          <xdr:row>18</xdr:row>
          <xdr:rowOff>142875</xdr:rowOff>
        </xdr:to>
        <xdr:sp macro="" textlink="">
          <xdr:nvSpPr>
            <xdr:cNvPr id="88070" name="Button 6" hidden="1">
              <a:extLst>
                <a:ext uri="{63B3BB69-23CF-44E3-9099-C40C66FF867C}">
                  <a14:compatExt spid="_x0000_s88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Caisse Sortie n°3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95250</xdr:colOff>
          <xdr:row>17</xdr:row>
          <xdr:rowOff>9525</xdr:rowOff>
        </xdr:from>
        <xdr:to>
          <xdr:col>5</xdr:col>
          <xdr:colOff>657225</xdr:colOff>
          <xdr:row>18</xdr:row>
          <xdr:rowOff>238125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Verser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238125</xdr:colOff>
          <xdr:row>9</xdr:row>
          <xdr:rowOff>200025</xdr:rowOff>
        </xdr:from>
        <xdr:to>
          <xdr:col>5</xdr:col>
          <xdr:colOff>419100</xdr:colOff>
          <xdr:row>11</xdr:row>
          <xdr:rowOff>9525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Verser Billets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219075</xdr:colOff>
          <xdr:row>20</xdr:row>
          <xdr:rowOff>152400</xdr:rowOff>
        </xdr:from>
        <xdr:to>
          <xdr:col>5</xdr:col>
          <xdr:colOff>438150</xdr:colOff>
          <xdr:row>21</xdr:row>
          <xdr:rowOff>257175</xdr:rowOff>
        </xdr:to>
        <xdr:sp macro="" textlink="">
          <xdr:nvSpPr>
            <xdr:cNvPr id="47106" name="Button 2" hidden="1">
              <a:extLst>
                <a:ext uri="{63B3BB69-23CF-44E3-9099-C40C66FF867C}">
                  <a14:compatExt spid="_x0000_s47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Verser Pièces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7</xdr:row>
          <xdr:rowOff>0</xdr:rowOff>
        </xdr:from>
        <xdr:to>
          <xdr:col>17</xdr:col>
          <xdr:colOff>38100</xdr:colOff>
          <xdr:row>7</xdr:row>
          <xdr:rowOff>257175</xdr:rowOff>
        </xdr:to>
        <xdr:sp macro="" textlink="">
          <xdr:nvSpPr>
            <xdr:cNvPr id="47108" name="ComboBox1" hidden="1">
              <a:extLst>
                <a:ext uri="{63B3BB69-23CF-44E3-9099-C40C66FF867C}">
                  <a14:compatExt spid="_x0000_s47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247650</xdr:colOff>
          <xdr:row>7</xdr:row>
          <xdr:rowOff>190500</xdr:rowOff>
        </xdr:from>
        <xdr:to>
          <xdr:col>5</xdr:col>
          <xdr:colOff>381000</xdr:colOff>
          <xdr:row>9</xdr:row>
          <xdr:rowOff>123825</xdr:rowOff>
        </xdr:to>
        <xdr:sp macro="" textlink="">
          <xdr:nvSpPr>
            <xdr:cNvPr id="47110" name="Button 6" descr="Effacer" hidden="1">
              <a:extLst>
                <a:ext uri="{63B3BB69-23CF-44E3-9099-C40C66FF867C}">
                  <a14:compatExt spid="_x0000_s47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219075</xdr:colOff>
          <xdr:row>18</xdr:row>
          <xdr:rowOff>85725</xdr:rowOff>
        </xdr:from>
        <xdr:to>
          <xdr:col>5</xdr:col>
          <xdr:colOff>457200</xdr:colOff>
          <xdr:row>20</xdr:row>
          <xdr:rowOff>66675</xdr:rowOff>
        </xdr:to>
        <xdr:sp macro="" textlink="">
          <xdr:nvSpPr>
            <xdr:cNvPr id="47111" name="Button 7" hidden="1">
              <a:extLst>
                <a:ext uri="{63B3BB69-23CF-44E3-9099-C40C66FF867C}">
                  <a14:compatExt spid="_x0000_s47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57150</xdr:colOff>
          <xdr:row>18</xdr:row>
          <xdr:rowOff>0</xdr:rowOff>
        </xdr:from>
        <xdr:to>
          <xdr:col>17</xdr:col>
          <xdr:colOff>0</xdr:colOff>
          <xdr:row>20</xdr:row>
          <xdr:rowOff>95250</xdr:rowOff>
        </xdr:to>
        <xdr:sp macro="" textlink="">
          <xdr:nvSpPr>
            <xdr:cNvPr id="47114" name="Button 10" hidden="1">
              <a:extLst>
                <a:ext uri="{63B3BB69-23CF-44E3-9099-C40C66FF867C}">
                  <a14:compatExt spid="_x0000_s47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Caisse Mixte n°1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12</xdr:row>
          <xdr:rowOff>9525</xdr:rowOff>
        </xdr:from>
        <xdr:to>
          <xdr:col>17</xdr:col>
          <xdr:colOff>28575</xdr:colOff>
          <xdr:row>12</xdr:row>
          <xdr:rowOff>266700</xdr:rowOff>
        </xdr:to>
        <xdr:sp macro="" textlink="">
          <xdr:nvSpPr>
            <xdr:cNvPr id="1027" name="combo_date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238125</xdr:colOff>
          <xdr:row>10</xdr:row>
          <xdr:rowOff>200025</xdr:rowOff>
        </xdr:from>
        <xdr:to>
          <xdr:col>5</xdr:col>
          <xdr:colOff>419100</xdr:colOff>
          <xdr:row>12</xdr:row>
          <xdr:rowOff>9525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Verser Billets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219075</xdr:colOff>
          <xdr:row>21</xdr:row>
          <xdr:rowOff>152400</xdr:rowOff>
        </xdr:from>
        <xdr:to>
          <xdr:col>5</xdr:col>
          <xdr:colOff>438150</xdr:colOff>
          <xdr:row>22</xdr:row>
          <xdr:rowOff>257175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Verser Pièces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3" Type="http://schemas.openxmlformats.org/officeDocument/2006/relationships/control" Target="../activeX/activeX1.xml"/><Relationship Id="rId7" Type="http://schemas.openxmlformats.org/officeDocument/2006/relationships/ctrlProp" Target="../ctrlProps/ctrlProp10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image" Target="../media/image1.emf"/><Relationship Id="rId9" Type="http://schemas.openxmlformats.org/officeDocument/2006/relationships/ctrlProp" Target="../ctrlProps/ctrlProp1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ctrlProp" Target="../ctrlProps/ctrlProp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71"/>
  <sheetViews>
    <sheetView zoomScale="70" zoomScaleNormal="70" workbookViewId="0">
      <selection activeCell="Q18" sqref="Q18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>
      <c r="A1" s="169" t="s">
        <v>0</v>
      </c>
      <c r="B1" s="169"/>
      <c r="C1" s="169"/>
      <c r="D1" s="169"/>
      <c r="E1" s="1"/>
      <c r="F1" s="169" t="s">
        <v>1</v>
      </c>
      <c r="G1" s="169"/>
      <c r="H1" s="169"/>
      <c r="I1" s="169"/>
      <c r="K1" s="169" t="s">
        <v>2</v>
      </c>
      <c r="L1" s="169"/>
      <c r="M1" s="169"/>
      <c r="N1" s="169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12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6" t="s">
        <v>8</v>
      </c>
      <c r="Q9" s="166"/>
      <c r="R9" s="11">
        <f>SUM(R3:R4)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6" t="s">
        <v>9</v>
      </c>
      <c r="C11" s="166"/>
      <c r="D11" s="12">
        <f>SUM(D4,D5,D6,D7,D8,D9,D10)</f>
        <v>0</v>
      </c>
      <c r="E11" s="1"/>
      <c r="F11" s="9"/>
      <c r="G11" s="166" t="s">
        <v>9</v>
      </c>
      <c r="H11" s="166"/>
      <c r="I11" s="12">
        <f>SUM(I4,I5,I6,I7,I8,I9,I10)</f>
        <v>0</v>
      </c>
      <c r="K11" s="9"/>
      <c r="L11" s="166" t="s">
        <v>9</v>
      </c>
      <c r="M11" s="166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A14" s="5"/>
      <c r="B14" s="10">
        <v>0.05</v>
      </c>
      <c r="C14" s="7">
        <v>0</v>
      </c>
      <c r="D14" s="10">
        <f>PRODUCT(PRODUCT(B14,C14))</f>
        <v>0</v>
      </c>
      <c r="E14" s="1"/>
      <c r="F14" s="5"/>
      <c r="G14" s="10">
        <v>0.05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A15" s="9"/>
      <c r="B15" s="10">
        <v>0.1</v>
      </c>
      <c r="C15" s="7">
        <v>0</v>
      </c>
      <c r="D15" s="10">
        <f>PRODUCT(B15,C15)</f>
        <v>0</v>
      </c>
      <c r="E15" s="1"/>
      <c r="F15" s="9"/>
      <c r="G15" s="10">
        <v>0.1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9"/>
      <c r="B16" s="10">
        <v>0.2</v>
      </c>
      <c r="C16" s="7">
        <v>0</v>
      </c>
      <c r="D16" s="10">
        <f>PRODUCT(B16,C16)</f>
        <v>0</v>
      </c>
      <c r="E16" s="1"/>
      <c r="F16" s="9"/>
      <c r="G16" s="10">
        <v>0.2</v>
      </c>
      <c r="H16" s="7">
        <v>0</v>
      </c>
      <c r="I16" s="10">
        <f>PRODUCT(G16,H16)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0.5</v>
      </c>
      <c r="C17" s="7">
        <v>0</v>
      </c>
      <c r="D17" s="10">
        <f>PRODUCT(B17,C17)</f>
        <v>0</v>
      </c>
      <c r="E17" s="1"/>
      <c r="F17" s="9"/>
      <c r="G17" s="10">
        <v>0.5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1</v>
      </c>
      <c r="C18" s="7">
        <v>0</v>
      </c>
      <c r="D18" s="10">
        <f>PRODUCT(B18,C18)</f>
        <v>0</v>
      </c>
      <c r="E18" s="1"/>
      <c r="F18" s="9"/>
      <c r="G18" s="10">
        <v>1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2</v>
      </c>
      <c r="C19" s="7">
        <v>0</v>
      </c>
      <c r="D19" s="10">
        <f>PRODUCT(B19,C19)</f>
        <v>0</v>
      </c>
      <c r="E19" s="1"/>
      <c r="F19" s="9"/>
      <c r="G19" s="10">
        <v>2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66" t="s">
        <v>11</v>
      </c>
      <c r="C20" s="166"/>
      <c r="D20" s="14">
        <f>SUM(D14:D19)</f>
        <v>0</v>
      </c>
      <c r="E20" s="1"/>
      <c r="F20" s="9"/>
      <c r="G20" s="166" t="s">
        <v>11</v>
      </c>
      <c r="H20" s="166"/>
      <c r="I20" s="14">
        <f>SUM(I14:I19)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2"/>
      <c r="C21" s="15"/>
      <c r="D21" s="16"/>
      <c r="E21" s="17"/>
      <c r="F21" s="9"/>
      <c r="G21" s="2"/>
      <c r="H21" s="15"/>
      <c r="I21" s="16"/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167" t="s">
        <v>12</v>
      </c>
      <c r="B22" s="167"/>
      <c r="C22" s="168">
        <f>SUM(D20,D11)</f>
        <v>0</v>
      </c>
      <c r="D22" s="168"/>
      <c r="F22" s="167" t="s">
        <v>12</v>
      </c>
      <c r="G22" s="167"/>
      <c r="H22" s="168">
        <f>SUM(I20,I11)</f>
        <v>0</v>
      </c>
      <c r="I22" s="168"/>
      <c r="K22" s="9"/>
      <c r="L22" s="166" t="s">
        <v>11</v>
      </c>
      <c r="M22" s="166"/>
      <c r="N22" s="14">
        <f>SUM(N16:N21,N14:N15)</f>
        <v>0</v>
      </c>
    </row>
    <row r="23" spans="1:14" ht="21.2" customHeight="1"/>
    <row r="24" spans="1:14" ht="24" customHeight="1">
      <c r="K24" s="163" t="s">
        <v>13</v>
      </c>
      <c r="L24" s="163"/>
      <c r="M24" s="165">
        <f>SUM(N11,N22)</f>
        <v>0</v>
      </c>
      <c r="N24" s="165"/>
    </row>
    <row r="25" spans="1:14" ht="22.9" customHeight="1">
      <c r="K25" s="163" t="s">
        <v>14</v>
      </c>
      <c r="L25" s="163"/>
      <c r="M25" s="165">
        <f>SUM(CHOOSE(1,R9))</f>
        <v>0</v>
      </c>
      <c r="N25" s="165"/>
    </row>
    <row r="26" spans="1:14" ht="22.9" customHeight="1">
      <c r="K26" s="163" t="s">
        <v>15</v>
      </c>
      <c r="L26" s="163"/>
      <c r="M26" s="165">
        <f>SUM(M24:M25)</f>
        <v>0</v>
      </c>
      <c r="N26" s="165"/>
    </row>
    <row r="27" spans="1:14" ht="26.65" customHeight="1">
      <c r="K27" s="163" t="s">
        <v>16</v>
      </c>
      <c r="L27" s="163"/>
      <c r="M27" s="162">
        <v>0</v>
      </c>
      <c r="N27" s="162"/>
    </row>
    <row r="28" spans="1:14" ht="18.600000000000001" customHeight="1">
      <c r="K28" s="163" t="s">
        <v>17</v>
      </c>
      <c r="L28" s="163"/>
      <c r="M28" s="164">
        <f>SUM(M26-M27)</f>
        <v>0</v>
      </c>
      <c r="N28" s="164"/>
    </row>
    <row r="29" spans="1:14" ht="21.2" customHeight="1">
      <c r="A29" s="161" t="s">
        <v>18</v>
      </c>
      <c r="B29" s="161"/>
      <c r="C29" s="19">
        <f>SUM(H22,C22,M24)</f>
        <v>0</v>
      </c>
    </row>
    <row r="30" spans="1:14" ht="21.2" customHeight="1">
      <c r="A30" s="161" t="s">
        <v>19</v>
      </c>
      <c r="B30" s="161"/>
      <c r="C30" s="20">
        <v>0</v>
      </c>
      <c r="J30" s="9"/>
    </row>
    <row r="31" spans="1:14" ht="21.2" customHeight="1">
      <c r="A31" s="161" t="s">
        <v>20</v>
      </c>
      <c r="B31" s="161"/>
      <c r="C31" s="162">
        <f>SUM(C29-C30)</f>
        <v>0</v>
      </c>
      <c r="D31" s="162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A1:D1"/>
    <mergeCell ref="F1:I1"/>
    <mergeCell ref="K1:N1"/>
    <mergeCell ref="P9:Q9"/>
    <mergeCell ref="B11:C11"/>
    <mergeCell ref="G11:H11"/>
    <mergeCell ref="L11:M11"/>
    <mergeCell ref="K26:L26"/>
    <mergeCell ref="M26:N26"/>
    <mergeCell ref="B20:C20"/>
    <mergeCell ref="G20:H20"/>
    <mergeCell ref="A22:B22"/>
    <mergeCell ref="C22:D22"/>
    <mergeCell ref="F22:G22"/>
    <mergeCell ref="H22:I22"/>
    <mergeCell ref="L22:M22"/>
    <mergeCell ref="K24:L24"/>
    <mergeCell ref="M24:N24"/>
    <mergeCell ref="K25:L25"/>
    <mergeCell ref="M25:N25"/>
    <mergeCell ref="A31:B31"/>
    <mergeCell ref="C31:D31"/>
    <mergeCell ref="K27:L27"/>
    <mergeCell ref="M27:N27"/>
    <mergeCell ref="K28:L28"/>
    <mergeCell ref="M28:N28"/>
    <mergeCell ref="A29:B29"/>
    <mergeCell ref="A30:B30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2"/>
  <dimension ref="A1:N32"/>
  <sheetViews>
    <sheetView workbookViewId="0">
      <selection activeCell="H31" sqref="H31"/>
    </sheetView>
  </sheetViews>
  <sheetFormatPr baseColWidth="10" defaultRowHeight="14.25"/>
  <cols>
    <col min="6" max="6" width="17.25" customWidth="1"/>
    <col min="7" max="7" width="19.75" customWidth="1"/>
  </cols>
  <sheetData>
    <row r="1" spans="1:14">
      <c r="A1" s="160"/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</row>
    <row r="2" spans="1:14" ht="23.25">
      <c r="A2" s="160"/>
      <c r="B2" s="160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60"/>
      <c r="N2" s="160"/>
    </row>
    <row r="3" spans="1:14">
      <c r="A3" s="160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</row>
    <row r="4" spans="1:14">
      <c r="A4" s="160"/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</row>
    <row r="5" spans="1:14" ht="23.25">
      <c r="A5" s="160"/>
      <c r="B5" s="160"/>
      <c r="C5" s="160"/>
      <c r="D5" s="174" t="str">
        <f ca="1">UPPER(TEXT(TODAY(),"jjjjj_mmm_mmmmm_aaaaa"))</f>
        <v>MARDI 02 FÉVRIER 2016</v>
      </c>
      <c r="E5" s="175"/>
      <c r="F5" s="175"/>
      <c r="G5" s="175"/>
      <c r="H5" s="175"/>
      <c r="I5" s="175"/>
      <c r="J5" s="175"/>
      <c r="K5" s="175"/>
      <c r="L5" s="160"/>
      <c r="M5" s="160"/>
      <c r="N5" s="160"/>
    </row>
    <row r="6" spans="1:14" ht="23.25">
      <c r="A6" s="160"/>
      <c r="B6" s="160"/>
      <c r="C6" s="160"/>
      <c r="D6" s="175"/>
      <c r="E6" s="175"/>
      <c r="F6" s="175"/>
      <c r="G6" s="175"/>
      <c r="H6" s="175"/>
      <c r="I6" s="175"/>
      <c r="J6" s="175"/>
      <c r="K6" s="175"/>
      <c r="L6" s="160"/>
      <c r="M6" s="160"/>
      <c r="N6" s="160"/>
    </row>
    <row r="7" spans="1:14">
      <c r="A7" s="160"/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</row>
    <row r="8" spans="1:14" ht="15">
      <c r="A8" s="160"/>
      <c r="B8" s="160"/>
      <c r="C8" s="160"/>
      <c r="D8" s="160"/>
      <c r="E8" s="160"/>
      <c r="F8" s="177" t="s">
        <v>116</v>
      </c>
      <c r="G8" s="177"/>
      <c r="H8" s="177"/>
      <c r="I8" s="177"/>
      <c r="J8" s="160"/>
      <c r="K8" s="160"/>
      <c r="L8" s="160"/>
      <c r="M8" s="160"/>
      <c r="N8" s="160"/>
    </row>
    <row r="9" spans="1:14">
      <c r="A9" s="160"/>
      <c r="B9" s="160"/>
      <c r="C9" s="160"/>
      <c r="D9" s="160"/>
      <c r="E9" s="160"/>
      <c r="F9" s="160"/>
      <c r="G9" s="160"/>
      <c r="H9" s="160"/>
      <c r="I9" s="160"/>
      <c r="J9" s="160"/>
      <c r="K9" s="160"/>
      <c r="L9" s="160"/>
      <c r="M9" s="160"/>
      <c r="N9" s="160"/>
    </row>
    <row r="10" spans="1:14">
      <c r="A10" s="160"/>
      <c r="B10" s="160"/>
      <c r="C10" s="160"/>
      <c r="D10" s="160"/>
      <c r="E10" s="160"/>
      <c r="F10" s="160"/>
      <c r="G10" s="160"/>
      <c r="H10" s="160"/>
      <c r="I10" s="160"/>
      <c r="J10" s="160"/>
      <c r="K10" s="160"/>
      <c r="L10" s="160"/>
      <c r="M10" s="160"/>
      <c r="N10" s="160"/>
    </row>
    <row r="11" spans="1:14">
      <c r="A11" s="160"/>
      <c r="B11" s="160"/>
      <c r="C11" s="160"/>
      <c r="D11" s="160"/>
      <c r="E11" s="160"/>
      <c r="F11" s="160"/>
      <c r="G11" s="160"/>
      <c r="H11" s="160"/>
      <c r="I11" s="160"/>
      <c r="J11" s="160"/>
      <c r="K11" s="160"/>
      <c r="L11" s="160"/>
      <c r="M11" s="160"/>
      <c r="N11" s="160"/>
    </row>
    <row r="12" spans="1:14">
      <c r="A12" s="160"/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0"/>
      <c r="N12" s="160"/>
    </row>
    <row r="13" spans="1:14">
      <c r="A13" s="160"/>
      <c r="B13" s="160"/>
      <c r="C13" s="160"/>
      <c r="D13" s="160"/>
      <c r="E13" s="160"/>
      <c r="F13" s="160"/>
      <c r="G13" s="160"/>
      <c r="H13" s="160"/>
      <c r="I13" s="160"/>
      <c r="J13" s="160"/>
      <c r="K13" s="160"/>
      <c r="L13" s="160"/>
      <c r="M13" s="160"/>
      <c r="N13" s="160"/>
    </row>
    <row r="14" spans="1:14">
      <c r="A14" s="160"/>
      <c r="B14" s="160"/>
      <c r="C14" s="160"/>
      <c r="D14" s="160"/>
      <c r="E14" s="160"/>
      <c r="F14" s="160"/>
      <c r="G14" s="160"/>
      <c r="H14" s="160"/>
      <c r="I14" s="160"/>
      <c r="J14" s="160"/>
      <c r="K14" s="160"/>
      <c r="L14" s="160"/>
      <c r="M14" s="160"/>
      <c r="N14" s="160"/>
    </row>
    <row r="15" spans="1:14">
      <c r="A15" s="160"/>
      <c r="B15" s="160"/>
      <c r="C15" s="160"/>
      <c r="D15" s="160"/>
      <c r="E15" s="160"/>
      <c r="F15" s="160"/>
      <c r="G15" s="160"/>
      <c r="H15" s="160"/>
      <c r="I15" s="160"/>
      <c r="J15" s="160"/>
      <c r="K15" s="160"/>
      <c r="L15" s="160"/>
      <c r="M15" s="160"/>
      <c r="N15" s="160"/>
    </row>
    <row r="16" spans="1:14">
      <c r="A16" s="160"/>
      <c r="B16" s="160"/>
      <c r="C16" s="160"/>
      <c r="D16" s="160"/>
      <c r="E16" s="160"/>
      <c r="F16" s="160"/>
      <c r="G16" s="160"/>
      <c r="H16" s="160"/>
      <c r="I16" s="160"/>
      <c r="J16" s="160"/>
      <c r="K16" s="160"/>
      <c r="L16" s="160"/>
      <c r="M16" s="160"/>
      <c r="N16" s="160"/>
    </row>
    <row r="17" spans="1:14">
      <c r="A17" s="160"/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</row>
    <row r="18" spans="1:14">
      <c r="A18" s="160"/>
      <c r="B18" s="160"/>
      <c r="C18" s="160"/>
      <c r="D18" s="160"/>
      <c r="E18" s="160"/>
      <c r="F18" s="160"/>
      <c r="G18" s="160"/>
      <c r="H18" s="160"/>
      <c r="I18" s="160"/>
      <c r="J18" s="160"/>
      <c r="K18" s="160"/>
      <c r="L18" s="160"/>
      <c r="M18" s="160"/>
      <c r="N18" s="160"/>
    </row>
    <row r="19" spans="1:14">
      <c r="A19" s="160"/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0"/>
      <c r="M19" s="160"/>
      <c r="N19" s="160"/>
    </row>
    <row r="20" spans="1:14">
      <c r="A20" s="160"/>
      <c r="B20" s="160"/>
      <c r="C20" s="160"/>
      <c r="D20" s="160"/>
      <c r="E20" s="160"/>
      <c r="F20" s="160"/>
      <c r="G20" s="160"/>
      <c r="H20" s="160"/>
      <c r="I20" s="160"/>
      <c r="J20" s="160"/>
      <c r="K20" s="160"/>
      <c r="L20" s="160"/>
      <c r="M20" s="160"/>
      <c r="N20" s="160"/>
    </row>
    <row r="21" spans="1:14">
      <c r="A21" s="160"/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0"/>
      <c r="M21" s="160"/>
      <c r="N21" s="160"/>
    </row>
    <row r="22" spans="1:14" ht="15">
      <c r="A22" s="160"/>
      <c r="B22" s="160"/>
      <c r="C22" s="160"/>
      <c r="D22" s="160"/>
      <c r="E22" s="160"/>
      <c r="F22" s="177" t="s">
        <v>117</v>
      </c>
      <c r="G22" s="177"/>
      <c r="H22" s="177"/>
      <c r="I22" s="177"/>
      <c r="J22" s="160"/>
      <c r="K22" s="160"/>
      <c r="L22" s="160"/>
      <c r="M22" s="160"/>
      <c r="N22" s="160"/>
    </row>
    <row r="23" spans="1:14">
      <c r="A23" s="160"/>
      <c r="B23" s="160"/>
      <c r="C23" s="160"/>
      <c r="D23" s="160"/>
      <c r="E23" s="160"/>
      <c r="F23" s="160"/>
      <c r="G23" s="160"/>
      <c r="H23" s="160"/>
      <c r="I23" s="160"/>
      <c r="J23" s="160"/>
      <c r="K23" s="160"/>
      <c r="L23" s="160"/>
      <c r="M23" s="160"/>
      <c r="N23" s="160"/>
    </row>
    <row r="24" spans="1:14">
      <c r="A24" s="160"/>
      <c r="B24" s="160"/>
      <c r="C24" s="160"/>
      <c r="D24" s="160"/>
      <c r="E24" s="160"/>
      <c r="F24" s="160"/>
      <c r="G24" s="160"/>
      <c r="H24" s="160"/>
      <c r="I24" s="160"/>
      <c r="J24" s="160"/>
      <c r="K24" s="160"/>
      <c r="L24" s="160"/>
      <c r="M24" s="160"/>
      <c r="N24" s="160"/>
    </row>
    <row r="25" spans="1:14">
      <c r="A25" s="160"/>
      <c r="B25" s="160"/>
      <c r="C25" s="160"/>
      <c r="D25" s="160"/>
      <c r="E25" s="160"/>
      <c r="F25" s="160"/>
      <c r="G25" s="160"/>
      <c r="H25" s="160"/>
      <c r="I25" s="160"/>
      <c r="J25" s="160"/>
      <c r="K25" s="160"/>
      <c r="L25" s="160"/>
      <c r="M25" s="160"/>
      <c r="N25" s="160"/>
    </row>
    <row r="26" spans="1:14">
      <c r="A26" s="160"/>
      <c r="B26" s="160"/>
      <c r="C26" s="160"/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</row>
    <row r="27" spans="1:14">
      <c r="A27" s="160"/>
      <c r="B27" s="160"/>
      <c r="C27" s="160"/>
      <c r="D27" s="160"/>
      <c r="E27" s="160"/>
      <c r="F27" s="160"/>
      <c r="G27" s="160"/>
      <c r="H27" s="160"/>
      <c r="I27" s="160"/>
      <c r="J27" s="160"/>
      <c r="K27" s="160"/>
      <c r="L27" s="160"/>
      <c r="M27" s="160"/>
      <c r="N27" s="160"/>
    </row>
    <row r="28" spans="1:14" ht="15.75">
      <c r="A28" s="160"/>
      <c r="B28" s="160"/>
      <c r="C28" s="160"/>
      <c r="D28" s="160"/>
      <c r="E28" s="160"/>
      <c r="F28" s="170" t="s">
        <v>114</v>
      </c>
      <c r="G28" s="171"/>
      <c r="H28" s="172">
        <f>CHOOSE(1,'Fond de parc'!F25)</f>
        <v>-339.72</v>
      </c>
      <c r="I28" s="173"/>
      <c r="J28" s="160"/>
      <c r="K28" s="160"/>
      <c r="L28" s="160"/>
      <c r="M28" s="160"/>
      <c r="N28" s="160"/>
    </row>
    <row r="29" spans="1:14" ht="15.75">
      <c r="A29" s="160"/>
      <c r="B29" s="160"/>
      <c r="C29" s="160"/>
      <c r="D29" s="160"/>
      <c r="E29" s="160"/>
      <c r="F29" s="170" t="s">
        <v>113</v>
      </c>
      <c r="G29" s="171"/>
      <c r="H29" s="172">
        <f>CHOOSE(1,'Fond de parc'!F26)</f>
        <v>39.5</v>
      </c>
      <c r="I29" s="173"/>
      <c r="J29" s="160"/>
      <c r="K29" s="160"/>
      <c r="L29" s="160"/>
      <c r="M29" s="160"/>
      <c r="N29" s="160"/>
    </row>
    <row r="30" spans="1:14">
      <c r="A30" s="160"/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</row>
    <row r="31" spans="1:14">
      <c r="A31" s="160"/>
      <c r="B31" s="160"/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</row>
    <row r="32" spans="1:14">
      <c r="A32" s="160"/>
      <c r="B32" s="160"/>
      <c r="C32" s="160"/>
      <c r="D32" s="160"/>
      <c r="E32" s="160"/>
      <c r="F32" s="160"/>
      <c r="G32" s="160"/>
      <c r="H32" s="160"/>
      <c r="I32" s="160"/>
      <c r="J32" s="160"/>
      <c r="K32" s="160"/>
      <c r="L32" s="160"/>
      <c r="M32" s="160"/>
      <c r="N32" s="160"/>
    </row>
  </sheetData>
  <dataConsolidate/>
  <mergeCells count="9">
    <mergeCell ref="F29:G29"/>
    <mergeCell ref="H29:I29"/>
    <mergeCell ref="D5:K5"/>
    <mergeCell ref="C2:L2"/>
    <mergeCell ref="F8:I8"/>
    <mergeCell ref="D6:K6"/>
    <mergeCell ref="F22:I22"/>
    <mergeCell ref="F28:G28"/>
    <mergeCell ref="H28:I28"/>
  </mergeCells>
  <dataValidations count="1">
    <dataValidation type="date" allowBlank="1" showInputMessage="1" showErrorMessage="1" sqref="F24:I25">
      <formula1>42401</formula1>
      <formula2>42418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8065" r:id="rId4" name="Button 1">
              <controlPr defaultSize="0" print="0" autoFill="0" autoPict="0" macro="[0]!Userbox_launcher_un">
                <anchor moveWithCells="1" sizeWithCells="1">
                  <from>
                    <xdr:col>4</xdr:col>
                    <xdr:colOff>85725</xdr:colOff>
                    <xdr:row>9</xdr:row>
                    <xdr:rowOff>152400</xdr:rowOff>
                  </from>
                  <to>
                    <xdr:col>5</xdr:col>
                    <xdr:colOff>981075</xdr:colOff>
                    <xdr:row>13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66" r:id="rId5" name="Button 2">
              <controlPr defaultSize="0" print="0" autoFill="0" autoPict="0" macro="[0]!Userbox_launcher_un">
                <anchor moveWithCells="1" sizeWithCells="1">
                  <from>
                    <xdr:col>6</xdr:col>
                    <xdr:colOff>66675</xdr:colOff>
                    <xdr:row>9</xdr:row>
                    <xdr:rowOff>152400</xdr:rowOff>
                  </from>
                  <to>
                    <xdr:col>7</xdr:col>
                    <xdr:colOff>295275</xdr:colOff>
                    <xdr:row>13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67" r:id="rId6" name="Button 3">
              <controlPr defaultSize="0" print="0" autoFill="0" autoPict="0" macro="[0]!Userbox_launcher_un">
                <anchor moveWithCells="1" sizeWithCells="1">
                  <from>
                    <xdr:col>7</xdr:col>
                    <xdr:colOff>733425</xdr:colOff>
                    <xdr:row>9</xdr:row>
                    <xdr:rowOff>133350</xdr:rowOff>
                  </from>
                  <to>
                    <xdr:col>9</xdr:col>
                    <xdr:colOff>790575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68" r:id="rId7" name="Button 4">
              <controlPr defaultSize="0" print="0" autoFill="0" autoPict="0" macro="[0]!Userbox_launcher_un">
                <anchor moveWithCells="1" sizeWithCells="1">
                  <from>
                    <xdr:col>4</xdr:col>
                    <xdr:colOff>85725</xdr:colOff>
                    <xdr:row>15</xdr:row>
                    <xdr:rowOff>57150</xdr:rowOff>
                  </from>
                  <to>
                    <xdr:col>5</xdr:col>
                    <xdr:colOff>981075</xdr:colOff>
                    <xdr:row>18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69" r:id="rId8" name="Button 5">
              <controlPr defaultSize="0" print="0" autoFill="0" autoPict="0" macro="[0]!Userbox_launcher_un">
                <anchor moveWithCells="1" sizeWithCells="1">
                  <from>
                    <xdr:col>6</xdr:col>
                    <xdr:colOff>57150</xdr:colOff>
                    <xdr:row>15</xdr:row>
                    <xdr:rowOff>76200</xdr:rowOff>
                  </from>
                  <to>
                    <xdr:col>7</xdr:col>
                    <xdr:colOff>285750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70" r:id="rId9" name="Button 6">
              <controlPr defaultSize="0" print="0" autoFill="0" autoPict="0" macro="[0]!Userbox_launcher_un">
                <anchor moveWithCells="1" sizeWithCells="1">
                  <from>
                    <xdr:col>7</xdr:col>
                    <xdr:colOff>733425</xdr:colOff>
                    <xdr:row>15</xdr:row>
                    <xdr:rowOff>57150</xdr:rowOff>
                  </from>
                  <to>
                    <xdr:col>9</xdr:col>
                    <xdr:colOff>790575</xdr:colOff>
                    <xdr:row>18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38"/>
  <sheetViews>
    <sheetView zoomScale="85" zoomScaleNormal="85" workbookViewId="0">
      <selection activeCell="E12" sqref="E12"/>
    </sheetView>
  </sheetViews>
  <sheetFormatPr baseColWidth="10" defaultRowHeight="14.25"/>
  <cols>
    <col min="1" max="1" width="10.75" customWidth="1"/>
    <col min="2" max="2" width="14.125" customWidth="1"/>
    <col min="3" max="3" width="9.625" customWidth="1"/>
    <col min="4" max="4" width="14.125" customWidth="1"/>
    <col min="5" max="5" width="14" customWidth="1"/>
    <col min="6" max="6" width="11.125" customWidth="1"/>
    <col min="7" max="7" width="14.125" customWidth="1"/>
    <col min="8" max="8" width="10.125" customWidth="1"/>
    <col min="9" max="9" width="14.125" customWidth="1"/>
    <col min="10" max="11" width="10.75" customWidth="1"/>
    <col min="12" max="12" width="9.875" customWidth="1"/>
    <col min="13" max="13" width="9.625" customWidth="1"/>
    <col min="14" max="17" width="10.75" customWidth="1"/>
    <col min="18" max="18" width="12.75" customWidth="1"/>
    <col min="19" max="19" width="12.5" customWidth="1"/>
    <col min="20" max="20" width="12.25" customWidth="1"/>
    <col min="21" max="25" width="10.75" customWidth="1"/>
  </cols>
  <sheetData>
    <row r="1" spans="1:25" ht="21.2" customHeight="1">
      <c r="A1" s="183" t="s">
        <v>21</v>
      </c>
      <c r="B1" s="183"/>
      <c r="C1" s="183"/>
      <c r="D1" s="183"/>
      <c r="E1" s="183"/>
      <c r="F1" s="183"/>
      <c r="G1" s="183"/>
      <c r="H1" s="183"/>
      <c r="I1" s="183"/>
      <c r="L1" s="184" t="s">
        <v>22</v>
      </c>
      <c r="M1" s="184"/>
      <c r="N1" s="184"/>
      <c r="O1" s="184"/>
      <c r="P1" s="184"/>
      <c r="Q1" s="184"/>
      <c r="R1" s="184"/>
      <c r="S1" s="23"/>
    </row>
    <row r="2" spans="1:25" ht="21.2" customHeight="1">
      <c r="A2" s="24"/>
      <c r="B2" s="25"/>
      <c r="C2" s="25"/>
      <c r="D2" s="25"/>
      <c r="E2" s="25"/>
      <c r="F2" s="25"/>
      <c r="G2" s="25"/>
      <c r="H2" s="25"/>
      <c r="I2" s="26"/>
      <c r="L2" s="185" t="s">
        <v>23</v>
      </c>
      <c r="M2" s="185"/>
      <c r="N2" s="185"/>
      <c r="O2" s="28"/>
      <c r="P2" s="185" t="s">
        <v>24</v>
      </c>
      <c r="Q2" s="185"/>
      <c r="R2" s="185"/>
      <c r="S2" s="29"/>
      <c r="T2" s="30"/>
      <c r="U2" s="30"/>
      <c r="V2" s="30"/>
      <c r="W2" s="30"/>
      <c r="X2" s="30"/>
      <c r="Y2" s="30"/>
    </row>
    <row r="3" spans="1:25" ht="21.2" customHeight="1">
      <c r="A3" s="31" t="s">
        <v>3</v>
      </c>
      <c r="B3" s="32" t="s">
        <v>4</v>
      </c>
      <c r="C3" s="32" t="s">
        <v>5</v>
      </c>
      <c r="D3" s="32" t="s">
        <v>6</v>
      </c>
      <c r="E3" s="25"/>
      <c r="F3" s="33" t="s">
        <v>7</v>
      </c>
      <c r="G3" s="32" t="s">
        <v>4</v>
      </c>
      <c r="H3" s="32" t="s">
        <v>5</v>
      </c>
      <c r="I3" s="32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3</v>
      </c>
      <c r="P3" s="4" t="s">
        <v>4</v>
      </c>
      <c r="Q3" s="4" t="s">
        <v>5</v>
      </c>
      <c r="R3" s="4" t="s">
        <v>6</v>
      </c>
      <c r="T3" s="34"/>
      <c r="U3" s="17"/>
      <c r="V3" s="17"/>
      <c r="W3" s="17"/>
      <c r="X3" s="17"/>
      <c r="Y3" s="17"/>
    </row>
    <row r="4" spans="1:25" ht="21.2" customHeight="1">
      <c r="A4" s="35"/>
      <c r="B4" s="36">
        <v>5</v>
      </c>
      <c r="C4" s="31">
        <v>0</v>
      </c>
      <c r="D4" s="8">
        <f t="shared" ref="D4:D10" si="0">PRODUCT(B4,C4)</f>
        <v>0</v>
      </c>
      <c r="E4" s="25"/>
      <c r="F4" s="25"/>
      <c r="G4" s="37">
        <v>4</v>
      </c>
      <c r="H4" s="31">
        <v>0</v>
      </c>
      <c r="I4" s="8">
        <f t="shared" ref="I4:I11" si="1">PRODUCT(G4,H4)</f>
        <v>0</v>
      </c>
      <c r="J4" s="38"/>
      <c r="K4" s="5"/>
      <c r="L4" s="36">
        <v>5</v>
      </c>
      <c r="M4" s="39">
        <v>0</v>
      </c>
      <c r="N4" s="8">
        <f t="shared" ref="N4:N10" si="2">PRODUCT(L4,M4)</f>
        <v>0</v>
      </c>
      <c r="O4" s="5"/>
      <c r="P4" s="36">
        <v>5</v>
      </c>
      <c r="Q4" s="39">
        <v>0</v>
      </c>
      <c r="R4" s="8">
        <f t="shared" ref="R4:R10" si="3">PRODUCT(P4,Q4)</f>
        <v>0</v>
      </c>
      <c r="T4" s="40"/>
      <c r="U4" s="40"/>
      <c r="V4" s="40"/>
      <c r="W4" s="40"/>
      <c r="X4" s="17"/>
      <c r="Y4" s="17"/>
    </row>
    <row r="5" spans="1:25" ht="21.2" customHeight="1">
      <c r="A5" s="41"/>
      <c r="B5" s="36">
        <v>10</v>
      </c>
      <c r="C5" s="31">
        <v>0</v>
      </c>
      <c r="D5" s="8">
        <f t="shared" si="0"/>
        <v>0</v>
      </c>
      <c r="E5" s="25"/>
      <c r="F5" s="25"/>
      <c r="G5" s="37">
        <v>6</v>
      </c>
      <c r="H5" s="31">
        <v>0</v>
      </c>
      <c r="I5" s="8">
        <f t="shared" si="1"/>
        <v>0</v>
      </c>
      <c r="J5" s="38"/>
      <c r="K5" s="9"/>
      <c r="L5" s="36">
        <v>10</v>
      </c>
      <c r="M5" s="39">
        <v>0</v>
      </c>
      <c r="N5" s="8">
        <f t="shared" si="2"/>
        <v>0</v>
      </c>
      <c r="O5" s="9"/>
      <c r="P5" s="36">
        <v>10</v>
      </c>
      <c r="Q5" s="39">
        <v>0</v>
      </c>
      <c r="R5" s="8">
        <f t="shared" si="3"/>
        <v>0</v>
      </c>
      <c r="S5" s="30"/>
      <c r="T5" s="40"/>
      <c r="U5" s="40"/>
      <c r="V5" s="40"/>
      <c r="W5" s="40"/>
      <c r="X5" s="17"/>
      <c r="Y5" s="17"/>
    </row>
    <row r="6" spans="1:25" ht="21.2" customHeight="1">
      <c r="A6" s="41"/>
      <c r="B6" s="36">
        <v>20</v>
      </c>
      <c r="C6" s="31">
        <v>0</v>
      </c>
      <c r="D6" s="8">
        <f t="shared" si="0"/>
        <v>0</v>
      </c>
      <c r="E6" s="25"/>
      <c r="F6" s="25"/>
      <c r="G6" s="37">
        <v>8</v>
      </c>
      <c r="H6" s="31">
        <v>0</v>
      </c>
      <c r="I6" s="8">
        <f t="shared" si="1"/>
        <v>0</v>
      </c>
      <c r="J6" s="38"/>
      <c r="K6" s="9"/>
      <c r="L6" s="36">
        <v>20</v>
      </c>
      <c r="M6" s="39">
        <v>0</v>
      </c>
      <c r="N6" s="8">
        <f t="shared" si="2"/>
        <v>0</v>
      </c>
      <c r="O6" s="9"/>
      <c r="P6" s="36">
        <v>20</v>
      </c>
      <c r="Q6" s="39">
        <v>0</v>
      </c>
      <c r="R6" s="8">
        <f t="shared" si="3"/>
        <v>0</v>
      </c>
      <c r="T6" s="40"/>
      <c r="U6" s="40"/>
      <c r="V6" s="40"/>
      <c r="W6" s="40"/>
      <c r="X6" s="17"/>
      <c r="Y6" s="17"/>
    </row>
    <row r="7" spans="1:25" ht="21.2" customHeight="1">
      <c r="A7" s="41"/>
      <c r="B7" s="36">
        <v>50</v>
      </c>
      <c r="C7" s="31">
        <v>0</v>
      </c>
      <c r="D7" s="8">
        <f t="shared" si="0"/>
        <v>0</v>
      </c>
      <c r="E7" s="25"/>
      <c r="F7" s="25"/>
      <c r="G7" s="37">
        <v>10</v>
      </c>
      <c r="H7" s="31">
        <v>0</v>
      </c>
      <c r="I7" s="8">
        <f t="shared" si="1"/>
        <v>0</v>
      </c>
      <c r="J7" s="38"/>
      <c r="K7" s="9"/>
      <c r="L7" s="36">
        <v>50</v>
      </c>
      <c r="M7" s="39">
        <v>0</v>
      </c>
      <c r="N7" s="8">
        <f t="shared" si="2"/>
        <v>0</v>
      </c>
      <c r="O7" s="9"/>
      <c r="P7" s="36">
        <v>50</v>
      </c>
      <c r="Q7" s="39">
        <v>0</v>
      </c>
      <c r="R7" s="8">
        <f t="shared" si="3"/>
        <v>0</v>
      </c>
      <c r="T7" s="40"/>
      <c r="U7" s="40"/>
      <c r="V7" s="40"/>
      <c r="W7" s="40"/>
      <c r="X7" s="17"/>
      <c r="Y7" s="17"/>
    </row>
    <row r="8" spans="1:25" ht="21.2" customHeight="1">
      <c r="A8" s="41"/>
      <c r="B8" s="36">
        <v>100</v>
      </c>
      <c r="C8" s="31">
        <v>0</v>
      </c>
      <c r="D8" s="8">
        <f t="shared" si="0"/>
        <v>0</v>
      </c>
      <c r="E8" s="25"/>
      <c r="F8" s="25"/>
      <c r="G8" s="37">
        <v>34</v>
      </c>
      <c r="H8" s="31">
        <v>0</v>
      </c>
      <c r="I8" s="8">
        <f t="shared" si="1"/>
        <v>0</v>
      </c>
      <c r="J8" s="38"/>
      <c r="K8" s="9"/>
      <c r="L8" s="36">
        <v>100</v>
      </c>
      <c r="M8" s="39">
        <v>0</v>
      </c>
      <c r="N8" s="8">
        <f t="shared" si="2"/>
        <v>0</v>
      </c>
      <c r="O8" s="9"/>
      <c r="P8" s="36">
        <v>100</v>
      </c>
      <c r="Q8" s="39">
        <v>0</v>
      </c>
      <c r="R8" s="8">
        <f t="shared" si="3"/>
        <v>0</v>
      </c>
      <c r="T8" s="40"/>
      <c r="U8" s="40"/>
      <c r="V8" s="40"/>
      <c r="W8" s="40"/>
      <c r="X8" s="17"/>
      <c r="Y8" s="17"/>
    </row>
    <row r="9" spans="1:25" ht="21.2" customHeight="1">
      <c r="A9" s="41"/>
      <c r="B9" s="36">
        <v>200</v>
      </c>
      <c r="C9" s="31">
        <v>0</v>
      </c>
      <c r="D9" s="8">
        <f t="shared" si="0"/>
        <v>0</v>
      </c>
      <c r="E9" s="25"/>
      <c r="F9" s="25"/>
      <c r="G9" s="37">
        <v>0</v>
      </c>
      <c r="H9" s="31">
        <v>0</v>
      </c>
      <c r="I9" s="8">
        <f t="shared" si="1"/>
        <v>0</v>
      </c>
      <c r="J9" s="38"/>
      <c r="K9" s="9"/>
      <c r="L9" s="36">
        <v>200</v>
      </c>
      <c r="M9" s="39">
        <v>0</v>
      </c>
      <c r="N9" s="8">
        <f t="shared" si="2"/>
        <v>0</v>
      </c>
      <c r="O9" s="9"/>
      <c r="P9" s="36">
        <v>200</v>
      </c>
      <c r="Q9" s="39">
        <v>0</v>
      </c>
      <c r="R9" s="8">
        <f t="shared" si="3"/>
        <v>0</v>
      </c>
      <c r="T9" s="40"/>
      <c r="U9" s="40"/>
      <c r="V9" s="40"/>
      <c r="W9" s="40"/>
      <c r="X9" s="17"/>
      <c r="Y9" s="17"/>
    </row>
    <row r="10" spans="1:25" ht="21.2" customHeight="1">
      <c r="A10" s="41"/>
      <c r="B10" s="36">
        <v>500</v>
      </c>
      <c r="C10" s="31">
        <v>0</v>
      </c>
      <c r="D10" s="8">
        <f t="shared" si="0"/>
        <v>0</v>
      </c>
      <c r="E10" s="25"/>
      <c r="F10" s="25"/>
      <c r="G10" s="37">
        <v>0</v>
      </c>
      <c r="H10" s="31">
        <v>0</v>
      </c>
      <c r="I10" s="8">
        <f t="shared" si="1"/>
        <v>0</v>
      </c>
      <c r="J10" s="38"/>
      <c r="K10" s="9"/>
      <c r="L10" s="36">
        <v>500</v>
      </c>
      <c r="M10" s="39">
        <v>0</v>
      </c>
      <c r="N10" s="8">
        <f t="shared" si="2"/>
        <v>0</v>
      </c>
      <c r="O10" s="9"/>
      <c r="P10" s="36">
        <v>500</v>
      </c>
      <c r="Q10" s="39">
        <v>0</v>
      </c>
      <c r="R10" s="8">
        <f t="shared" si="3"/>
        <v>0</v>
      </c>
      <c r="T10" s="40"/>
      <c r="U10" s="40"/>
      <c r="V10" s="40"/>
      <c r="W10" s="40"/>
      <c r="X10" s="17"/>
      <c r="Y10" s="17"/>
    </row>
    <row r="11" spans="1:25" ht="21.2" customHeight="1">
      <c r="A11" s="41"/>
      <c r="B11" s="180" t="s">
        <v>9</v>
      </c>
      <c r="C11" s="180"/>
      <c r="D11" s="42">
        <f>SUM(D4:D10)</f>
        <v>0</v>
      </c>
      <c r="E11" s="25"/>
      <c r="F11" s="25"/>
      <c r="G11" s="37">
        <v>0</v>
      </c>
      <c r="H11" s="31">
        <v>0</v>
      </c>
      <c r="I11" s="8">
        <f t="shared" si="1"/>
        <v>0</v>
      </c>
      <c r="J11" s="38"/>
      <c r="K11" s="9"/>
      <c r="L11" s="181" t="s">
        <v>9</v>
      </c>
      <c r="M11" s="181"/>
      <c r="N11" s="42">
        <f>SUM(N4:N10)</f>
        <v>0</v>
      </c>
      <c r="O11" s="9"/>
      <c r="P11" s="181" t="s">
        <v>9</v>
      </c>
      <c r="Q11" s="181"/>
      <c r="R11" s="42">
        <f>SUM(R4:R10)</f>
        <v>0</v>
      </c>
      <c r="T11" s="40"/>
      <c r="U11" s="40"/>
      <c r="V11" s="40"/>
      <c r="W11" s="40"/>
      <c r="X11" s="17"/>
      <c r="Y11" s="17"/>
    </row>
    <row r="12" spans="1:25" ht="21.2" customHeight="1">
      <c r="A12" s="41"/>
      <c r="B12" s="180" t="s">
        <v>25</v>
      </c>
      <c r="C12" s="180"/>
      <c r="D12" s="43">
        <f>SUM(C3:C12)</f>
        <v>0</v>
      </c>
      <c r="E12" s="25"/>
      <c r="F12" s="25"/>
      <c r="G12" s="180" t="s">
        <v>8</v>
      </c>
      <c r="H12" s="180"/>
      <c r="I12" s="42">
        <f>SUM(I4:I11)</f>
        <v>0</v>
      </c>
      <c r="K12" s="9"/>
      <c r="L12" s="181" t="s">
        <v>25</v>
      </c>
      <c r="M12" s="181"/>
      <c r="N12" s="43">
        <f>SUM(M3:M12)</f>
        <v>0</v>
      </c>
      <c r="O12" s="9"/>
      <c r="P12" s="181" t="s">
        <v>25</v>
      </c>
      <c r="Q12" s="181"/>
      <c r="R12" s="43">
        <f>SUM(Q3:Q12)</f>
        <v>0</v>
      </c>
      <c r="T12" s="40"/>
      <c r="U12" s="40"/>
      <c r="V12" s="40"/>
      <c r="W12" s="40"/>
      <c r="X12" s="17"/>
      <c r="Y12" s="17"/>
    </row>
    <row r="13" spans="1:25" ht="21.2" customHeight="1">
      <c r="A13" s="41"/>
      <c r="B13" s="24"/>
      <c r="C13" s="41"/>
      <c r="D13" s="44"/>
      <c r="E13" s="25"/>
      <c r="F13" s="25"/>
      <c r="G13" s="180" t="s">
        <v>26</v>
      </c>
      <c r="H13" s="180"/>
      <c r="I13" s="43">
        <f>SUM(H4:H13)</f>
        <v>0</v>
      </c>
      <c r="K13" s="9"/>
      <c r="L13" s="2"/>
      <c r="M13" s="9"/>
      <c r="N13" s="13"/>
      <c r="O13" s="9"/>
      <c r="P13" s="2"/>
      <c r="Q13" s="9"/>
      <c r="R13" s="44"/>
      <c r="T13" s="40"/>
      <c r="U13" s="40"/>
      <c r="V13" s="40"/>
      <c r="W13" s="40"/>
      <c r="X13" s="17"/>
      <c r="Y13" s="17"/>
    </row>
    <row r="14" spans="1:25" ht="21.2" customHeight="1">
      <c r="A14" s="31" t="s">
        <v>10</v>
      </c>
      <c r="B14" s="32" t="s">
        <v>4</v>
      </c>
      <c r="C14" s="32" t="s">
        <v>5</v>
      </c>
      <c r="D14" s="32" t="s">
        <v>6</v>
      </c>
      <c r="E14" s="25"/>
      <c r="F14" s="24"/>
      <c r="G14" s="24"/>
      <c r="H14" s="26"/>
      <c r="I14" s="24"/>
      <c r="J14" s="30"/>
      <c r="K14" s="3" t="s">
        <v>10</v>
      </c>
      <c r="L14" s="4" t="s">
        <v>4</v>
      </c>
      <c r="M14" s="4" t="s">
        <v>5</v>
      </c>
      <c r="N14" s="4" t="s">
        <v>6</v>
      </c>
      <c r="O14" s="3" t="s">
        <v>10</v>
      </c>
      <c r="P14" s="4" t="s">
        <v>4</v>
      </c>
      <c r="Q14" s="4" t="s">
        <v>5</v>
      </c>
      <c r="R14" s="4" t="s">
        <v>6</v>
      </c>
      <c r="T14" s="40"/>
      <c r="U14" s="40"/>
      <c r="V14" s="40"/>
      <c r="W14" s="40"/>
      <c r="X14" s="17"/>
      <c r="Y14" s="17"/>
    </row>
    <row r="15" spans="1:25" ht="21.2" customHeight="1">
      <c r="A15" s="24"/>
      <c r="B15" s="45">
        <v>0.01</v>
      </c>
      <c r="C15" s="31">
        <v>0</v>
      </c>
      <c r="D15" s="45">
        <f>PRODUCT(B15:C15)</f>
        <v>0</v>
      </c>
      <c r="E15" s="25"/>
      <c r="F15" s="24"/>
      <c r="G15" s="182" t="s">
        <v>27</v>
      </c>
      <c r="H15" s="182"/>
      <c r="I15" s="182"/>
      <c r="J15" s="30"/>
      <c r="K15" s="2"/>
      <c r="L15" s="45">
        <v>0.01</v>
      </c>
      <c r="M15" s="39">
        <v>0</v>
      </c>
      <c r="N15" s="45">
        <f>PRODUCT(L15:M15)</f>
        <v>0</v>
      </c>
      <c r="O15" s="2"/>
      <c r="P15" s="45">
        <v>0.01</v>
      </c>
      <c r="Q15" s="39">
        <v>0</v>
      </c>
      <c r="R15" s="45">
        <f>PRODUCT(P15:Q15)</f>
        <v>0</v>
      </c>
      <c r="T15" s="40"/>
      <c r="U15" s="40"/>
      <c r="V15" s="40"/>
      <c r="W15" s="40"/>
      <c r="X15" s="17"/>
      <c r="Y15" s="17"/>
    </row>
    <row r="16" spans="1:25" ht="21.2" customHeight="1">
      <c r="A16" s="24"/>
      <c r="B16" s="45">
        <v>0.02</v>
      </c>
      <c r="C16" s="31">
        <v>0</v>
      </c>
      <c r="D16" s="45">
        <f>PRODUCT(B16:C16)</f>
        <v>0</v>
      </c>
      <c r="E16" s="25"/>
      <c r="F16" s="24"/>
      <c r="G16" s="32" t="s">
        <v>4</v>
      </c>
      <c r="H16" s="32" t="s">
        <v>5</v>
      </c>
      <c r="I16" s="32" t="s">
        <v>6</v>
      </c>
      <c r="J16" s="30"/>
      <c r="K16" s="2"/>
      <c r="L16" s="45">
        <v>0.02</v>
      </c>
      <c r="M16" s="39">
        <v>0</v>
      </c>
      <c r="N16" s="45">
        <f>PRODUCT(L16:M16)</f>
        <v>0</v>
      </c>
      <c r="O16" s="2"/>
      <c r="P16" s="45">
        <v>0.02</v>
      </c>
      <c r="Q16" s="39">
        <v>0</v>
      </c>
      <c r="R16" s="45">
        <f>PRODUCT(P16:Q16)</f>
        <v>0</v>
      </c>
      <c r="T16" s="40"/>
      <c r="U16" s="40"/>
      <c r="V16" s="40"/>
      <c r="W16" s="40"/>
      <c r="X16" s="17"/>
      <c r="Y16" s="17"/>
    </row>
    <row r="17" spans="1:25" ht="21.2" customHeight="1">
      <c r="A17" s="35"/>
      <c r="B17" s="37">
        <v>0.05</v>
      </c>
      <c r="C17" s="31">
        <v>0</v>
      </c>
      <c r="D17" s="8">
        <f>PRODUCT(PRODUCT(B17,C17))</f>
        <v>0</v>
      </c>
      <c r="E17" s="25"/>
      <c r="F17" s="47"/>
      <c r="G17" s="37">
        <v>0.05</v>
      </c>
      <c r="H17" s="31">
        <v>0</v>
      </c>
      <c r="I17" s="8">
        <f>PRODUCT(PRODUCT(G17,H17))</f>
        <v>0</v>
      </c>
      <c r="J17" s="30"/>
      <c r="K17" s="5"/>
      <c r="L17" s="37">
        <v>0.05</v>
      </c>
      <c r="M17" s="39">
        <v>0</v>
      </c>
      <c r="N17" s="8">
        <f>PRODUCT(PRODUCT(L17,M17))</f>
        <v>0</v>
      </c>
      <c r="O17" s="5"/>
      <c r="P17" s="37">
        <v>0.05</v>
      </c>
      <c r="Q17" s="39">
        <v>0</v>
      </c>
      <c r="R17" s="8">
        <f>PRODUCT(PRODUCT(P17,Q17))</f>
        <v>0</v>
      </c>
      <c r="T17" s="40"/>
      <c r="U17" s="40"/>
      <c r="V17" s="40"/>
      <c r="W17" s="40"/>
      <c r="X17" s="17"/>
      <c r="Y17" s="17"/>
    </row>
    <row r="18" spans="1:25" ht="21.2" customHeight="1">
      <c r="A18" s="41"/>
      <c r="B18" s="37">
        <v>0.1</v>
      </c>
      <c r="C18" s="31">
        <v>0</v>
      </c>
      <c r="D18" s="8">
        <f>PRODUCT(B18,C18)</f>
        <v>0</v>
      </c>
      <c r="E18" s="25"/>
      <c r="F18" s="47"/>
      <c r="G18" s="37">
        <v>0.1</v>
      </c>
      <c r="H18" s="31">
        <v>0</v>
      </c>
      <c r="I18" s="8">
        <f>PRODUCT(G18,H18)</f>
        <v>0</v>
      </c>
      <c r="J18" s="30"/>
      <c r="K18" s="9"/>
      <c r="L18" s="37">
        <v>0.1</v>
      </c>
      <c r="M18" s="39">
        <v>0</v>
      </c>
      <c r="N18" s="8">
        <f>PRODUCT(L18,M18)</f>
        <v>0</v>
      </c>
      <c r="O18" s="9"/>
      <c r="P18" s="37">
        <v>0.1</v>
      </c>
      <c r="Q18" s="39">
        <v>0</v>
      </c>
      <c r="R18" s="8">
        <f>PRODUCT(P18,Q18)</f>
        <v>0</v>
      </c>
      <c r="T18" s="40"/>
      <c r="U18" s="40"/>
      <c r="V18" s="40"/>
      <c r="W18" s="40"/>
      <c r="X18" s="17"/>
      <c r="Y18" s="17"/>
    </row>
    <row r="19" spans="1:25" ht="21.2" customHeight="1">
      <c r="A19" s="41"/>
      <c r="B19" s="37">
        <v>0.2</v>
      </c>
      <c r="C19" s="31">
        <v>0</v>
      </c>
      <c r="D19" s="8">
        <f>PRODUCT(B19,C19)</f>
        <v>0</v>
      </c>
      <c r="E19" s="25"/>
      <c r="F19" s="47"/>
      <c r="G19" s="37">
        <v>0.2</v>
      </c>
      <c r="H19" s="31">
        <v>0</v>
      </c>
      <c r="I19" s="8">
        <f>PRODUCT(G19,H19)</f>
        <v>0</v>
      </c>
      <c r="J19" s="30"/>
      <c r="K19" s="9"/>
      <c r="L19" s="37">
        <v>0.2</v>
      </c>
      <c r="M19" s="39">
        <v>0</v>
      </c>
      <c r="N19" s="8">
        <f>PRODUCT(L19,M19)</f>
        <v>0</v>
      </c>
      <c r="O19" s="9"/>
      <c r="P19" s="37">
        <v>0.2</v>
      </c>
      <c r="Q19" s="39">
        <v>0</v>
      </c>
      <c r="R19" s="8">
        <f>PRODUCT(P19,Q19)</f>
        <v>0</v>
      </c>
      <c r="T19" s="40"/>
      <c r="U19" s="40"/>
      <c r="V19" s="40"/>
      <c r="W19" s="40"/>
      <c r="X19" s="17"/>
      <c r="Y19" s="17"/>
    </row>
    <row r="20" spans="1:25" ht="21.2" customHeight="1">
      <c r="A20" s="41"/>
      <c r="B20" s="37">
        <v>0.5</v>
      </c>
      <c r="C20" s="31">
        <v>0</v>
      </c>
      <c r="D20" s="8">
        <f>PRODUCT(B20,C20)</f>
        <v>0</v>
      </c>
      <c r="E20" s="25"/>
      <c r="F20" s="47"/>
      <c r="G20" s="37">
        <v>0.5</v>
      </c>
      <c r="H20" s="31">
        <v>0</v>
      </c>
      <c r="I20" s="8">
        <f>PRODUCT(G20,H20)</f>
        <v>0</v>
      </c>
      <c r="J20" s="30"/>
      <c r="K20" s="9"/>
      <c r="L20" s="37">
        <v>0.5</v>
      </c>
      <c r="M20" s="39">
        <v>0</v>
      </c>
      <c r="N20" s="8">
        <f>PRODUCT(L20,M20)</f>
        <v>0</v>
      </c>
      <c r="O20" s="9"/>
      <c r="P20" s="37">
        <v>0.5</v>
      </c>
      <c r="Q20" s="39">
        <v>0</v>
      </c>
      <c r="R20" s="8">
        <f>PRODUCT(P20,Q20)</f>
        <v>0</v>
      </c>
      <c r="T20" s="40"/>
      <c r="U20" s="40"/>
      <c r="V20" s="40"/>
      <c r="W20" s="40"/>
      <c r="X20" s="17"/>
      <c r="Y20" s="17"/>
    </row>
    <row r="21" spans="1:25" ht="21.2" customHeight="1">
      <c r="A21" s="41"/>
      <c r="B21" s="37">
        <v>1</v>
      </c>
      <c r="C21" s="31">
        <v>0</v>
      </c>
      <c r="D21" s="8">
        <f>PRODUCT(B21,C21)</f>
        <v>0</v>
      </c>
      <c r="E21" s="25"/>
      <c r="F21" s="47"/>
      <c r="G21" s="37">
        <v>1</v>
      </c>
      <c r="H21" s="31">
        <v>0</v>
      </c>
      <c r="I21" s="8">
        <f>PRODUCT(G21,H21)</f>
        <v>0</v>
      </c>
      <c r="J21" s="30"/>
      <c r="K21" s="9"/>
      <c r="L21" s="37">
        <v>1</v>
      </c>
      <c r="M21" s="39">
        <v>0</v>
      </c>
      <c r="N21" s="8">
        <f>PRODUCT(L21,M21)</f>
        <v>0</v>
      </c>
      <c r="O21" s="9"/>
      <c r="P21" s="37">
        <v>1</v>
      </c>
      <c r="Q21" s="39">
        <v>0</v>
      </c>
      <c r="R21" s="8">
        <f>PRODUCT(P21,Q21)</f>
        <v>0</v>
      </c>
      <c r="T21" s="40"/>
      <c r="U21" s="40"/>
      <c r="V21" s="40"/>
      <c r="W21" s="40"/>
      <c r="X21" s="17"/>
      <c r="Y21" s="17"/>
    </row>
    <row r="22" spans="1:25" ht="21.2" customHeight="1">
      <c r="A22" s="41"/>
      <c r="B22" s="37">
        <v>2</v>
      </c>
      <c r="C22" s="31">
        <v>0</v>
      </c>
      <c r="D22" s="8">
        <f>PRODUCT(B22,C22)</f>
        <v>0</v>
      </c>
      <c r="E22" s="25"/>
      <c r="F22" s="47"/>
      <c r="G22" s="37">
        <v>2</v>
      </c>
      <c r="H22" s="31">
        <v>0</v>
      </c>
      <c r="I22" s="8">
        <f>PRODUCT(G22,H22)</f>
        <v>0</v>
      </c>
      <c r="J22" s="30"/>
      <c r="K22" s="9"/>
      <c r="L22" s="37">
        <v>2</v>
      </c>
      <c r="M22" s="39">
        <v>0</v>
      </c>
      <c r="N22" s="8">
        <f>PRODUCT(L22,M22)</f>
        <v>0</v>
      </c>
      <c r="O22" s="9"/>
      <c r="P22" s="37">
        <v>2</v>
      </c>
      <c r="Q22" s="39">
        <v>0</v>
      </c>
      <c r="R22" s="8">
        <f>PRODUCT(P22,Q22)</f>
        <v>0</v>
      </c>
      <c r="T22" s="40"/>
      <c r="U22" s="40"/>
      <c r="V22" s="40"/>
      <c r="W22" s="40"/>
      <c r="X22" s="17"/>
      <c r="Y22" s="17"/>
    </row>
    <row r="23" spans="1:25" ht="21.2" customHeight="1">
      <c r="A23" s="41"/>
      <c r="B23" s="180" t="s">
        <v>11</v>
      </c>
      <c r="C23" s="180"/>
      <c r="D23" s="42">
        <f>SUM(D15:D22)</f>
        <v>0</v>
      </c>
      <c r="E23" s="25"/>
      <c r="F23" s="47"/>
      <c r="G23" s="180" t="s">
        <v>11</v>
      </c>
      <c r="H23" s="180"/>
      <c r="I23" s="42">
        <f>SUM(I17:I22)</f>
        <v>0</v>
      </c>
      <c r="J23" s="30"/>
      <c r="K23" s="9"/>
      <c r="L23" s="181" t="s">
        <v>11</v>
      </c>
      <c r="M23" s="181"/>
      <c r="N23" s="42">
        <f>SUM(N15:N22)</f>
        <v>0</v>
      </c>
      <c r="O23" s="9"/>
      <c r="P23" s="181" t="s">
        <v>11</v>
      </c>
      <c r="Q23" s="181"/>
      <c r="R23" s="42">
        <f>SUM(R15:R22)</f>
        <v>0</v>
      </c>
      <c r="T23" s="40"/>
      <c r="U23" s="40"/>
      <c r="V23" s="40"/>
      <c r="W23" s="40"/>
      <c r="X23" s="17"/>
      <c r="Y23" s="17"/>
    </row>
    <row r="24" spans="1:25" ht="21.2" customHeight="1">
      <c r="A24" s="41"/>
      <c r="B24" s="180" t="s">
        <v>28</v>
      </c>
      <c r="C24" s="180"/>
      <c r="D24" s="43">
        <f>SUM(C15:C24)</f>
        <v>0</v>
      </c>
      <c r="E24" s="47"/>
      <c r="F24" s="47"/>
      <c r="G24" s="24"/>
      <c r="H24" s="48"/>
      <c r="I24" s="49"/>
      <c r="J24" s="30"/>
      <c r="K24" s="9"/>
      <c r="L24" s="181" t="s">
        <v>28</v>
      </c>
      <c r="M24" s="181"/>
      <c r="N24" s="43">
        <f>SUM(M15:M24)</f>
        <v>0</v>
      </c>
      <c r="O24" s="9"/>
      <c r="P24" s="181" t="s">
        <v>28</v>
      </c>
      <c r="Q24" s="181"/>
      <c r="R24" s="43">
        <f>SUM(Q15:Q24)</f>
        <v>0</v>
      </c>
      <c r="T24" s="40"/>
      <c r="U24" s="40"/>
      <c r="V24" s="40"/>
      <c r="W24" s="40"/>
      <c r="X24" s="17"/>
      <c r="Y24" s="17"/>
    </row>
    <row r="25" spans="1:25" ht="21.2" customHeight="1">
      <c r="A25" s="41"/>
      <c r="B25" s="41"/>
      <c r="C25" s="41"/>
      <c r="I25" s="26"/>
      <c r="P25" s="40"/>
      <c r="Q25" s="40"/>
      <c r="R25" s="40"/>
      <c r="S25" s="40"/>
      <c r="T25" s="40"/>
      <c r="U25" s="40"/>
      <c r="V25" s="40"/>
      <c r="W25" s="40"/>
      <c r="X25" s="17"/>
      <c r="Y25" s="17"/>
    </row>
    <row r="26" spans="1:25" ht="18.2" customHeight="1">
      <c r="A26" s="9"/>
      <c r="B26" s="178" t="s">
        <v>29</v>
      </c>
      <c r="C26" s="178"/>
      <c r="D26" s="179">
        <f>SUM(D23,I23,I12,D11)</f>
        <v>0</v>
      </c>
      <c r="E26" s="179"/>
      <c r="F26" s="1"/>
      <c r="G26" s="1"/>
      <c r="H26" s="1"/>
      <c r="P26" s="17"/>
      <c r="Q26" s="17"/>
      <c r="R26" s="17"/>
      <c r="S26" s="17"/>
      <c r="T26" s="17"/>
      <c r="U26" s="17"/>
      <c r="V26" s="17"/>
      <c r="W26" s="17"/>
      <c r="X26" s="17"/>
      <c r="Y26" s="17"/>
    </row>
    <row r="27" spans="1:25" ht="14.85" customHeight="1">
      <c r="A27" s="9"/>
      <c r="B27" s="9"/>
      <c r="C27" s="9"/>
      <c r="D27" s="9"/>
      <c r="E27" s="1"/>
      <c r="F27" s="1"/>
      <c r="G27" s="1"/>
      <c r="H27" s="1"/>
      <c r="P27" s="17"/>
      <c r="Q27" s="17"/>
      <c r="R27" s="17"/>
      <c r="S27" s="17"/>
      <c r="T27" s="17"/>
      <c r="U27" s="17"/>
      <c r="V27" s="17"/>
      <c r="W27" s="17"/>
      <c r="X27" s="17"/>
      <c r="Y27" s="17"/>
    </row>
    <row r="28" spans="1:25" ht="14.85" customHeight="1">
      <c r="P28" s="17"/>
      <c r="Q28" s="17"/>
      <c r="R28" s="17"/>
      <c r="S28" s="17"/>
      <c r="T28" s="17"/>
      <c r="U28" s="17"/>
      <c r="V28" s="17"/>
      <c r="W28" s="17"/>
      <c r="X28" s="17"/>
      <c r="Y28" s="17"/>
    </row>
    <row r="29" spans="1:25" ht="14.85" customHeight="1">
      <c r="P29" s="17"/>
      <c r="Q29" s="17"/>
      <c r="R29" s="17"/>
      <c r="S29" s="17"/>
      <c r="T29" s="17"/>
      <c r="U29" s="17"/>
      <c r="V29" s="17"/>
      <c r="W29" s="17"/>
      <c r="X29" s="17"/>
      <c r="Y29" s="17"/>
    </row>
    <row r="30" spans="1:25" ht="14.85" customHeight="1">
      <c r="P30" s="17"/>
      <c r="Q30" s="17"/>
      <c r="R30" s="17"/>
      <c r="S30" s="17"/>
      <c r="T30" s="17"/>
      <c r="U30" s="17"/>
      <c r="V30" s="17"/>
      <c r="W30" s="17"/>
      <c r="X30" s="17"/>
      <c r="Y30" s="17"/>
    </row>
    <row r="31" spans="1:25" ht="14.85" customHeight="1">
      <c r="P31" s="17"/>
      <c r="Q31" s="17"/>
      <c r="R31" s="17"/>
      <c r="S31" s="17"/>
      <c r="T31" s="17"/>
      <c r="U31" s="17"/>
      <c r="V31" s="17"/>
      <c r="W31" s="17"/>
      <c r="X31" s="17"/>
      <c r="Y31" s="17"/>
    </row>
    <row r="32" spans="1:25" ht="14.85" customHeight="1">
      <c r="P32" s="17"/>
      <c r="Q32" s="17"/>
      <c r="R32" s="17"/>
      <c r="S32" s="17"/>
      <c r="T32" s="17"/>
      <c r="U32" s="17"/>
      <c r="V32" s="17"/>
      <c r="W32" s="17"/>
      <c r="X32" s="17"/>
      <c r="Y32" s="17"/>
    </row>
    <row r="33" spans="16:25" ht="14.85" customHeight="1">
      <c r="P33" s="17"/>
      <c r="Q33" s="17"/>
      <c r="R33" s="17"/>
      <c r="S33" s="17"/>
      <c r="T33" s="17"/>
      <c r="U33" s="17"/>
      <c r="V33" s="17"/>
      <c r="W33" s="17"/>
      <c r="X33" s="17"/>
      <c r="Y33" s="17"/>
    </row>
    <row r="34" spans="16:25" ht="14.85" customHeight="1">
      <c r="P34" s="17"/>
      <c r="Q34" s="17"/>
      <c r="R34" s="17"/>
      <c r="S34" s="17"/>
      <c r="T34" s="17"/>
      <c r="U34" s="17"/>
      <c r="V34" s="17"/>
      <c r="W34" s="17"/>
      <c r="X34" s="17"/>
      <c r="Y34" s="17"/>
    </row>
    <row r="35" spans="16:25" ht="14.85" customHeight="1">
      <c r="P35" s="17"/>
      <c r="Q35" s="17"/>
      <c r="R35" s="17"/>
      <c r="S35" s="17"/>
      <c r="T35" s="17"/>
      <c r="U35" s="17"/>
      <c r="V35" s="17"/>
      <c r="W35" s="17"/>
      <c r="X35" s="17"/>
      <c r="Y35" s="17"/>
    </row>
    <row r="36" spans="16:25" ht="14.85" customHeight="1">
      <c r="P36" s="17"/>
      <c r="Q36" s="17"/>
      <c r="R36" s="17"/>
      <c r="S36" s="17"/>
      <c r="T36" s="17"/>
      <c r="U36" s="17"/>
      <c r="V36" s="17"/>
      <c r="W36" s="17"/>
      <c r="X36" s="17"/>
      <c r="Y36" s="17"/>
    </row>
    <row r="37" spans="16:25" ht="14.85" customHeight="1">
      <c r="P37" s="17"/>
      <c r="Q37" s="17"/>
      <c r="R37" s="17"/>
      <c r="S37" s="17"/>
      <c r="T37" s="17"/>
      <c r="U37" s="17"/>
      <c r="V37" s="17"/>
      <c r="W37" s="17"/>
      <c r="X37" s="17"/>
      <c r="Y37" s="17"/>
    </row>
    <row r="38" spans="16:25" ht="14.85" customHeight="1">
      <c r="P38" s="17"/>
      <c r="Q38" s="17"/>
      <c r="R38" s="17"/>
      <c r="S38" s="17"/>
      <c r="T38" s="17"/>
      <c r="U38" s="17"/>
      <c r="V38" s="17"/>
      <c r="W38" s="17"/>
      <c r="X38" s="17"/>
      <c r="Y38" s="17"/>
    </row>
  </sheetData>
  <mergeCells count="22">
    <mergeCell ref="A1:I1"/>
    <mergeCell ref="L1:R1"/>
    <mergeCell ref="L2:N2"/>
    <mergeCell ref="P2:R2"/>
    <mergeCell ref="B11:C11"/>
    <mergeCell ref="L11:M11"/>
    <mergeCell ref="P11:Q11"/>
    <mergeCell ref="P23:Q23"/>
    <mergeCell ref="B24:C24"/>
    <mergeCell ref="L24:M24"/>
    <mergeCell ref="P24:Q24"/>
    <mergeCell ref="B12:C12"/>
    <mergeCell ref="G12:H12"/>
    <mergeCell ref="L12:M12"/>
    <mergeCell ref="P12:Q12"/>
    <mergeCell ref="G13:H13"/>
    <mergeCell ref="G15:I15"/>
    <mergeCell ref="B26:C26"/>
    <mergeCell ref="D26:E26"/>
    <mergeCell ref="B23:C23"/>
    <mergeCell ref="G23:H23"/>
    <mergeCell ref="L23:M23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6"/>
  <dimension ref="A1:Y39"/>
  <sheetViews>
    <sheetView workbookViewId="0">
      <selection activeCell="F25" sqref="F25"/>
    </sheetView>
  </sheetViews>
  <sheetFormatPr baseColWidth="10" defaultRowHeight="14.25"/>
  <cols>
    <col min="1" max="1" width="10.75" customWidth="1"/>
    <col min="2" max="2" width="14.125" customWidth="1"/>
    <col min="3" max="3" width="9.625" customWidth="1"/>
    <col min="4" max="4" width="14.125" customWidth="1"/>
    <col min="5" max="5" width="14" customWidth="1"/>
    <col min="6" max="6" width="11.125" customWidth="1"/>
    <col min="7" max="7" width="14.125" customWidth="1"/>
    <col min="8" max="8" width="10.125" customWidth="1"/>
    <col min="9" max="9" width="14.125" customWidth="1"/>
    <col min="10" max="11" width="10.75" customWidth="1"/>
    <col min="12" max="12" width="9.875" customWidth="1"/>
    <col min="13" max="13" width="9.625" customWidth="1"/>
    <col min="14" max="17" width="10.75" customWidth="1"/>
    <col min="18" max="18" width="12.75" customWidth="1"/>
    <col min="19" max="19" width="12.5" customWidth="1"/>
    <col min="20" max="20" width="12.25" customWidth="1"/>
    <col min="21" max="25" width="10.75" customWidth="1"/>
  </cols>
  <sheetData>
    <row r="1" spans="1:25" ht="21.2" customHeight="1">
      <c r="A1" s="183" t="s">
        <v>45</v>
      </c>
      <c r="B1" s="183"/>
      <c r="C1" s="183"/>
      <c r="D1" s="183"/>
      <c r="E1" s="183"/>
      <c r="F1" s="183"/>
      <c r="G1" s="183"/>
      <c r="H1" s="183"/>
      <c r="I1" s="183"/>
      <c r="L1" s="184" t="s">
        <v>46</v>
      </c>
      <c r="M1" s="184"/>
      <c r="N1" s="184"/>
      <c r="O1" s="184"/>
      <c r="P1" s="184"/>
      <c r="Q1" s="184"/>
      <c r="R1" s="184"/>
      <c r="S1" s="23"/>
    </row>
    <row r="2" spans="1:25" ht="21.2" customHeight="1">
      <c r="A2" s="24"/>
      <c r="B2" s="25"/>
      <c r="C2" s="25"/>
      <c r="D2" s="25"/>
      <c r="E2" s="25"/>
      <c r="F2" s="25"/>
      <c r="G2" s="25"/>
      <c r="H2" s="25"/>
      <c r="I2" s="26"/>
      <c r="L2" s="185" t="s">
        <v>23</v>
      </c>
      <c r="M2" s="185"/>
      <c r="N2" s="185"/>
      <c r="O2" s="28"/>
      <c r="P2" s="185" t="s">
        <v>24</v>
      </c>
      <c r="Q2" s="185"/>
      <c r="R2" s="185"/>
      <c r="S2" s="29"/>
      <c r="T2" s="30"/>
      <c r="U2" s="30"/>
      <c r="V2" s="30"/>
      <c r="W2" s="30"/>
      <c r="X2" s="30"/>
      <c r="Y2" s="30"/>
    </row>
    <row r="3" spans="1:25" ht="21.2" customHeight="1">
      <c r="A3" s="31" t="s">
        <v>3</v>
      </c>
      <c r="B3" s="32" t="s">
        <v>4</v>
      </c>
      <c r="C3" s="32" t="s">
        <v>5</v>
      </c>
      <c r="D3" s="32" t="s">
        <v>6</v>
      </c>
      <c r="E3" s="25"/>
      <c r="F3" s="33" t="s">
        <v>7</v>
      </c>
      <c r="G3" s="32" t="s">
        <v>4</v>
      </c>
      <c r="H3" s="32" t="s">
        <v>5</v>
      </c>
      <c r="I3" s="32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3</v>
      </c>
      <c r="P3" s="4" t="s">
        <v>4</v>
      </c>
      <c r="Q3" s="4" t="s">
        <v>5</v>
      </c>
      <c r="R3" s="4" t="s">
        <v>6</v>
      </c>
      <c r="T3" s="34"/>
      <c r="U3" s="17"/>
      <c r="V3" s="17"/>
      <c r="W3" s="17"/>
      <c r="X3" s="17"/>
      <c r="Y3" s="17"/>
    </row>
    <row r="4" spans="1:25" ht="21.2" customHeight="1">
      <c r="A4" s="35"/>
      <c r="B4" s="36">
        <v>5</v>
      </c>
      <c r="C4" s="31">
        <f>SUM('01'!C5,'01'!H5,'01'!M5,'02'!C5,'02'!H5,'02'!M5,'03'!C4,'03'!H4,'03'!M4,'04 '!C4,'04 '!H4,'04 '!M4,'05'!C4,'05'!H4,'05'!M4,'06'!C4,'06'!H4,'06'!M4,'07'!C4,'07'!H4,'07'!M4,'08'!C4,'08'!H4,'08'!M4,'09'!C4,'09'!H4,'09'!M4,'10'!C4,'10'!H4,'10'!M4,'11'!C4,'11'!H4,'11'!M4,'12'!C4,'12'!H4,'12'!M4,'13'!C4,'13'!H4,'13'!M4,'14'!C4,'14'!H4,'14'!M4,'15'!C4,'15'!H4,'15'!M4,'16'!C4,'16'!H4,'16'!M4,'17'!C4,'17'!H4,'17'!M4,'18'!C4,'18'!H4,'18'!M4,'19'!C4,'19'!H4,'19'!M4,'20'!C4,'20'!H4,'20'!M4,'21'!C4,'21'!H4,'21'!M4,'22'!C4,'22'!H4,'22'!M4,'23'!C4,'23'!H4,'23'!M4,'24'!C4,'24'!H4,'24'!M4,'25'!C4,'25'!H4,'25'!M4,'26'!C4,'26'!H4,'26'!M4,'27'!C4,'27'!H4,'27'!M4,'28'!C4,'28'!H4,'28'!M4,'29'!C4,'29'!H4,'29'!M4,'30'!C4,'30'!H4,'30'!M4,'31'!C4,'31'!H4,'31'!M4-'Versements BRINKS'!B17-'Versements BRINKS'!E17-'Versements BRINKS'!H17-'Versements BRINKS'!K17-'Versements BRINKS'!N17-'Versements BRINKS'!Q17-'Versements BRINKS'!T17-'Versements BRINKS'!W17-'Versements BRINKS'!AA17-M4+Q4+'Fond de parc Report'!C4)</f>
        <v>-2</v>
      </c>
      <c r="D4" s="8">
        <f t="shared" ref="D4:D10" si="0">PRODUCT(B4,C4)</f>
        <v>-10</v>
      </c>
      <c r="E4" s="25"/>
      <c r="F4" s="25"/>
      <c r="G4" s="37">
        <v>4</v>
      </c>
      <c r="H4" s="31">
        <f>SUM('01'!Q5,'02'!Q5,'03'!Q4,'04 '!Q4,'05'!Q4,'06'!Q4,'07'!Q4,'08'!Q4,'09'!Q4,'10'!Q4,'11'!Q4,'12'!Q4,'13'!Q4,'14'!Q4,'15'!Q4,'16'!Q4,'17'!Q4,'18'!Q4,'19'!Q4,'20'!Q4,'21'!Q4,'22'!Q4,'23'!Q4,'24'!Q4,'25'!Q4,'26'!Q4,'27'!Q4,'28'!Q4,'29'!Q4,'30'!Q4,'31'!Q4-'Versements BRINKS'!AA5)</f>
        <v>0</v>
      </c>
      <c r="I4" s="8">
        <f t="shared" ref="I4:I11" si="1">PRODUCT(G4,H4)</f>
        <v>0</v>
      </c>
      <c r="J4" s="38"/>
      <c r="K4" s="5"/>
      <c r="L4" s="36">
        <v>5</v>
      </c>
      <c r="M4" s="39">
        <v>0</v>
      </c>
      <c r="N4" s="8">
        <f t="shared" ref="N4:N10" si="2">PRODUCT(L4,M4)</f>
        <v>0</v>
      </c>
      <c r="O4" s="5"/>
      <c r="P4" s="36">
        <v>5</v>
      </c>
      <c r="Q4" s="39">
        <v>0</v>
      </c>
      <c r="R4" s="8">
        <f t="shared" ref="R4:R10" si="3">PRODUCT(P4,Q4)</f>
        <v>0</v>
      </c>
      <c r="T4" s="40"/>
      <c r="U4" s="40"/>
      <c r="V4" s="40"/>
      <c r="W4" s="40"/>
      <c r="X4" s="17"/>
      <c r="Y4" s="17"/>
    </row>
    <row r="5" spans="1:25" ht="21.2" customHeight="1">
      <c r="A5" s="41"/>
      <c r="B5" s="36">
        <v>10</v>
      </c>
      <c r="C5" s="31">
        <f>SUM('01'!C6,'01'!H6,'01'!M6,'02'!C6,'02'!H6,'02'!M6,'03'!C5,'03'!H5,'03'!M5,'04 '!C5,'04 '!H5,'04 '!M5,'05'!C5,'05'!H5,'05'!M5,'06'!C5,'06'!H5,'06'!M5,'07'!C5,'07'!H5,'07'!M5,'08'!C5,'08'!H5,'08'!M5,'09'!C5,'09'!H5,'09'!M5,'10'!C5,'10'!H5,'10'!M5,'11'!C5,'11'!H5,'11'!M5,'12'!C5,'12'!H5,'12'!M5,'13'!C5,'13'!H5,'13'!M5,'14'!C5,'14'!H5,'14'!M5,'15'!C5,'15'!H5,'15'!M5,'16'!C5,'16'!H5,'16'!M5,'17'!C5,'17'!H5,'17'!M5,'18'!C5,'18'!H5,'18'!M5,'19'!C5,'19'!H5,'19'!M5,'20'!C5,'20'!H5,'20'!M5,'21'!C5,'21'!H5,'21'!M5,'22'!C5,'22'!H5,'22'!M5,'23'!C5,'23'!H5,'23'!M5,'24'!C5,'24'!H5,'24'!M5,'25'!C5,'25'!H5,'25'!M5,'26'!C5,'26'!H5,'26'!M5,'27'!C5,'27'!H5,'27'!M5,'28'!C5,'28'!H5,'28'!M5,'29'!C5,'29'!H5,'29'!M5,'30'!C5,'30'!H5,'30'!M5,'31'!C5,'31'!H5,'31'!M5-'Versements BRINKS'!B18-'Versements BRINKS'!E18-'Versements BRINKS'!H18-'Versements BRINKS'!K18-'Versements BRINKS'!N18-'Versements BRINKS'!Q18-'Versements BRINKS'!T18-'Versements BRINKS'!W18-'Versements BRINKS'!AA18-M5+Q5+'Fond de parc Report'!C5)</f>
        <v>0</v>
      </c>
      <c r="D5" s="8">
        <f t="shared" si="0"/>
        <v>0</v>
      </c>
      <c r="E5" s="25"/>
      <c r="F5" s="25"/>
      <c r="G5" s="37">
        <v>6</v>
      </c>
      <c r="H5" s="31">
        <f>SUM('01'!Q6,'02'!Q6,'03'!Q5,'04 '!Q5,'05'!Q5,'06'!Q5,'07'!Q5,'08'!Q5,'09'!Q5,'10'!Q5,'11'!Q5,'12'!Q5,'13'!Q5,'14'!Q5,'15'!Q5,'16'!Q5,'17'!Q5,'18'!Q5,'19'!Q5,'20'!Q5,'21'!Q5,'22'!Q5,'23'!Q5,'24'!Q5,'25'!Q5,'26'!Q5,'27'!Q5,'28'!Q5,'29'!Q5,'30'!Q5,'31'!Q5-'Versements BRINKS'!AA6)</f>
        <v>0</v>
      </c>
      <c r="I5" s="8">
        <f t="shared" si="1"/>
        <v>0</v>
      </c>
      <c r="J5" s="38"/>
      <c r="K5" s="9"/>
      <c r="L5" s="36">
        <v>10</v>
      </c>
      <c r="M5" s="39">
        <v>0</v>
      </c>
      <c r="N5" s="8">
        <f t="shared" si="2"/>
        <v>0</v>
      </c>
      <c r="O5" s="9"/>
      <c r="P5" s="36">
        <v>10</v>
      </c>
      <c r="Q5" s="39">
        <v>0</v>
      </c>
      <c r="R5" s="8">
        <f t="shared" si="3"/>
        <v>0</v>
      </c>
      <c r="S5" s="30"/>
      <c r="T5" s="40"/>
      <c r="U5" s="40"/>
      <c r="V5" s="40"/>
      <c r="W5" s="40"/>
      <c r="X5" s="17"/>
      <c r="Y5" s="17"/>
    </row>
    <row r="6" spans="1:25" ht="21.2" customHeight="1">
      <c r="A6" s="41"/>
      <c r="B6" s="36">
        <v>20</v>
      </c>
      <c r="C6" s="31">
        <f>SUM('01'!C7,'01'!H7,'01'!M7,'02'!C7,'02'!H7,'02'!M7,'03'!C6,'03'!H6,'03'!M6,'04 '!C6,'04 '!H6,'04 '!M6,'05'!C6,'05'!H6,'05'!M6,'06'!C6,'06'!H6,'06'!M6,'07'!C6,'07'!H6,'07'!M6,'08'!C6,'08'!H6,'08'!M6,'09'!C6,'09'!H6,'09'!M6,'10'!C6,'10'!H6,'10'!M6,'11'!C6,'11'!H6,'11'!M6,'12'!C6,'12'!H6,'12'!M6,'13'!C6,'13'!H6,'13'!M6,'14'!C6,'14'!H6,'14'!M6,'15'!C6,'15'!H6,'15'!M6,'16'!C6,'16'!H6,'16'!M6,'17'!C6,'17'!H6,'17'!M6,'18'!C6,'18'!H6,'18'!M6,'19'!C6,'19'!H6,'19'!M6,'20'!C6,'20'!H6,'20'!M6,'21'!C6,'21'!H6,'21'!M6,'22'!C6,'22'!H6,'22'!M6,'23'!C6,'23'!H6,'23'!M6,'24'!C6,'24'!H6,'24'!M6,'25'!C6,'25'!H6,'25'!M6,'26'!C6,'26'!H6,'26'!M6,'27'!C6,'27'!H6,'27'!M6,'28'!C6,'28'!H6,'28'!M6,'29'!C6,'29'!H6,'29'!M6,'30'!C6,'30'!H6,'30'!M6,'31'!C6,'31'!H6,'31'!M6-'Versements BRINKS'!B19-'Versements BRINKS'!E19-'Versements BRINKS'!H19-'Versements BRINKS'!K19-'Versements BRINKS'!N19-'Versements BRINKS'!Q19-'Versements BRINKS'!T19-'Versements BRINKS'!W19-'Versements BRINKS'!AA19-M6+Q6+'Fond de parc Report'!C6)</f>
        <v>-5</v>
      </c>
      <c r="D6" s="8">
        <f t="shared" si="0"/>
        <v>-100</v>
      </c>
      <c r="E6" s="25"/>
      <c r="F6" s="25"/>
      <c r="G6" s="37">
        <v>8</v>
      </c>
      <c r="H6" s="31">
        <f>SUM('01'!Q7,'02'!Q7,'03'!Q6,'04 '!Q6,'05'!Q6,'06'!Q6,'07'!Q6,'08'!Q6,'09'!Q6,'10'!Q6,'11'!Q6,'12'!Q6,'13'!Q6,'14'!Q6,'15'!Q6,'16'!Q6,'17'!Q6,'18'!Q6,'19'!Q6,'20'!Q6,'21'!Q6,'22'!Q6,'23'!Q6,'24'!Q6,'25'!Q6,'26'!Q6,'27'!Q6,'28'!Q6,'29'!Q6,'30'!Q6,'31'!Q6-'Versements BRINKS'!AA7)</f>
        <v>0</v>
      </c>
      <c r="I6" s="8">
        <f t="shared" si="1"/>
        <v>0</v>
      </c>
      <c r="J6" s="38"/>
      <c r="K6" s="9"/>
      <c r="L6" s="36">
        <v>20</v>
      </c>
      <c r="M6" s="39">
        <v>0</v>
      </c>
      <c r="N6" s="8">
        <f t="shared" si="2"/>
        <v>0</v>
      </c>
      <c r="O6" s="9"/>
      <c r="P6" s="36">
        <v>20</v>
      </c>
      <c r="Q6" s="39">
        <v>0</v>
      </c>
      <c r="R6" s="8">
        <f t="shared" si="3"/>
        <v>0</v>
      </c>
      <c r="T6" s="40"/>
      <c r="U6" s="40"/>
      <c r="V6" s="40"/>
      <c r="W6" s="40"/>
      <c r="X6" s="17"/>
      <c r="Y6" s="17"/>
    </row>
    <row r="7" spans="1:25" ht="21.2" customHeight="1">
      <c r="A7" s="41"/>
      <c r="B7" s="36">
        <v>50</v>
      </c>
      <c r="C7" s="31">
        <f>SUM('01'!C8,'01'!H8,'01'!M8,'02'!C8,'02'!H8,'02'!M8,'03'!C7,'03'!H7,'03'!M7,'04 '!C7,'04 '!H7,'04 '!M7,'05'!C7,'05'!H7,'05'!M7,'06'!C7,'06'!H7,'06'!M7,'07'!C7,'07'!H7,'07'!M7,'08'!C7,'08'!H7,'08'!M7,'09'!C7,'09'!H7,'09'!M7,'10'!C7,'10'!H7,'10'!M7,'11'!C7,'11'!H7,'11'!M7,'12'!C7,'12'!H7,'12'!M7,'13'!C7,'13'!H7,'13'!M7,'14'!C7,'14'!H7,'14'!M7,'15'!C7,'15'!H7,'15'!M7,'16'!C7,'16'!H7,'16'!M7,'17'!C7,'17'!H7,'17'!M7,'18'!C7,'18'!H7,'18'!M7,'19'!C7,'19'!H7,'19'!M7,'20'!C7,'20'!H7,'20'!M7,'21'!C7,'21'!H7,'21'!M7,'22'!C7,'22'!H7,'22'!M7,'23'!C7,'23'!H7,'23'!M7,'24'!C7,'24'!H7,'24'!M7,'25'!C7,'25'!H7,'25'!M7,'26'!C7,'26'!H7,'26'!M7,'27'!C7,'27'!H7,'27'!M7,'28'!C7,'28'!H7,'28'!M7,'29'!C7,'29'!H7,'29'!M7,'30'!C7,'30'!H7,'30'!M7,'31'!C7,'31'!H7,'31'!M7-'Versements BRINKS'!B20-'Versements BRINKS'!E20-'Versements BRINKS'!H20-'Versements BRINKS'!K20-'Versements BRINKS'!N20-'Versements BRINKS'!Q20-'Versements BRINKS'!T20-'Versements BRINKS'!W20-'Versements BRINKS'!AA20-M7+Q7+'Fond de parc Report'!C7)</f>
        <v>-5</v>
      </c>
      <c r="D7" s="8">
        <f t="shared" si="0"/>
        <v>-250</v>
      </c>
      <c r="E7" s="25"/>
      <c r="F7" s="25"/>
      <c r="G7" s="37">
        <v>10</v>
      </c>
      <c r="H7" s="31">
        <f>SUM('01'!Q8,'02'!Q8,'03'!Q7,'04 '!Q7,'05'!Q7,'06'!Q7,'07'!Q7,'08'!Q7,'09'!Q7,'10'!Q7,'11'!Q7,'12'!Q7,'13'!Q7,'14'!Q7,'15'!Q7,'16'!Q7,'17'!Q7,'18'!Q7,'19'!Q7,'20'!Q7,'21'!Q7,'22'!Q7,'23'!Q7,'24'!Q7,'25'!Q7,'26'!Q7,'27'!Q7,'28'!Q7,'29'!Q7,'30'!Q7,'31'!Q7-'Versements BRINKS'!AA8)</f>
        <v>0</v>
      </c>
      <c r="I7" s="8">
        <f t="shared" si="1"/>
        <v>0</v>
      </c>
      <c r="J7" s="38"/>
      <c r="K7" s="9"/>
      <c r="L7" s="36">
        <v>50</v>
      </c>
      <c r="M7" s="39">
        <v>0</v>
      </c>
      <c r="N7" s="8">
        <f t="shared" si="2"/>
        <v>0</v>
      </c>
      <c r="O7" s="9"/>
      <c r="P7" s="36">
        <v>50</v>
      </c>
      <c r="Q7" s="39">
        <v>0</v>
      </c>
      <c r="R7" s="8">
        <f t="shared" si="3"/>
        <v>0</v>
      </c>
      <c r="T7" s="40"/>
      <c r="U7" s="40"/>
      <c r="V7" s="40"/>
      <c r="W7" s="40"/>
      <c r="X7" s="17"/>
      <c r="Y7" s="17"/>
    </row>
    <row r="8" spans="1:25" ht="21.2" customHeight="1">
      <c r="A8" s="41"/>
      <c r="B8" s="36">
        <v>100</v>
      </c>
      <c r="C8" s="31">
        <f>SUM('01'!C9,'01'!H9,'01'!M9,'02'!C9,'02'!H9,'02'!M9,'03'!C8,'03'!H8,'03'!M8,'04 '!C8,'04 '!H8,'04 '!M8,'05'!C8,'05'!H8,'05'!M8,'06'!C8,'06'!H8,'06'!M8,'07'!C8,'07'!H8,'07'!M8,'08'!C8,'08'!H8,'08'!M8,'09'!C8,'09'!H8,'09'!M8,'10'!C8,'10'!H8,'10'!M8,'11'!C8,'11'!H8,'11'!M8,'12'!C8,'12'!H8,'12'!M8,'13'!C8,'13'!H8,'13'!M8,'14'!C8,'14'!H8,'14'!M8,'15'!C8,'15'!H8,'15'!M8,'16'!C8,'16'!H8,'16'!M8,'17'!C8,'17'!H8,'17'!M8,'18'!C8,'18'!H8,'18'!M8,'19'!C8,'19'!H8,'19'!M8,'20'!C8,'20'!H8,'20'!M8,'21'!C8,'21'!H8,'21'!M8,'22'!C8,'22'!H8,'22'!M8,'23'!C8,'23'!H8,'23'!M8,'24'!C8,'24'!H8,'24'!M8,'25'!C8,'25'!H8,'25'!M8,'26'!C8,'26'!H8,'26'!M8,'27'!C8,'27'!H8,'27'!M8,'28'!C8,'28'!H8,'28'!M8,'29'!C8,'29'!H8,'29'!M8,'30'!C8,'30'!H8,'30'!M8,'31'!C8,'31'!H8,'31'!M8-'Versements BRINKS'!B21-'Versements BRINKS'!E21-'Versements BRINKS'!H21-'Versements BRINKS'!K21-'Versements BRINKS'!N21-'Versements BRINKS'!Q21-'Versements BRINKS'!T21-'Versements BRINKS'!W21-'Versements BRINKS'!AA21-M8+Q8+'Fond de parc Report'!C8)</f>
        <v>0</v>
      </c>
      <c r="D8" s="8">
        <f t="shared" si="0"/>
        <v>0</v>
      </c>
      <c r="E8" s="25"/>
      <c r="F8" s="25"/>
      <c r="G8" s="37">
        <v>34</v>
      </c>
      <c r="H8" s="31">
        <f>SUM('01'!Q9,'02'!Q9,'03'!Q8,'04 '!Q8,'05'!Q8,'06'!Q8,'07'!Q8,'08'!Q8,'09'!Q8,'10'!Q8,'11'!Q8,'12'!Q8,'13'!Q8,'14'!Q8,'15'!Q8,'16'!Q8,'17'!Q8,'18'!Q8,'19'!Q8,'20'!Q8,'21'!Q8,'22'!Q8,'23'!Q8,'24'!Q8,'25'!Q8,'26'!Q8,'27'!Q8,'28'!Q8,'29'!Q8,'30'!Q8,'31'!Q8-'Versements BRINKS'!AA9)</f>
        <v>0</v>
      </c>
      <c r="I8" s="8">
        <f t="shared" si="1"/>
        <v>0</v>
      </c>
      <c r="J8" s="38"/>
      <c r="K8" s="9"/>
      <c r="L8" s="36">
        <v>100</v>
      </c>
      <c r="M8" s="39">
        <v>0</v>
      </c>
      <c r="N8" s="8">
        <f t="shared" si="2"/>
        <v>0</v>
      </c>
      <c r="O8" s="9"/>
      <c r="P8" s="36">
        <v>100</v>
      </c>
      <c r="Q8" s="39">
        <v>0</v>
      </c>
      <c r="R8" s="8">
        <f t="shared" si="3"/>
        <v>0</v>
      </c>
      <c r="T8" s="40"/>
      <c r="U8" s="40"/>
      <c r="V8" s="40"/>
      <c r="W8" s="40"/>
      <c r="X8" s="17"/>
      <c r="Y8" s="17"/>
    </row>
    <row r="9" spans="1:25" ht="21.2" customHeight="1">
      <c r="A9" s="41"/>
      <c r="B9" s="36">
        <v>200</v>
      </c>
      <c r="C9" s="31">
        <f>SUM('01'!C10,'01'!H10,'01'!M10,'02'!C10,'02'!H10,'02'!M10,'03'!C9,'03'!H9,'03'!M9,'04 '!C9,'04 '!H9,'04 '!M9,'05'!C9,'05'!H9,'05'!M9,'06'!C9,'06'!H9,'06'!M9,'07'!C9,'07'!H9,'07'!M9,'08'!C9,'08'!H9,'08'!M9,'09'!C9,'09'!H9,'09'!M9,'10'!C9,'10'!H9,'10'!M9,'11'!C9,'11'!H9,'11'!M9,'12'!C9,'12'!H9,'12'!M9,'13'!C9,'13'!H9,'13'!M9,'14'!C9,'14'!H9,'14'!M9,'15'!C9,'15'!H9,'15'!M9,'16'!C9,'16'!H9,'16'!M9,'17'!C9,'17'!H9,'17'!M9,'18'!C9,'18'!H9,'18'!M9,'19'!C9,'19'!H9,'19'!M9,'20'!C9,'20'!H9,'20'!M9,'21'!C9,'21'!H9,'21'!M9,'22'!C9,'22'!H9,'22'!M9,'23'!C9,'23'!H9,'23'!M9,'24'!C9,'24'!H9,'24'!M9,'25'!C9,'25'!H9,'25'!M9,'26'!C9,'26'!H9,'26'!M9,'27'!C9,'27'!H9,'27'!M9,'28'!C9,'28'!H9,'28'!M9,'29'!C9,'29'!H9,'29'!M9,'30'!C9,'30'!H9,'30'!M9,'31'!C9,'31'!H9,'31'!M9-'Versements BRINKS'!B22-'Versements BRINKS'!E22-'Versements BRINKS'!H22-'Versements BRINKS'!K22-'Versements BRINKS'!N22-'Versements BRINKS'!Q22-'Versements BRINKS'!T22-'Versements BRINKS'!W22-'Versements BRINKS'!AA22-M9+Q9+'Fond de parc Report'!C9)</f>
        <v>0</v>
      </c>
      <c r="D9" s="8">
        <f t="shared" si="0"/>
        <v>0</v>
      </c>
      <c r="E9" s="25"/>
      <c r="F9" s="25"/>
      <c r="G9" s="37">
        <v>0</v>
      </c>
      <c r="H9" s="31">
        <f>SUM('01'!Q10,'02'!Q10,'03'!Q9,'04 '!Q9,'05'!Q9,'06'!Q9,'07'!Q9,'08'!Q9,'09'!Q9,'10'!Q9,'11'!Q9,'12'!Q9,'13'!Q9,'14'!Q9,'15'!Q9,'16'!Q9,'17'!Q9,'18'!Q9,'19'!Q9,'20'!Q9,'21'!Q9,'22'!Q9,'23'!Q9,'24'!Q9,'25'!Q9,'26'!Q9,'27'!Q9,'28'!Q9,'29'!Q9,'30'!Q9,'31'!Q9-'Versements BRINKS'!AA10)</f>
        <v>0</v>
      </c>
      <c r="I9" s="8">
        <f t="shared" si="1"/>
        <v>0</v>
      </c>
      <c r="J9" s="38"/>
      <c r="K9" s="9"/>
      <c r="L9" s="36">
        <v>200</v>
      </c>
      <c r="M9" s="39">
        <v>0</v>
      </c>
      <c r="N9" s="8">
        <f t="shared" si="2"/>
        <v>0</v>
      </c>
      <c r="O9" s="9"/>
      <c r="P9" s="36">
        <v>200</v>
      </c>
      <c r="Q9" s="39">
        <v>0</v>
      </c>
      <c r="R9" s="8">
        <f t="shared" si="3"/>
        <v>0</v>
      </c>
      <c r="T9" s="40"/>
      <c r="U9" s="40"/>
      <c r="V9" s="40"/>
      <c r="W9" s="40"/>
      <c r="X9" s="17"/>
      <c r="Y9" s="17"/>
    </row>
    <row r="10" spans="1:25" ht="21.2" customHeight="1">
      <c r="A10" s="41"/>
      <c r="B10" s="36">
        <v>500</v>
      </c>
      <c r="C10" s="31">
        <f>SUM('01'!C11,'01'!H11,'01'!M11,'02'!C11,'02'!H11,'02'!M11,'03'!C10,'03'!H10,'03'!M10,'04 '!C10,'04 '!H10,'04 '!M10,'05'!C10,'05'!H10,'05'!M10,'06'!C10,'06'!H10,'06'!M10,'07'!C10,'07'!H10,'07'!M10,'08'!C10,'08'!H10,'08'!M10,'09'!C10,'09'!H10,'09'!M10,'10'!C10,'10'!H10,'10'!M10,'11'!C10,'11'!H10,'11'!M10,'12'!C10,'12'!H10,'12'!M10,'13'!C10,'13'!H10,'13'!M10,'14'!C10,'14'!H10,'14'!M10,'15'!C10,'15'!H10,'15'!M10,'16'!C10,'16'!H10,'16'!M10,'17'!C10,'17'!H10,'17'!M10,'18'!C10,'18'!H10,'18'!M10,'19'!C10,'19'!H10,'19'!M10,'20'!C10,'20'!H10,'20'!M10,'21'!C10,'21'!H10,'21'!M10,'22'!C10,'22'!H10,'22'!M10,'23'!C10,'23'!H10,'23'!M10,'24'!C10,'24'!H10,'24'!M10,'25'!C10,'25'!H10,'25'!M10,'26'!C10,'26'!H10,'26'!M10,'27'!C10,'27'!H10,'27'!M10,'28'!C10,'28'!H10,'28'!M10,'29'!C10,'29'!H10,'29'!M10,'30'!C10,'30'!H10,'30'!M10,'31'!C10,'31'!H10,'31'!M10-'Versements BRINKS'!B23-'Versements BRINKS'!E23-'Versements BRINKS'!H23-'Versements BRINKS'!K23-'Versements BRINKS'!N23-'Versements BRINKS'!Q23-'Versements BRINKS'!T23-'Versements BRINKS'!W23-'Versements BRINKS'!AA23-M10+Q10+'Fond de parc Report'!C10)</f>
        <v>0</v>
      </c>
      <c r="D10" s="8">
        <f t="shared" si="0"/>
        <v>0</v>
      </c>
      <c r="E10" s="25"/>
      <c r="F10" s="25"/>
      <c r="G10" s="37">
        <v>0</v>
      </c>
      <c r="H10" s="31">
        <f>SUM('01'!Q11,'02'!Q11,'03'!Q10,'04 '!Q10,'05'!Q10,'06'!Q10,'07'!Q10,'08'!Q10,'09'!Q10,'10'!Q10,'11'!Q10,'12'!Q10,'13'!Q10,'14'!Q10,'15'!Q10,'16'!Q10,'17'!Q10,'18'!Q10,'19'!Q10,'20'!Q10,'21'!Q10,'22'!Q10,'23'!Q10,'24'!Q10,'25'!Q10,'26'!Q10,'27'!Q10,'28'!Q10,'29'!Q10,'30'!Q10,'31'!Q10-'Versements BRINKS'!AA11)</f>
        <v>0</v>
      </c>
      <c r="I10" s="8">
        <f t="shared" si="1"/>
        <v>0</v>
      </c>
      <c r="J10" s="38"/>
      <c r="K10" s="9"/>
      <c r="L10" s="36">
        <v>500</v>
      </c>
      <c r="M10" s="39">
        <v>0</v>
      </c>
      <c r="N10" s="8">
        <f t="shared" si="2"/>
        <v>0</v>
      </c>
      <c r="O10" s="9"/>
      <c r="P10" s="36">
        <v>500</v>
      </c>
      <c r="Q10" s="39">
        <v>0</v>
      </c>
      <c r="R10" s="8">
        <f t="shared" si="3"/>
        <v>0</v>
      </c>
      <c r="T10" s="40"/>
      <c r="U10" s="40"/>
      <c r="V10" s="40"/>
      <c r="W10" s="40"/>
      <c r="X10" s="17"/>
      <c r="Y10" s="17"/>
    </row>
    <row r="11" spans="1:25" ht="21.2" customHeight="1">
      <c r="A11" s="41"/>
      <c r="B11" s="180" t="s">
        <v>9</v>
      </c>
      <c r="C11" s="180"/>
      <c r="D11" s="42">
        <f>SUM(D4:D10)</f>
        <v>-360</v>
      </c>
      <c r="E11" s="25"/>
      <c r="F11" s="25"/>
      <c r="G11" s="37">
        <v>0</v>
      </c>
      <c r="H11" s="31">
        <v>0</v>
      </c>
      <c r="I11" s="8">
        <f t="shared" si="1"/>
        <v>0</v>
      </c>
      <c r="J11" s="38"/>
      <c r="K11" s="9"/>
      <c r="L11" s="181" t="s">
        <v>9</v>
      </c>
      <c r="M11" s="181"/>
      <c r="N11" s="42">
        <f>SUM(N4:N10)</f>
        <v>0</v>
      </c>
      <c r="O11" s="9"/>
      <c r="P11" s="181" t="s">
        <v>9</v>
      </c>
      <c r="Q11" s="181"/>
      <c r="R11" s="42">
        <f>SUM(R4:R10)</f>
        <v>0</v>
      </c>
      <c r="T11" s="40"/>
      <c r="U11" s="40"/>
      <c r="V11" s="40"/>
      <c r="W11" s="40"/>
      <c r="X11" s="17"/>
      <c r="Y11" s="17"/>
    </row>
    <row r="12" spans="1:25" ht="21.2" customHeight="1">
      <c r="A12" s="41"/>
      <c r="B12" s="180" t="s">
        <v>25</v>
      </c>
      <c r="C12" s="180"/>
      <c r="D12" s="43">
        <f>SUM(C3:C12)</f>
        <v>-12</v>
      </c>
      <c r="E12" s="25"/>
      <c r="F12" s="25"/>
      <c r="G12" s="180" t="s">
        <v>8</v>
      </c>
      <c r="H12" s="180"/>
      <c r="I12" s="42">
        <f>SUM(I4:I11)</f>
        <v>0</v>
      </c>
      <c r="K12" s="9"/>
      <c r="L12" s="181" t="s">
        <v>25</v>
      </c>
      <c r="M12" s="181"/>
      <c r="N12" s="43">
        <f>SUM(M3:M12)</f>
        <v>0</v>
      </c>
      <c r="O12" s="9"/>
      <c r="P12" s="181" t="s">
        <v>25</v>
      </c>
      <c r="Q12" s="181"/>
      <c r="R12" s="43">
        <f>SUM(Q3:Q12)</f>
        <v>0</v>
      </c>
      <c r="T12" s="40"/>
      <c r="U12" s="40"/>
      <c r="V12" s="40"/>
      <c r="W12" s="40"/>
      <c r="X12" s="17"/>
      <c r="Y12" s="17"/>
    </row>
    <row r="13" spans="1:25" ht="21.2" customHeight="1">
      <c r="A13" s="41"/>
      <c r="B13" s="24"/>
      <c r="C13" s="41"/>
      <c r="D13" s="44"/>
      <c r="E13" s="25"/>
      <c r="F13" s="25"/>
      <c r="G13" s="180" t="s">
        <v>26</v>
      </c>
      <c r="H13" s="180"/>
      <c r="I13" s="43">
        <f>SUM(H4:H13)</f>
        <v>0</v>
      </c>
      <c r="K13" s="9"/>
      <c r="L13" s="2"/>
      <c r="M13" s="9"/>
      <c r="N13" s="13"/>
      <c r="O13" s="9"/>
      <c r="P13" s="2"/>
      <c r="Q13" s="9"/>
      <c r="R13" s="44"/>
      <c r="T13" s="40"/>
      <c r="U13" s="40"/>
      <c r="V13" s="40"/>
      <c r="W13" s="40"/>
      <c r="X13" s="17"/>
      <c r="Y13" s="17"/>
    </row>
    <row r="14" spans="1:25" ht="21.2" customHeight="1">
      <c r="A14" s="31" t="s">
        <v>10</v>
      </c>
      <c r="B14" s="32" t="s">
        <v>4</v>
      </c>
      <c r="C14" s="32" t="s">
        <v>5</v>
      </c>
      <c r="D14" s="32" t="s">
        <v>6</v>
      </c>
      <c r="E14" s="25"/>
      <c r="F14" s="24"/>
      <c r="G14" s="24"/>
      <c r="H14" s="26"/>
      <c r="I14" s="24"/>
      <c r="J14" s="30"/>
      <c r="K14" s="3" t="s">
        <v>10</v>
      </c>
      <c r="L14" s="4" t="s">
        <v>4</v>
      </c>
      <c r="M14" s="4" t="s">
        <v>5</v>
      </c>
      <c r="N14" s="4" t="s">
        <v>6</v>
      </c>
      <c r="O14" s="3" t="s">
        <v>10</v>
      </c>
      <c r="P14" s="4" t="s">
        <v>4</v>
      </c>
      <c r="Q14" s="4" t="s">
        <v>5</v>
      </c>
      <c r="R14" s="4" t="s">
        <v>6</v>
      </c>
      <c r="T14" s="40"/>
      <c r="U14" s="40"/>
      <c r="V14" s="40"/>
      <c r="W14" s="40"/>
      <c r="X14" s="17"/>
      <c r="Y14" s="17"/>
    </row>
    <row r="15" spans="1:25" ht="21.2" customHeight="1">
      <c r="A15" s="24"/>
      <c r="B15" s="45">
        <v>0.01</v>
      </c>
      <c r="C15" s="31">
        <f>SUM('01'!C15,'02'!C15,'01'!H15,'01'!M15,'02'!H15,'02'!M15,'03'!C14,'03'!H14,'03'!M14,'04 '!C14,'04 '!H14,'04 '!M14,'05'!C14,'05'!H14,'05'!M14,'06'!C14,'06'!H14,'06'!M14,'07'!C14,'07'!H14,'07'!M14,'08'!C14,'08'!H14,'08'!M14,'09'!C14,'09'!H14,'09'!M14,'10'!C14,'10'!H14,'10'!M14,'11'!C14,'11'!H14,'11'!M14,'12'!C14,'12'!H14,'12'!M14,'13'!C14,'13'!H14,'13'!M14,'14'!C14,'14'!H14,'14'!M14,'15'!C14,'15'!H14,'15'!M14,'16'!C14,'16'!H14,'16'!M14,'17'!C14,'17'!H14,'17'!M14,'18'!C14,'18'!H14,'18'!M14,'19'!C14,'19'!H14,'19'!M14,'20'!C14,'20'!H14,'20'!M14,'21'!C14,'21'!H14,'21'!M14,'22'!C14,'22'!H14,'22'!M14,'23'!C14,'23'!H14,'23'!M14,'24'!C14,'24'!H14,'24'!M14,'25'!C14,'25'!H14,'25'!M14,'26'!C14,'26'!H14,'26'!M14,'27'!C14,'27'!H14,'27'!M14,'28'!C14,'28'!H14,'28'!M14,'29'!C14,'29'!H14,'29'!M14,'30'!C14,'30'!H14,'30'!M14,'31'!C14,'31'!H14,'31'!M14-'Versements BRINKS'!B5-'Versements BRINKS'!E5-'Versements BRINKS'!H5-'Versements BRINKS'!K5-'Versements BRINKS'!N5-'Versements BRINKS'!Q5-'Versements BRINKS'!T5-'Versements BRINKS'!W5-'Versements BRINKS'!AA5-M15+Q15+'Fond de parc Report'!C15)</f>
        <v>1</v>
      </c>
      <c r="D15" s="45">
        <f>PRODUCT(B15:C15)</f>
        <v>0.01</v>
      </c>
      <c r="E15" s="25"/>
      <c r="F15" s="24"/>
      <c r="G15" s="182" t="s">
        <v>27</v>
      </c>
      <c r="H15" s="182"/>
      <c r="I15" s="182"/>
      <c r="J15" s="30"/>
      <c r="K15" s="2"/>
      <c r="L15" s="45">
        <v>0.01</v>
      </c>
      <c r="M15" s="39">
        <v>0</v>
      </c>
      <c r="N15" s="45">
        <f>PRODUCT(L15:M15)</f>
        <v>0</v>
      </c>
      <c r="O15" s="2"/>
      <c r="P15" s="45">
        <v>0.01</v>
      </c>
      <c r="Q15" s="39">
        <v>0</v>
      </c>
      <c r="R15" s="45">
        <f>PRODUCT(P15:Q15)</f>
        <v>0</v>
      </c>
      <c r="T15" s="40"/>
      <c r="U15" s="40"/>
      <c r="V15" s="40"/>
      <c r="W15" s="40"/>
      <c r="X15" s="17"/>
      <c r="Y15" s="17"/>
    </row>
    <row r="16" spans="1:25" ht="21.2" customHeight="1">
      <c r="A16" s="24"/>
      <c r="B16" s="45">
        <v>0.02</v>
      </c>
      <c r="C16" s="31">
        <f>SUM('01'!C16,'02'!C16,'01'!H16,'01'!M16,'02'!H16,'02'!M16,'03'!C15,'03'!H15,'03'!M15,'04 '!C15,'04 '!H15,'04 '!M15,'05'!C15,'05'!H15,'05'!M15,'06'!C15,'06'!H15,'06'!M15,'07'!C15,'07'!H15,'07'!M15,'08'!C15,'08'!H15,'08'!M15,'09'!C15,'09'!H15,'09'!M15,'10'!C15,'10'!H15,'10'!M15,'11'!C15,'11'!H15,'11'!M15,'12'!C15,'12'!H15,'12'!M15,'13'!C15,'13'!H15,'13'!M15,'14'!C15,'14'!H15,'14'!M15,'15'!C15,'15'!H15,'15'!M15,'16'!C15,'16'!H15,'16'!M15,'17'!C15,'17'!H15,'17'!M15,'18'!C15,'18'!H15,'18'!M15,'19'!C15,'19'!H15,'19'!M15,'20'!C15,'20'!H15,'20'!M15,'21'!C15,'21'!H15,'21'!M15,'22'!C15,'22'!H15,'22'!M15,'23'!C15,'23'!H15,'23'!M15,'24'!C15,'24'!H15,'24'!M15,'25'!C15,'25'!H15,'25'!M15,'26'!C15,'26'!H15,'26'!M15,'27'!C15,'27'!H15,'27'!M15,'28'!C15,'28'!H15,'28'!M15,'29'!C15,'29'!H15,'29'!M15,'30'!C15,'30'!H15,'30'!M15,'31'!C15,'31'!H15,'31'!M15-'Versements BRINKS'!B6-'Versements BRINKS'!E6-'Versements BRINKS'!H6-'Versements BRINKS'!K6-'Versements BRINKS'!N6-'Versements BRINKS'!Q6-'Versements BRINKS'!T6-'Versements BRINKS'!W6-'Versements BRINKS'!AA6-M16+Q16+'Fond de parc Report'!C16)</f>
        <v>1</v>
      </c>
      <c r="D16" s="45">
        <f>PRODUCT(B16:C16)</f>
        <v>0.02</v>
      </c>
      <c r="E16" s="25"/>
      <c r="F16" s="24"/>
      <c r="G16" s="32" t="s">
        <v>4</v>
      </c>
      <c r="H16" s="32" t="s">
        <v>5</v>
      </c>
      <c r="I16" s="32" t="s">
        <v>6</v>
      </c>
      <c r="J16" s="30"/>
      <c r="K16" s="2"/>
      <c r="L16" s="45">
        <v>0.02</v>
      </c>
      <c r="M16" s="39">
        <v>0</v>
      </c>
      <c r="N16" s="45">
        <f>PRODUCT(L16:M16)</f>
        <v>0</v>
      </c>
      <c r="O16" s="2"/>
      <c r="P16" s="45">
        <v>0.02</v>
      </c>
      <c r="Q16" s="39">
        <v>0</v>
      </c>
      <c r="R16" s="45">
        <f>PRODUCT(P16:Q16)</f>
        <v>0</v>
      </c>
      <c r="T16" s="40"/>
      <c r="U16" s="40"/>
      <c r="V16" s="40"/>
      <c r="W16" s="40"/>
      <c r="X16" s="17"/>
      <c r="Y16" s="17"/>
    </row>
    <row r="17" spans="1:25" ht="21.2" customHeight="1">
      <c r="A17" s="35"/>
      <c r="B17" s="37">
        <v>0.05</v>
      </c>
      <c r="C17" s="31">
        <f>SUM('01'!C17,'02'!C17,'01'!H17,'01'!M17,'02'!H17,'02'!M17,'03'!C16,'03'!H16,'03'!M16,'04 '!C16,'04 '!H16,'04 '!M16,'05'!C16,'05'!H16,'05'!M16,'06'!C16,'06'!H16,'06'!M16,'07'!C16,'07'!H16,'07'!M16,'08'!C16,'08'!H16,'08'!M16,'09'!C16,'09'!H16,'09'!M16,'10'!C16,'10'!H16,'10'!M16,'11'!C16,'11'!H16,'11'!M16,'12'!C16,'12'!H16,'12'!M16,'13'!C16,'13'!H16,'13'!M16,'14'!C16,'14'!H16,'14'!M16,'15'!C16,'15'!H16,'15'!M16,'16'!C16,'16'!H16,'16'!M16,'17'!C16,'17'!H16,'17'!M16,'18'!C16,'18'!H16,'18'!M16,'19'!C16,'19'!H16,'19'!M16,'20'!C16,'20'!H16,'20'!M16,'21'!C16,'21'!H16,'21'!M16,'22'!C16,'22'!H16,'22'!M16,'23'!C16,'23'!H16,'23'!M16,'24'!C16,'24'!H16,'24'!M16,'25'!C16,'25'!H16,'25'!M16,'26'!C16,'26'!H16,'26'!M16,'27'!C16,'27'!H16,'27'!M16,'28'!C16,'28'!H16,'28'!M16,'29'!C16,'29'!H16,'29'!M16,'30'!C16,'30'!H16,'30'!M16,'31'!C16,'31'!H16,'31'!M16-'Versements BRINKS'!B7-'Versements BRINKS'!E7-'Versements BRINKS'!H7-'Versements BRINKS'!K7-'Versements BRINKS'!N7-'Versements BRINKS'!Q7-'Versements BRINKS'!T7-'Versements BRINKS'!W7-'Versements BRINKS'!AA7-M17+Q17+'Fond de parc Report'!C17+'Sous régie'!C3)</f>
        <v>-5</v>
      </c>
      <c r="D17" s="8">
        <f>PRODUCT(PRODUCT(B17,C17))</f>
        <v>-0.25</v>
      </c>
      <c r="E17" s="25"/>
      <c r="F17" s="47"/>
      <c r="G17" s="37">
        <v>0.05</v>
      </c>
      <c r="H17" s="31">
        <v>0</v>
      </c>
      <c r="I17" s="8">
        <f>PRODUCT(PRODUCT(G17,H17))</f>
        <v>0</v>
      </c>
      <c r="J17" s="30"/>
      <c r="K17" s="5"/>
      <c r="L17" s="37">
        <v>0.05</v>
      </c>
      <c r="M17" s="39">
        <v>0</v>
      </c>
      <c r="N17" s="8">
        <f>PRODUCT(PRODUCT(L17,M17))</f>
        <v>0</v>
      </c>
      <c r="O17" s="5"/>
      <c r="P17" s="37">
        <v>0.05</v>
      </c>
      <c r="Q17" s="39">
        <v>0</v>
      </c>
      <c r="R17" s="8">
        <f>PRODUCT(PRODUCT(P17,Q17))</f>
        <v>0</v>
      </c>
      <c r="T17" s="40"/>
      <c r="U17" s="40"/>
      <c r="V17" s="40"/>
      <c r="W17" s="40"/>
      <c r="X17" s="17"/>
      <c r="Y17" s="17"/>
    </row>
    <row r="18" spans="1:25" ht="21.2" customHeight="1">
      <c r="A18" s="41"/>
      <c r="B18" s="37">
        <v>0.1</v>
      </c>
      <c r="C18" s="31">
        <f>SUM('01'!C18,'02'!C18,'01'!H18,'01'!M18,'02'!H18,'02'!M18,'03'!C17,'03'!H17,'03'!M17,'04 '!C17,'04 '!H17,'04 '!M17,'05'!C17,'05'!H17,'05'!M17,'06'!C17,'06'!H17,'06'!M17,'07'!C17,'07'!H17,'07'!M17,'08'!C17,'08'!H17,'08'!M17,'09'!C17,'09'!H17,'09'!M17,'10'!C17,'10'!H17,'10'!M17,'11'!C17,'11'!H17,'11'!M17,'12'!C17,'12'!H17,'12'!M17,'13'!C17,'13'!H17,'13'!M17,'14'!C17,'14'!H17,'14'!M17,'15'!C17,'15'!H17,'15'!M17,'16'!C17,'16'!H17,'16'!M17,'17'!C17,'17'!H17,'17'!M17,'18'!C17,'18'!H17,'18'!M17,'19'!C17,'19'!H17,'19'!M17,'20'!C17,'20'!H17,'20'!M17,'21'!C17,'21'!H17,'21'!M17,'22'!C17,'22'!H17,'22'!M17,'23'!C17,'23'!H17,'23'!M17,'24'!C17,'24'!H17,'24'!M17,'25'!C17,'25'!H17,'25'!M17,'26'!C17,'26'!H17,'26'!M17,'27'!C17,'27'!H17,'27'!M17,'28'!C17,'28'!H17,'28'!M17,'29'!C17,'29'!H17,'29'!M17,'30'!C17,'30'!H17,'30'!M17,'31'!C17,'31'!H17,'31'!M17-'Versements BRINKS'!B8-'Versements BRINKS'!E8-'Versements BRINKS'!H8-'Versements BRINKS'!K8-'Versements BRINKS'!N8-'Versements BRINKS'!Q8-'Versements BRINKS'!T8-'Versements BRINKS'!W8-'Versements BRINKS'!AA8-M18+Q18+'Fond de parc Report'!C18+'Sous régie'!C4)</f>
        <v>0</v>
      </c>
      <c r="D18" s="8">
        <f>PRODUCT(B18,C18)</f>
        <v>0</v>
      </c>
      <c r="E18" s="25"/>
      <c r="F18" s="47"/>
      <c r="G18" s="37">
        <v>0.1</v>
      </c>
      <c r="H18" s="31">
        <v>0</v>
      </c>
      <c r="I18" s="8">
        <f>PRODUCT(G18,H18)</f>
        <v>0</v>
      </c>
      <c r="J18" s="30"/>
      <c r="K18" s="9"/>
      <c r="L18" s="37">
        <v>0.1</v>
      </c>
      <c r="M18" s="39">
        <v>0</v>
      </c>
      <c r="N18" s="8">
        <f>PRODUCT(L18,M18)</f>
        <v>0</v>
      </c>
      <c r="O18" s="9"/>
      <c r="P18" s="37">
        <v>0.1</v>
      </c>
      <c r="Q18" s="39">
        <v>0</v>
      </c>
      <c r="R18" s="8">
        <f>PRODUCT(P18,Q18)</f>
        <v>0</v>
      </c>
      <c r="T18" s="40"/>
      <c r="U18" s="40"/>
      <c r="V18" s="40"/>
      <c r="W18" s="40"/>
      <c r="X18" s="17"/>
      <c r="Y18" s="17"/>
    </row>
    <row r="19" spans="1:25" ht="21.2" customHeight="1">
      <c r="A19" s="41"/>
      <c r="B19" s="37">
        <v>0.2</v>
      </c>
      <c r="C19" s="31">
        <f>SUM('01'!C19,'02'!C19,'01'!H19,'01'!M19,'02'!H19,'02'!M19,'03'!C18,'03'!H18,'03'!M18,'04 '!C18,'04 '!H18,'04 '!M18,'05'!C18,'05'!H18,'05'!M18,'06'!C18,'06'!H18,'06'!M18,'07'!C18,'07'!H18,'07'!M18,'08'!C18,'08'!H18,'08'!M18,'09'!C18,'09'!H18,'09'!M18,'10'!C18,'10'!H18,'10'!M18,'11'!C18,'11'!H18,'11'!M18,'12'!C18,'12'!H18,'12'!M18,'13'!C18,'13'!H18,'13'!M18,'14'!C18,'14'!H18,'14'!M18,'15'!C18,'15'!H18,'15'!M18,'16'!C18,'16'!H18,'16'!M18,'17'!C18,'17'!H18,'17'!M18,'18'!C18,'18'!H18,'18'!M18,'19'!C18,'19'!H18,'19'!M18,'20'!C18,'20'!H18,'20'!M18,'21'!C18,'21'!H18,'21'!M18,'22'!C18,'22'!H18,'22'!M18,'23'!C18,'23'!H18,'23'!M18,'24'!C18,'24'!H18,'24'!M18,'25'!C18,'25'!H18,'25'!M18,'26'!C18,'26'!H18,'26'!M18,'27'!C18,'27'!H18,'27'!M18,'28'!C18,'28'!H18,'28'!M18,'29'!C18,'29'!H18,'29'!M18,'30'!C18,'30'!H18,'30'!M18,'31'!C18,'31'!H18,'31'!M18-'Versements BRINKS'!B9-'Versements BRINKS'!E9-'Versements BRINKS'!H9-'Versements BRINKS'!K9-'Versements BRINKS'!N9-'Versements BRINKS'!Q9-'Versements BRINKS'!T9-'Versements BRINKS'!W9-'Versements BRINKS'!AA9-M19+Q19+'Fond de parc Report'!C19+'Sous régie'!C5)</f>
        <v>0</v>
      </c>
      <c r="D19" s="8">
        <f>PRODUCT(B19,C19)</f>
        <v>0</v>
      </c>
      <c r="E19" s="25"/>
      <c r="F19" s="47"/>
      <c r="G19" s="37">
        <v>0.2</v>
      </c>
      <c r="H19" s="31">
        <v>0</v>
      </c>
      <c r="I19" s="8">
        <f>PRODUCT(G19,H19)</f>
        <v>0</v>
      </c>
      <c r="J19" s="30"/>
      <c r="K19" s="9"/>
      <c r="L19" s="37">
        <v>0.2</v>
      </c>
      <c r="M19" s="39">
        <v>0</v>
      </c>
      <c r="N19" s="8">
        <f>PRODUCT(L19,M19)</f>
        <v>0</v>
      </c>
      <c r="O19" s="9"/>
      <c r="P19" s="37">
        <v>0.2</v>
      </c>
      <c r="Q19" s="39">
        <v>0</v>
      </c>
      <c r="R19" s="8">
        <f>PRODUCT(P19,Q19)</f>
        <v>0</v>
      </c>
      <c r="T19" s="40"/>
      <c r="U19" s="40"/>
      <c r="V19" s="40"/>
      <c r="W19" s="40"/>
      <c r="X19" s="17"/>
      <c r="Y19" s="17"/>
    </row>
    <row r="20" spans="1:25" ht="21.2" customHeight="1">
      <c r="A20" s="41"/>
      <c r="B20" s="37">
        <v>0.5</v>
      </c>
      <c r="C20" s="31">
        <f>SUM('01'!C20,'02'!C20,'01'!H20,'01'!M20,'02'!H20,'02'!M20,'03'!C19,'03'!H19,'03'!M19,'04 '!C19,'04 '!H19,'04 '!M19,'05'!C19,'05'!H19,'05'!M19,'06'!C19,'06'!H19,'06'!M19,'07'!C19,'07'!H19,'07'!M19,'08'!C19,'08'!H19,'08'!M19,'09'!C19,'09'!H19,'09'!M19,'10'!C19,'10'!H19,'10'!M19,'11'!C19,'11'!H19,'11'!M19,'12'!C19,'12'!H19,'12'!M19,'13'!C19,'13'!H19,'13'!M19,'14'!C19,'14'!H19,'14'!M19,'15'!C19,'15'!H19,'15'!M19,'16'!C19,'16'!H19,'16'!M19,'17'!C19,'17'!H19,'17'!M19,'18'!C19,'18'!H19,'18'!M19,'19'!C19,'19'!H19,'19'!M19,'20'!C19,'20'!H19,'20'!M19,'21'!C19,'21'!H19,'21'!M19,'22'!C19,'22'!H19,'22'!M19,'23'!C19,'23'!H19,'23'!M19,'24'!C19,'24'!H19,'24'!M19,'25'!C19,'25'!H19,'25'!M19,'26'!C19,'26'!H19,'26'!M19,'27'!C19,'27'!H19,'27'!M19,'28'!C19,'28'!H19,'28'!M19,'29'!C19,'29'!H19,'29'!M19,'30'!C19,'30'!H19,'30'!M19,'31'!C19,'31'!H19,'31'!M19-'Versements BRINKS'!B10-'Versements BRINKS'!E10-'Versements BRINKS'!H10-'Versements BRINKS'!K10-'Versements BRINKS'!N10-'Versements BRINKS'!Q10-'Versements BRINKS'!T10-'Versements BRINKS'!W10-'Versements BRINKS'!AA10-M20+Q20+'Fond de parc Report'!C20+'Sous régie'!C6)</f>
        <v>3</v>
      </c>
      <c r="D20" s="8">
        <f>PRODUCT(B20,C20)</f>
        <v>1.5</v>
      </c>
      <c r="E20" s="25"/>
      <c r="F20" s="47"/>
      <c r="G20" s="37">
        <v>0.5</v>
      </c>
      <c r="H20" s="31">
        <v>0</v>
      </c>
      <c r="I20" s="8">
        <f>PRODUCT(G20,H20)</f>
        <v>0</v>
      </c>
      <c r="J20" s="30"/>
      <c r="K20" s="9"/>
      <c r="L20" s="37">
        <v>0.5</v>
      </c>
      <c r="M20" s="39">
        <v>0</v>
      </c>
      <c r="N20" s="8">
        <f>PRODUCT(L20,M20)</f>
        <v>0</v>
      </c>
      <c r="O20" s="9"/>
      <c r="P20" s="37">
        <v>0.5</v>
      </c>
      <c r="Q20" s="39">
        <v>0</v>
      </c>
      <c r="R20" s="8">
        <f>PRODUCT(P20,Q20)</f>
        <v>0</v>
      </c>
      <c r="T20" s="40"/>
      <c r="U20" s="40"/>
      <c r="V20" s="40"/>
      <c r="W20" s="40"/>
      <c r="X20" s="17"/>
      <c r="Y20" s="17"/>
    </row>
    <row r="21" spans="1:25" ht="21.2" customHeight="1">
      <c r="A21" s="41"/>
      <c r="B21" s="37">
        <v>1</v>
      </c>
      <c r="C21" s="31">
        <f>SUM('01'!C21,'02'!C21,'01'!H21,'01'!M21,'02'!H21,'02'!M21,'03'!C20,'03'!H20,'03'!M20,'04 '!C20,'04 '!H20,'04 '!M20,'05'!C20,'05'!H20,'05'!M20,'06'!C20,'06'!H20,'06'!M20,'07'!C20,'07'!H20,'07'!M20,'08'!C20,'08'!H20,'08'!M20,'09'!C20,'09'!H20,'09'!M20,'10'!C20,'10'!H20,'10'!M20,'11'!C20,'11'!H20,'11'!M20,'12'!C20,'12'!H20,'12'!M20,'13'!C20,'13'!H20,'13'!M20,'14'!C20,'14'!H20,'14'!M20,'15'!C20,'15'!H20,'15'!M20,'16'!C20,'16'!H20,'16'!M20,'17'!C20,'17'!H20,'17'!M20,'18'!C20,'18'!H20,'18'!M20,'19'!C20,'19'!H20,'19'!M20,'20'!C20,'20'!H20,'20'!M20,'21'!C20,'21'!H20,'21'!M20,'22'!C20,'22'!H20,'22'!M20,'23'!C20,'23'!H20,'23'!M20,'24'!C20,'24'!H20,'24'!M20,'25'!C20,'25'!H20,'25'!M20,'26'!C20,'26'!H20,'26'!M20,'27'!C20,'27'!H20,'27'!M20,'28'!C20,'28'!H20,'28'!M20,'29'!C20,'29'!H20,'29'!M20,'30'!C20,'30'!H20,'30'!M20,'31'!C20,'31'!H20,'31'!M20-'Versements BRINKS'!B11-'Versements BRINKS'!E11-'Versements BRINKS'!H11-'Versements BRINKS'!K11-'Versements BRINKS'!N11-'Versements BRINKS'!Q11-'Versements BRINKS'!T11-'Versements BRINKS'!W11-'Versements BRINKS'!AA11-M21+Q21+'Fond de parc Report'!C21+'Sous régie'!C7)</f>
        <v>5</v>
      </c>
      <c r="D21" s="8">
        <f>PRODUCT(B21,C21)</f>
        <v>5</v>
      </c>
      <c r="E21" s="25"/>
      <c r="F21" s="47"/>
      <c r="G21" s="37">
        <v>1</v>
      </c>
      <c r="H21" s="31">
        <v>0</v>
      </c>
      <c r="I21" s="8">
        <f>PRODUCT(G21,H21)</f>
        <v>0</v>
      </c>
      <c r="J21" s="30"/>
      <c r="K21" s="9"/>
      <c r="L21" s="37">
        <v>1</v>
      </c>
      <c r="M21" s="39">
        <v>0</v>
      </c>
      <c r="N21" s="8">
        <f>PRODUCT(L21,M21)</f>
        <v>0</v>
      </c>
      <c r="O21" s="9"/>
      <c r="P21" s="37">
        <v>1</v>
      </c>
      <c r="Q21" s="39">
        <v>0</v>
      </c>
      <c r="R21" s="8">
        <f>PRODUCT(P21,Q21)</f>
        <v>0</v>
      </c>
      <c r="T21" s="40"/>
      <c r="U21" s="40"/>
      <c r="V21" s="40"/>
      <c r="W21" s="40"/>
      <c r="X21" s="17"/>
      <c r="Y21" s="17"/>
    </row>
    <row r="22" spans="1:25" ht="21.2" customHeight="1">
      <c r="A22" s="41"/>
      <c r="B22" s="37">
        <v>2</v>
      </c>
      <c r="C22" s="31">
        <f>SUM('01'!C22,'02'!C22,'01'!H22,'01'!M22,'02'!H22,'02'!M22,'03'!C21,'03'!H21,'03'!M21,'04 '!C21,'04 '!H21,'04 '!M21,'05'!C21,'05'!H21,'05'!M21,'06'!C21,'06'!H21,'06'!M21,'07'!C21,'07'!H21,'07'!M21,'08'!C21,'08'!H21,'08'!M21,'09'!C21,'09'!H21,'09'!M21,'10'!C21,'10'!H21,'10'!M21,'11'!C21,'11'!H21,'11'!M21,'12'!C21,'12'!H21,'12'!M21,'13'!C21,'13'!H21,'13'!M21,'14'!C21,'14'!H21,'14'!M21,'15'!C21,'15'!H21,'15'!M21,'16'!C21,'16'!H21,'16'!M21,'17'!C21,'17'!H21,'17'!M21,'18'!C21,'18'!H21,'18'!M21,'19'!C21,'19'!H21,'19'!M21,'20'!C21,'20'!H21,'20'!M21,'21'!C21,'21'!H21,'21'!M21,'22'!C21,'22'!H21,'22'!M21,'23'!C21,'23'!H21,'23'!M21,'24'!C21,'24'!H21,'24'!M21,'25'!C21,'25'!H21,'25'!M21,'26'!C21,'26'!H21,'26'!M21,'27'!C21,'27'!H21,'27'!M21,'28'!C21,'28'!H21,'28'!M21,'29'!C21,'29'!H21,'29'!M21,'30'!C21,'30'!H21,'30'!M21,'31'!C21,'31'!H21,'31'!M21-'Versements BRINKS'!B12-'Versements BRINKS'!E12-'Versements BRINKS'!H12-'Versements BRINKS'!K12-'Versements BRINKS'!N12-'Versements BRINKS'!Q12-'Versements BRINKS'!T12-'Versements BRINKS'!W12-'Versements BRINKS'!AA12-M22+Q22+'Fond de parc Report'!C22+'Sous régie'!C8)</f>
        <v>7</v>
      </c>
      <c r="D22" s="8">
        <f>PRODUCT(B22,C22)</f>
        <v>14</v>
      </c>
      <c r="E22" s="25"/>
      <c r="F22" s="47"/>
      <c r="G22" s="37">
        <v>2</v>
      </c>
      <c r="H22" s="31">
        <v>0</v>
      </c>
      <c r="I22" s="8">
        <f>PRODUCT(G22,H22)</f>
        <v>0</v>
      </c>
      <c r="J22" s="30"/>
      <c r="K22" s="9"/>
      <c r="L22" s="37">
        <v>2</v>
      </c>
      <c r="M22" s="39">
        <v>0</v>
      </c>
      <c r="N22" s="8">
        <f>PRODUCT(L22,M22)</f>
        <v>0</v>
      </c>
      <c r="O22" s="9"/>
      <c r="P22" s="37">
        <v>2</v>
      </c>
      <c r="Q22" s="39">
        <v>0</v>
      </c>
      <c r="R22" s="8">
        <f>PRODUCT(P22,Q22)</f>
        <v>0</v>
      </c>
      <c r="T22" s="40"/>
      <c r="U22" s="40"/>
      <c r="V22" s="40"/>
      <c r="W22" s="40"/>
      <c r="X22" s="17"/>
      <c r="Y22" s="17"/>
    </row>
    <row r="23" spans="1:25" ht="21.2" customHeight="1">
      <c r="A23" s="41"/>
      <c r="B23" s="180" t="s">
        <v>11</v>
      </c>
      <c r="C23" s="180"/>
      <c r="D23" s="42">
        <f>SUM(D15:D22)</f>
        <v>20.28</v>
      </c>
      <c r="E23" s="25"/>
      <c r="F23" s="47"/>
      <c r="G23" s="180" t="s">
        <v>11</v>
      </c>
      <c r="H23" s="180"/>
      <c r="I23" s="42">
        <f>SUM(I17:I22)</f>
        <v>0</v>
      </c>
      <c r="J23" s="30"/>
      <c r="K23" s="9"/>
      <c r="L23" s="181" t="s">
        <v>11</v>
      </c>
      <c r="M23" s="181"/>
      <c r="N23" s="42">
        <f>SUM(N15:N22)</f>
        <v>0</v>
      </c>
      <c r="O23" s="9"/>
      <c r="P23" s="181" t="s">
        <v>11</v>
      </c>
      <c r="Q23" s="181"/>
      <c r="R23" s="42">
        <f>SUM(R15:R22)</f>
        <v>0</v>
      </c>
      <c r="T23" s="40"/>
      <c r="U23" s="40"/>
      <c r="V23" s="40"/>
      <c r="W23" s="40"/>
      <c r="X23" s="17"/>
      <c r="Y23" s="17"/>
    </row>
    <row r="24" spans="1:25" ht="21.2" customHeight="1">
      <c r="A24" s="41"/>
      <c r="B24" s="180" t="s">
        <v>28</v>
      </c>
      <c r="C24" s="180"/>
      <c r="D24" s="43">
        <f>SUM(C15:C24)</f>
        <v>12</v>
      </c>
      <c r="E24" s="47"/>
      <c r="F24" s="47"/>
      <c r="G24" s="24"/>
      <c r="H24" s="48"/>
      <c r="I24" s="49"/>
      <c r="J24" s="30"/>
      <c r="K24" s="9"/>
      <c r="L24" s="181" t="s">
        <v>28</v>
      </c>
      <c r="M24" s="181"/>
      <c r="N24" s="43">
        <f>SUM(M15:M24)</f>
        <v>0</v>
      </c>
      <c r="O24" s="9"/>
      <c r="P24" s="181" t="s">
        <v>28</v>
      </c>
      <c r="Q24" s="181"/>
      <c r="R24" s="43">
        <f>SUM(Q15:Q24)</f>
        <v>0</v>
      </c>
      <c r="T24" s="40"/>
      <c r="U24" s="40"/>
      <c r="V24" s="40"/>
      <c r="W24" s="40"/>
      <c r="X24" s="17"/>
      <c r="Y24" s="17"/>
    </row>
    <row r="25" spans="1:25" ht="21.2" customHeight="1">
      <c r="A25" s="41"/>
      <c r="B25" s="41"/>
      <c r="C25" s="41"/>
      <c r="D25" s="178" t="s">
        <v>29</v>
      </c>
      <c r="E25" s="178"/>
      <c r="F25" s="136">
        <f>SUM(D23,I23,I12,D11)</f>
        <v>-339.72</v>
      </c>
      <c r="G25" s="136"/>
      <c r="H25" s="186" t="s">
        <v>17</v>
      </c>
      <c r="I25" s="186"/>
      <c r="P25" s="40"/>
      <c r="Q25" s="40"/>
      <c r="R25" s="40"/>
      <c r="S25" s="40"/>
      <c r="T25" s="40"/>
      <c r="U25" s="40"/>
      <c r="V25" s="40"/>
      <c r="W25" s="40"/>
      <c r="X25" s="17"/>
      <c r="Y25" s="17"/>
    </row>
    <row r="26" spans="1:25" ht="21.2" customHeight="1">
      <c r="A26" s="41"/>
      <c r="B26" s="41"/>
      <c r="C26" s="41"/>
      <c r="D26" s="187" t="s">
        <v>47</v>
      </c>
      <c r="E26" s="187"/>
      <c r="F26" s="137">
        <f>SUM('Versements BRINKS'!AB27)</f>
        <v>39.5</v>
      </c>
      <c r="G26" s="137"/>
      <c r="H26" s="188">
        <f>SUM(F26-F25)</f>
        <v>379.22</v>
      </c>
      <c r="I26" s="188"/>
      <c r="P26" s="40"/>
      <c r="Q26" s="40"/>
      <c r="R26" s="40"/>
      <c r="S26" s="40"/>
      <c r="T26" s="40"/>
      <c r="U26" s="40"/>
      <c r="V26" s="40"/>
      <c r="W26" s="40"/>
      <c r="X26" s="17"/>
      <c r="Y26" s="17"/>
    </row>
    <row r="27" spans="1:25" ht="18.2" customHeight="1">
      <c r="A27" s="9"/>
      <c r="B27" s="9"/>
      <c r="C27" s="9"/>
      <c r="D27" s="9"/>
      <c r="E27" s="1"/>
      <c r="F27" s="1"/>
      <c r="G27" s="1"/>
      <c r="H27" s="1"/>
      <c r="P27" s="17"/>
      <c r="Q27" s="17"/>
      <c r="R27" s="17"/>
      <c r="S27" s="17"/>
      <c r="T27" s="17"/>
      <c r="U27" s="17"/>
      <c r="V27" s="17"/>
      <c r="W27" s="17"/>
      <c r="X27" s="17"/>
      <c r="Y27" s="17"/>
    </row>
    <row r="28" spans="1:25" ht="14.85" customHeight="1">
      <c r="A28" s="9"/>
      <c r="B28" s="9"/>
      <c r="C28" s="9"/>
      <c r="D28" s="9"/>
      <c r="E28" s="1"/>
      <c r="F28" s="1"/>
      <c r="G28" s="1"/>
      <c r="H28" s="1"/>
      <c r="P28" s="17"/>
      <c r="Q28" s="17"/>
      <c r="R28" s="17"/>
      <c r="S28" s="17"/>
      <c r="T28" s="17"/>
      <c r="U28" s="17"/>
      <c r="V28" s="17"/>
      <c r="W28" s="17"/>
      <c r="X28" s="17"/>
      <c r="Y28" s="17"/>
    </row>
    <row r="29" spans="1:25" ht="14.85" customHeight="1">
      <c r="P29" s="17"/>
      <c r="Q29" s="17"/>
      <c r="R29" s="17"/>
      <c r="S29" s="17"/>
      <c r="T29" s="17"/>
      <c r="U29" s="17"/>
      <c r="V29" s="17"/>
      <c r="W29" s="17"/>
      <c r="X29" s="17"/>
      <c r="Y29" s="17"/>
    </row>
    <row r="30" spans="1:25" ht="14.85" customHeight="1">
      <c r="P30" s="17"/>
      <c r="Q30" s="17"/>
      <c r="R30" s="17"/>
      <c r="S30" s="17"/>
      <c r="T30" s="17"/>
      <c r="U30" s="17"/>
      <c r="V30" s="17"/>
      <c r="W30" s="17"/>
      <c r="X30" s="17"/>
      <c r="Y30" s="17"/>
    </row>
    <row r="31" spans="1:25" ht="14.85" customHeight="1">
      <c r="P31" s="17"/>
      <c r="Q31" s="17"/>
      <c r="R31" s="17"/>
      <c r="S31" s="17"/>
      <c r="T31" s="17"/>
      <c r="U31" s="17"/>
      <c r="V31" s="17"/>
      <c r="W31" s="17"/>
      <c r="X31" s="17"/>
      <c r="Y31" s="17"/>
    </row>
    <row r="32" spans="1:25" ht="14.85" customHeight="1">
      <c r="P32" s="17"/>
      <c r="Q32" s="17"/>
      <c r="R32" s="17"/>
      <c r="S32" s="17"/>
      <c r="T32" s="17"/>
      <c r="U32" s="17"/>
      <c r="V32" s="17"/>
      <c r="W32" s="17"/>
      <c r="X32" s="17"/>
      <c r="Y32" s="17"/>
    </row>
    <row r="33" spans="16:25" ht="14.85" customHeight="1">
      <c r="P33" s="17"/>
      <c r="Q33" s="17"/>
      <c r="R33" s="17"/>
      <c r="S33" s="17"/>
      <c r="T33" s="17"/>
      <c r="U33" s="17"/>
      <c r="V33" s="17"/>
      <c r="W33" s="17"/>
      <c r="X33" s="17"/>
      <c r="Y33" s="17"/>
    </row>
    <row r="34" spans="16:25" ht="14.85" customHeight="1">
      <c r="P34" s="17"/>
      <c r="Q34" s="17"/>
      <c r="R34" s="17"/>
      <c r="S34" s="17"/>
      <c r="T34" s="17"/>
      <c r="U34" s="17"/>
      <c r="V34" s="17"/>
      <c r="W34" s="17"/>
      <c r="X34" s="17"/>
      <c r="Y34" s="17"/>
    </row>
    <row r="35" spans="16:25" ht="14.85" customHeight="1">
      <c r="P35" s="17"/>
      <c r="Q35" s="17"/>
      <c r="R35" s="17"/>
      <c r="S35" s="17"/>
      <c r="T35" s="17"/>
      <c r="U35" s="17"/>
      <c r="V35" s="17"/>
      <c r="W35" s="17"/>
      <c r="X35" s="17"/>
      <c r="Y35" s="17"/>
    </row>
    <row r="36" spans="16:25" ht="14.85" customHeight="1">
      <c r="P36" s="17"/>
      <c r="Q36" s="17"/>
      <c r="R36" s="17"/>
      <c r="S36" s="17"/>
      <c r="T36" s="17"/>
      <c r="U36" s="17"/>
      <c r="V36" s="17"/>
      <c r="W36" s="17"/>
      <c r="X36" s="17"/>
      <c r="Y36" s="17"/>
    </row>
    <row r="37" spans="16:25" ht="14.85" customHeight="1">
      <c r="P37" s="17"/>
      <c r="Q37" s="17"/>
      <c r="R37" s="17"/>
      <c r="S37" s="17"/>
      <c r="T37" s="17"/>
      <c r="U37" s="17"/>
      <c r="V37" s="17"/>
      <c r="W37" s="17"/>
      <c r="X37" s="17"/>
      <c r="Y37" s="17"/>
    </row>
    <row r="38" spans="16:25" ht="14.85" customHeight="1">
      <c r="P38" s="17"/>
      <c r="Q38" s="17"/>
      <c r="R38" s="17"/>
      <c r="S38" s="17"/>
      <c r="T38" s="17"/>
      <c r="U38" s="17"/>
      <c r="V38" s="17"/>
      <c r="W38" s="17"/>
      <c r="X38" s="17"/>
      <c r="Y38" s="17"/>
    </row>
    <row r="39" spans="16:25" ht="14.85" customHeight="1">
      <c r="P39" s="17"/>
      <c r="Q39" s="17"/>
      <c r="R39" s="17"/>
      <c r="S39" s="17"/>
      <c r="T39" s="17"/>
      <c r="U39" s="17"/>
      <c r="V39" s="17"/>
      <c r="W39" s="17"/>
      <c r="X39" s="17"/>
      <c r="Y39" s="17"/>
    </row>
  </sheetData>
  <mergeCells count="24">
    <mergeCell ref="G15:I15"/>
    <mergeCell ref="A1:I1"/>
    <mergeCell ref="L1:R1"/>
    <mergeCell ref="L2:N2"/>
    <mergeCell ref="P2:R2"/>
    <mergeCell ref="B11:C11"/>
    <mergeCell ref="L11:M11"/>
    <mergeCell ref="P11:Q11"/>
    <mergeCell ref="B12:C12"/>
    <mergeCell ref="G12:H12"/>
    <mergeCell ref="L12:M12"/>
    <mergeCell ref="P12:Q12"/>
    <mergeCell ref="G13:H13"/>
    <mergeCell ref="L23:M23"/>
    <mergeCell ref="P23:Q23"/>
    <mergeCell ref="B24:C24"/>
    <mergeCell ref="L24:M24"/>
    <mergeCell ref="P24:Q24"/>
    <mergeCell ref="D25:E25"/>
    <mergeCell ref="H25:I25"/>
    <mergeCell ref="D26:E26"/>
    <mergeCell ref="H26:I26"/>
    <mergeCell ref="B23:C23"/>
    <mergeCell ref="G23:H23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9" scale="51" fitToWidth="0" fitToHeight="0" pageOrder="overThenDown" orientation="landscape" useFirstPageNumber="1" horizontalDpi="4294967293" verticalDpi="4294967293" r:id="rId1"/>
  <headerFooter alignWithMargins="0">
    <oddHeader>&amp;C&amp;A</oddHeader>
    <oddFooter>&amp;CPage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cumul1">
                <anchor moveWithCells="1" sizeWithCells="1">
                  <from>
                    <xdr:col>4</xdr:col>
                    <xdr:colOff>95250</xdr:colOff>
                    <xdr:row>17</xdr:row>
                    <xdr:rowOff>9525</xdr:rowOff>
                  </from>
                  <to>
                    <xdr:col>5</xdr:col>
                    <xdr:colOff>657225</xdr:colOff>
                    <xdr:row>18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1"/>
  <dimension ref="A2:AA71"/>
  <sheetViews>
    <sheetView zoomScale="85" zoomScaleNormal="85" workbookViewId="0">
      <selection activeCell="C21" sqref="C21"/>
    </sheetView>
  </sheetViews>
  <sheetFormatPr baseColWidth="10" defaultRowHeight="14.25"/>
  <cols>
    <col min="1" max="2" width="10.75" customWidth="1"/>
    <col min="3" max="4" width="14.125" customWidth="1"/>
    <col min="5" max="5" width="10.75" customWidth="1"/>
    <col min="6" max="6" width="13.25" customWidth="1"/>
    <col min="7" max="8" width="10.75" customWidth="1"/>
    <col min="9" max="9" width="15.125" customWidth="1"/>
    <col min="10" max="16" width="10.75" customWidth="1"/>
    <col min="17" max="17" width="10.25" customWidth="1"/>
    <col min="18" max="18" width="10.75" customWidth="1"/>
  </cols>
  <sheetData>
    <row r="2" spans="1:27" ht="21.2" customHeight="1">
      <c r="A2" s="190"/>
      <c r="B2" s="190"/>
      <c r="C2" s="190"/>
      <c r="D2" s="190"/>
      <c r="E2" s="123"/>
      <c r="F2" s="124"/>
      <c r="G2" s="123"/>
      <c r="H2" s="123"/>
      <c r="I2" s="123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</row>
    <row r="3" spans="1:27" ht="21.2" customHeight="1">
      <c r="A3" s="126" t="s">
        <v>3</v>
      </c>
      <c r="B3" s="127" t="s">
        <v>4</v>
      </c>
      <c r="C3" s="127" t="s">
        <v>5</v>
      </c>
      <c r="D3" s="127" t="s">
        <v>6</v>
      </c>
      <c r="E3" s="123"/>
      <c r="F3" s="126" t="s">
        <v>3</v>
      </c>
      <c r="G3" s="127" t="s">
        <v>4</v>
      </c>
      <c r="H3" s="127" t="s">
        <v>5</v>
      </c>
      <c r="I3" s="127" t="s">
        <v>6</v>
      </c>
      <c r="J3" s="125"/>
      <c r="K3" s="126" t="s">
        <v>3</v>
      </c>
      <c r="L3" s="127" t="s">
        <v>4</v>
      </c>
      <c r="M3" s="127" t="s">
        <v>5</v>
      </c>
      <c r="N3" s="127" t="s">
        <v>6</v>
      </c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</row>
    <row r="4" spans="1:27" ht="21.2" customHeight="1">
      <c r="A4" s="124"/>
      <c r="B4" s="128">
        <v>5</v>
      </c>
      <c r="C4" s="120">
        <v>2</v>
      </c>
      <c r="D4" s="121">
        <f t="shared" ref="D4:D10" si="0">PRODUCT(B4,C4)</f>
        <v>10</v>
      </c>
      <c r="E4" s="123"/>
      <c r="F4" s="124"/>
      <c r="G4" s="128">
        <v>5</v>
      </c>
      <c r="H4" s="120">
        <v>0</v>
      </c>
      <c r="I4" s="121">
        <f t="shared" ref="I4:I10" si="1">PRODUCT(G4,H4)</f>
        <v>0</v>
      </c>
      <c r="J4" s="125"/>
      <c r="K4" s="124"/>
      <c r="L4" s="128">
        <v>5</v>
      </c>
      <c r="M4" s="120">
        <v>0</v>
      </c>
      <c r="N4" s="121">
        <f t="shared" ref="N4:N10" si="2">PRODUCT(L4,M4)</f>
        <v>0</v>
      </c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25"/>
    </row>
    <row r="5" spans="1:27" ht="21.2" customHeight="1">
      <c r="A5" s="130"/>
      <c r="B5" s="128">
        <v>10</v>
      </c>
      <c r="C5" s="120"/>
      <c r="D5" s="122">
        <f t="shared" si="0"/>
        <v>10</v>
      </c>
      <c r="E5" s="123"/>
      <c r="F5" s="130"/>
      <c r="G5" s="128">
        <v>10</v>
      </c>
      <c r="H5" s="120">
        <v>0</v>
      </c>
      <c r="I5" s="122">
        <f t="shared" si="1"/>
        <v>0</v>
      </c>
      <c r="J5" s="125"/>
      <c r="K5" s="130"/>
      <c r="L5" s="128">
        <v>10</v>
      </c>
      <c r="M5" s="120">
        <v>0</v>
      </c>
      <c r="N5" s="122">
        <f t="shared" si="2"/>
        <v>0</v>
      </c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</row>
    <row r="6" spans="1:27" ht="21.2" customHeight="1">
      <c r="A6" s="130"/>
      <c r="B6" s="128">
        <v>20</v>
      </c>
      <c r="C6" s="120"/>
      <c r="D6" s="122">
        <f t="shared" si="0"/>
        <v>20</v>
      </c>
      <c r="E6" s="123"/>
      <c r="F6" s="130"/>
      <c r="G6" s="128">
        <v>20</v>
      </c>
      <c r="H6" s="120">
        <v>0</v>
      </c>
      <c r="I6" s="122">
        <f t="shared" si="1"/>
        <v>0</v>
      </c>
      <c r="J6" s="125"/>
      <c r="K6" s="130"/>
      <c r="L6" s="128">
        <v>20</v>
      </c>
      <c r="M6" s="120">
        <v>0</v>
      </c>
      <c r="N6" s="122">
        <f t="shared" si="2"/>
        <v>0</v>
      </c>
      <c r="O6" s="125"/>
      <c r="P6" s="170" t="s">
        <v>114</v>
      </c>
      <c r="Q6" s="171"/>
      <c r="R6" s="172">
        <f>CHOOSE(1,'Fond de parc'!F25)</f>
        <v>-339.72</v>
      </c>
      <c r="S6" s="173"/>
      <c r="T6" s="125"/>
      <c r="U6" s="125"/>
      <c r="V6" s="125"/>
      <c r="W6" s="125"/>
      <c r="X6" s="125"/>
      <c r="Y6" s="125"/>
      <c r="Z6" s="125"/>
      <c r="AA6" s="125"/>
    </row>
    <row r="7" spans="1:27" ht="21.2" customHeight="1">
      <c r="A7" s="130"/>
      <c r="B7" s="128">
        <v>50</v>
      </c>
      <c r="C7" s="120"/>
      <c r="D7" s="122">
        <f t="shared" si="0"/>
        <v>50</v>
      </c>
      <c r="E7" s="123"/>
      <c r="F7" s="130"/>
      <c r="G7" s="128">
        <v>50</v>
      </c>
      <c r="H7" s="120">
        <v>0</v>
      </c>
      <c r="I7" s="122">
        <f t="shared" si="1"/>
        <v>0</v>
      </c>
      <c r="J7" s="125"/>
      <c r="K7" s="130"/>
      <c r="L7" s="128">
        <v>50</v>
      </c>
      <c r="M7" s="120">
        <v>0</v>
      </c>
      <c r="N7" s="122">
        <f t="shared" si="2"/>
        <v>0</v>
      </c>
      <c r="O7" s="125"/>
      <c r="P7" s="170" t="s">
        <v>113</v>
      </c>
      <c r="Q7" s="171"/>
      <c r="R7" s="172">
        <f>CHOOSE(1,'Fond de parc'!F26)</f>
        <v>39.5</v>
      </c>
      <c r="S7" s="173"/>
      <c r="T7" s="125"/>
      <c r="U7" s="125"/>
      <c r="V7" s="125"/>
      <c r="W7" s="125"/>
      <c r="X7" s="125"/>
      <c r="Y7" s="125"/>
      <c r="Z7" s="125"/>
      <c r="AA7" s="125"/>
    </row>
    <row r="8" spans="1:27" ht="21.2" customHeight="1">
      <c r="A8" s="130"/>
      <c r="B8" s="128">
        <v>100</v>
      </c>
      <c r="C8" s="120">
        <v>0</v>
      </c>
      <c r="D8" s="122">
        <f t="shared" si="0"/>
        <v>0</v>
      </c>
      <c r="E8" s="123"/>
      <c r="F8" s="130"/>
      <c r="G8" s="128">
        <v>100</v>
      </c>
      <c r="H8" s="120">
        <v>0</v>
      </c>
      <c r="I8" s="122">
        <f t="shared" si="1"/>
        <v>0</v>
      </c>
      <c r="J8" s="125"/>
      <c r="K8" s="130"/>
      <c r="L8" s="128">
        <v>100</v>
      </c>
      <c r="M8" s="120">
        <v>0</v>
      </c>
      <c r="N8" s="122">
        <f t="shared" si="2"/>
        <v>0</v>
      </c>
      <c r="O8" s="125"/>
      <c r="P8" s="125"/>
      <c r="Q8" s="125"/>
      <c r="R8" s="125"/>
      <c r="S8" s="125"/>
      <c r="T8" s="125"/>
      <c r="U8" s="125"/>
      <c r="V8" s="125"/>
      <c r="W8" s="125"/>
      <c r="X8" s="125"/>
      <c r="Y8" s="125"/>
      <c r="Z8" s="125"/>
      <c r="AA8" s="125"/>
    </row>
    <row r="9" spans="1:27" ht="21.2" customHeight="1">
      <c r="A9" s="130"/>
      <c r="B9" s="128">
        <v>200</v>
      </c>
      <c r="C9" s="120">
        <v>0</v>
      </c>
      <c r="D9" s="122">
        <f t="shared" si="0"/>
        <v>0</v>
      </c>
      <c r="E9" s="123"/>
      <c r="F9" s="130"/>
      <c r="G9" s="128">
        <v>200</v>
      </c>
      <c r="H9" s="120">
        <v>0</v>
      </c>
      <c r="I9" s="122">
        <f t="shared" si="1"/>
        <v>0</v>
      </c>
      <c r="J9" s="125"/>
      <c r="K9" s="130"/>
      <c r="L9" s="128">
        <v>200</v>
      </c>
      <c r="M9" s="120">
        <v>0</v>
      </c>
      <c r="N9" s="122">
        <f t="shared" si="2"/>
        <v>0</v>
      </c>
      <c r="O9" s="125"/>
      <c r="P9" s="125"/>
      <c r="Q9" s="125"/>
      <c r="R9" s="125"/>
      <c r="S9" s="125"/>
      <c r="T9" s="125"/>
      <c r="U9" s="125"/>
      <c r="V9" s="125"/>
      <c r="W9" s="125"/>
      <c r="X9" s="125"/>
      <c r="Y9" s="125"/>
      <c r="Z9" s="125"/>
      <c r="AA9" s="125"/>
    </row>
    <row r="10" spans="1:27" ht="21.2" customHeight="1">
      <c r="A10" s="130"/>
      <c r="B10" s="128">
        <v>500</v>
      </c>
      <c r="C10" s="120">
        <v>0</v>
      </c>
      <c r="D10" s="122">
        <f t="shared" si="0"/>
        <v>0</v>
      </c>
      <c r="E10" s="123"/>
      <c r="F10" s="130"/>
      <c r="G10" s="128">
        <v>500</v>
      </c>
      <c r="H10" s="120">
        <v>0</v>
      </c>
      <c r="I10" s="122">
        <f t="shared" si="1"/>
        <v>0</v>
      </c>
      <c r="J10" s="125"/>
      <c r="K10" s="130"/>
      <c r="L10" s="128">
        <v>500</v>
      </c>
      <c r="M10" s="120">
        <v>0</v>
      </c>
      <c r="N10" s="122">
        <f t="shared" si="2"/>
        <v>0</v>
      </c>
      <c r="O10" s="125"/>
      <c r="P10" s="125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</row>
    <row r="11" spans="1:27" ht="21.2" customHeight="1">
      <c r="A11" s="130"/>
      <c r="B11" s="189" t="s">
        <v>9</v>
      </c>
      <c r="C11" s="189"/>
      <c r="D11" s="132">
        <f>SUM(D4,D5,D6,D7,D8,D9,D10)</f>
        <v>90</v>
      </c>
      <c r="E11" s="123"/>
      <c r="F11" s="130"/>
      <c r="G11" s="189" t="s">
        <v>9</v>
      </c>
      <c r="H11" s="189"/>
      <c r="I11" s="132">
        <f>SUM(I4,I5,I6,I7,I8,I9,I10)</f>
        <v>0</v>
      </c>
      <c r="J11" s="125"/>
      <c r="K11" s="130"/>
      <c r="L11" s="189" t="s">
        <v>9</v>
      </c>
      <c r="M11" s="189"/>
      <c r="N11" s="132">
        <f>SUM(N4,N5,N6,N7,N8,N9,N10)</f>
        <v>0</v>
      </c>
      <c r="O11" s="125"/>
      <c r="P11" s="125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</row>
    <row r="12" spans="1:27" ht="21.2" customHeight="1">
      <c r="A12" s="130"/>
      <c r="B12" s="124"/>
      <c r="C12" s="130"/>
      <c r="D12" s="133"/>
      <c r="E12" s="123"/>
      <c r="F12" s="130"/>
      <c r="G12" s="124"/>
      <c r="H12" s="130"/>
      <c r="I12" s="133"/>
      <c r="J12" s="125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</row>
    <row r="13" spans="1:27" ht="21.2" customHeight="1">
      <c r="A13" s="126" t="s">
        <v>10</v>
      </c>
      <c r="B13" s="127" t="s">
        <v>4</v>
      </c>
      <c r="C13" s="127" t="s">
        <v>5</v>
      </c>
      <c r="D13" s="127" t="s">
        <v>6</v>
      </c>
      <c r="E13" s="123"/>
      <c r="F13" s="126" t="s">
        <v>10</v>
      </c>
      <c r="G13" s="127" t="s">
        <v>4</v>
      </c>
      <c r="H13" s="127" t="s">
        <v>5</v>
      </c>
      <c r="I13" s="127" t="s">
        <v>6</v>
      </c>
      <c r="J13" s="125"/>
      <c r="K13" s="126" t="s">
        <v>10</v>
      </c>
      <c r="L13" s="127" t="s">
        <v>4</v>
      </c>
      <c r="M13" s="127" t="s">
        <v>5</v>
      </c>
      <c r="N13" s="127" t="s">
        <v>6</v>
      </c>
      <c r="O13" s="125"/>
      <c r="P13" s="125"/>
      <c r="Q13" s="125"/>
      <c r="R13" s="125"/>
      <c r="S13" s="125"/>
      <c r="T13" s="125"/>
      <c r="U13" s="125"/>
      <c r="V13" s="125"/>
      <c r="W13" s="125"/>
      <c r="X13" s="125"/>
      <c r="Y13" s="125"/>
      <c r="Z13" s="125"/>
      <c r="AA13" s="125"/>
    </row>
    <row r="14" spans="1:27" ht="21.2" customHeight="1">
      <c r="A14" s="124"/>
      <c r="B14" s="131">
        <v>0.01</v>
      </c>
      <c r="C14" s="120">
        <v>0</v>
      </c>
      <c r="D14" s="122">
        <f>PRODUCT(PRODUCT(B14,C14))</f>
        <v>0</v>
      </c>
      <c r="E14" s="125"/>
      <c r="F14" s="125"/>
      <c r="G14" s="131">
        <v>0.01</v>
      </c>
      <c r="H14" s="120">
        <v>0</v>
      </c>
      <c r="I14" s="122">
        <f>PRODUCT(PRODUCT(G14,H14))</f>
        <v>0</v>
      </c>
      <c r="J14" s="125"/>
      <c r="K14" s="125"/>
      <c r="L14" s="131">
        <v>0.01</v>
      </c>
      <c r="M14" s="120">
        <v>0</v>
      </c>
      <c r="N14" s="122">
        <f>PRODUCT(PRODUCT(L14,M14))</f>
        <v>0</v>
      </c>
      <c r="O14" s="125"/>
      <c r="P14" s="125"/>
      <c r="Q14" s="125"/>
      <c r="R14" s="125"/>
      <c r="S14" s="125"/>
      <c r="T14" s="125"/>
      <c r="U14" s="125"/>
      <c r="V14" s="125"/>
      <c r="W14" s="125"/>
      <c r="X14" s="125"/>
      <c r="Y14" s="125"/>
      <c r="Z14" s="125"/>
      <c r="AA14" s="125"/>
    </row>
    <row r="15" spans="1:27" ht="21.2" customHeight="1">
      <c r="A15" s="125"/>
      <c r="B15" s="131">
        <v>0.02</v>
      </c>
      <c r="C15" s="120">
        <v>0</v>
      </c>
      <c r="D15" s="122">
        <f>PRODUCT(B15,C15)</f>
        <v>0</v>
      </c>
      <c r="E15" s="125"/>
      <c r="F15" s="125"/>
      <c r="G15" s="131">
        <v>0.02</v>
      </c>
      <c r="H15" s="120">
        <v>0</v>
      </c>
      <c r="I15" s="122">
        <f>PRODUCT(G15,H15)</f>
        <v>0</v>
      </c>
      <c r="J15" s="125"/>
      <c r="K15" s="125"/>
      <c r="L15" s="131">
        <v>0.02</v>
      </c>
      <c r="M15" s="120">
        <v>0</v>
      </c>
      <c r="N15" s="122">
        <f>PRODUCT(L15,M15)</f>
        <v>0</v>
      </c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</row>
    <row r="16" spans="1:27" ht="21.2" customHeight="1">
      <c r="A16" s="130"/>
      <c r="B16" s="131">
        <v>0.05</v>
      </c>
      <c r="C16" s="120">
        <v>0</v>
      </c>
      <c r="D16" s="122">
        <f>PRODUCT(PRODUCT(B16,C16))</f>
        <v>0</v>
      </c>
      <c r="E16" s="123"/>
      <c r="F16" s="124"/>
      <c r="G16" s="131">
        <v>0.05</v>
      </c>
      <c r="H16" s="120">
        <v>0</v>
      </c>
      <c r="I16" s="122">
        <f>PRODUCT(PRODUCT(G16,H16))</f>
        <v>0</v>
      </c>
      <c r="J16" s="125"/>
      <c r="K16" s="124"/>
      <c r="L16" s="131">
        <v>0.05</v>
      </c>
      <c r="M16" s="120">
        <v>0</v>
      </c>
      <c r="N16" s="122">
        <f>PRODUCT(PRODUCT(L16,M16))</f>
        <v>0</v>
      </c>
      <c r="O16" s="125"/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</row>
    <row r="17" spans="1:27" ht="21.2" customHeight="1">
      <c r="A17" s="130"/>
      <c r="B17" s="131">
        <v>0.1</v>
      </c>
      <c r="C17" s="120">
        <v>0</v>
      </c>
      <c r="D17" s="122">
        <f>PRODUCT(B17,C17)</f>
        <v>0</v>
      </c>
      <c r="E17" s="123"/>
      <c r="F17" s="130"/>
      <c r="G17" s="131">
        <v>0.1</v>
      </c>
      <c r="H17" s="120">
        <v>0</v>
      </c>
      <c r="I17" s="122">
        <f>PRODUCT(G17,H17)</f>
        <v>0</v>
      </c>
      <c r="J17" s="125"/>
      <c r="K17" s="130"/>
      <c r="L17" s="131">
        <v>0.1</v>
      </c>
      <c r="M17" s="120">
        <v>0</v>
      </c>
      <c r="N17" s="122">
        <f>PRODUCT(L17,M17)</f>
        <v>0</v>
      </c>
      <c r="O17" s="125"/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</row>
    <row r="18" spans="1:27" ht="21.2" customHeight="1">
      <c r="A18" s="130"/>
      <c r="B18" s="131">
        <v>0.2</v>
      </c>
      <c r="C18" s="120">
        <v>0</v>
      </c>
      <c r="D18" s="122">
        <f>PRODUCT(B18,C18)</f>
        <v>0</v>
      </c>
      <c r="E18" s="123"/>
      <c r="F18" s="130"/>
      <c r="G18" s="131">
        <v>0.2</v>
      </c>
      <c r="H18" s="120">
        <v>0</v>
      </c>
      <c r="I18" s="122">
        <f>PRODUCT(G18,H18)</f>
        <v>0</v>
      </c>
      <c r="J18" s="125"/>
      <c r="K18" s="130"/>
      <c r="L18" s="131">
        <v>0.2</v>
      </c>
      <c r="M18" s="120">
        <v>0</v>
      </c>
      <c r="N18" s="122">
        <f>PRODUCT(L18,M18)</f>
        <v>0</v>
      </c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</row>
    <row r="19" spans="1:27" ht="21.2" customHeight="1">
      <c r="A19" s="130"/>
      <c r="B19" s="131">
        <v>0.5</v>
      </c>
      <c r="C19" s="120">
        <v>0</v>
      </c>
      <c r="D19" s="122">
        <f>PRODUCT(B19,C19)</f>
        <v>0</v>
      </c>
      <c r="E19" s="123"/>
      <c r="F19" s="130"/>
      <c r="G19" s="131">
        <v>0.5</v>
      </c>
      <c r="H19" s="120">
        <v>0</v>
      </c>
      <c r="I19" s="122">
        <f>PRODUCT(G19,H19)</f>
        <v>0</v>
      </c>
      <c r="J19" s="125"/>
      <c r="K19" s="130"/>
      <c r="L19" s="131">
        <v>0.5</v>
      </c>
      <c r="M19" s="120">
        <v>0</v>
      </c>
      <c r="N19" s="122">
        <f>PRODUCT(L19,M19)</f>
        <v>0</v>
      </c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25"/>
    </row>
    <row r="20" spans="1:27" ht="21.2" customHeight="1">
      <c r="A20" s="130"/>
      <c r="B20" s="131">
        <v>1</v>
      </c>
      <c r="C20" s="120">
        <v>0</v>
      </c>
      <c r="D20" s="122">
        <f>PRODUCT(B20,C20)</f>
        <v>0</v>
      </c>
      <c r="E20" s="123"/>
      <c r="F20" s="130"/>
      <c r="G20" s="131">
        <v>1</v>
      </c>
      <c r="H20" s="120">
        <v>0</v>
      </c>
      <c r="I20" s="122">
        <f>PRODUCT(G20,H20)</f>
        <v>0</v>
      </c>
      <c r="J20" s="125"/>
      <c r="K20" s="130"/>
      <c r="L20" s="131">
        <v>1</v>
      </c>
      <c r="M20" s="120">
        <v>0</v>
      </c>
      <c r="N20" s="122">
        <f>PRODUCT(L20,M20)</f>
        <v>0</v>
      </c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25"/>
    </row>
    <row r="21" spans="1:27" ht="21.2" customHeight="1">
      <c r="A21" s="130"/>
      <c r="B21" s="131">
        <v>2</v>
      </c>
      <c r="C21" s="120">
        <v>2</v>
      </c>
      <c r="D21" s="122">
        <f>PRODUCT(B21,C21)</f>
        <v>4</v>
      </c>
      <c r="E21" s="123"/>
      <c r="F21" s="130"/>
      <c r="G21" s="131">
        <v>2</v>
      </c>
      <c r="H21" s="120">
        <v>0</v>
      </c>
      <c r="I21" s="122">
        <f>PRODUCT(G21,H21)</f>
        <v>0</v>
      </c>
      <c r="J21" s="125"/>
      <c r="K21" s="130"/>
      <c r="L21" s="131">
        <v>2</v>
      </c>
      <c r="M21" s="120">
        <v>0</v>
      </c>
      <c r="N21" s="122">
        <f>PRODUCT(L21,M21)</f>
        <v>0</v>
      </c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</row>
    <row r="22" spans="1:27" ht="21.2" customHeight="1">
      <c r="A22" s="130"/>
      <c r="B22" s="189" t="s">
        <v>11</v>
      </c>
      <c r="C22" s="189"/>
      <c r="D22" s="134">
        <f>SUM(D16:D21)</f>
        <v>4</v>
      </c>
      <c r="E22" s="123"/>
      <c r="F22" s="130"/>
      <c r="G22" s="189" t="s">
        <v>11</v>
      </c>
      <c r="H22" s="189"/>
      <c r="I22" s="134">
        <f>SUM(I14:I21)</f>
        <v>0</v>
      </c>
      <c r="J22" s="125"/>
      <c r="K22" s="130"/>
      <c r="L22" s="189" t="s">
        <v>11</v>
      </c>
      <c r="M22" s="189"/>
      <c r="N22" s="134">
        <f>SUM(N16:N21,N14:N15)</f>
        <v>0</v>
      </c>
      <c r="O22" s="125"/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5"/>
      <c r="AA22" s="125"/>
    </row>
    <row r="23" spans="1:27" ht="21.2" customHeight="1">
      <c r="A23" s="125"/>
      <c r="B23" s="125"/>
      <c r="C23" s="125"/>
      <c r="D23" s="125"/>
      <c r="E23" s="125"/>
      <c r="F23" s="125"/>
      <c r="G23" s="125"/>
      <c r="H23" s="125"/>
      <c r="I23" s="125"/>
      <c r="J23" s="125"/>
      <c r="K23" s="125"/>
      <c r="L23" s="125"/>
      <c r="M23" s="125"/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</row>
    <row r="24" spans="1:27" ht="24" customHeight="1">
      <c r="A24" s="125"/>
      <c r="B24" s="125"/>
      <c r="C24" s="125"/>
      <c r="D24" s="125"/>
      <c r="E24" s="125"/>
      <c r="F24" s="125"/>
      <c r="G24" s="125"/>
      <c r="H24" s="125"/>
      <c r="I24" s="125"/>
      <c r="J24" s="125"/>
      <c r="K24" s="125"/>
      <c r="L24" s="125"/>
      <c r="M24" s="125"/>
      <c r="N24" s="125"/>
      <c r="O24" s="125"/>
      <c r="P24" s="125"/>
      <c r="Q24" s="125"/>
      <c r="R24" s="125"/>
      <c r="S24" s="125"/>
      <c r="T24" s="125"/>
      <c r="U24" s="125"/>
      <c r="V24" s="125"/>
      <c r="W24" s="125"/>
      <c r="X24" s="125"/>
      <c r="Y24" s="125"/>
      <c r="Z24" s="125"/>
      <c r="AA24" s="125"/>
    </row>
    <row r="25" spans="1:27" ht="22.9" customHeight="1">
      <c r="A25" s="126" t="s">
        <v>7</v>
      </c>
      <c r="B25" s="127" t="s">
        <v>4</v>
      </c>
      <c r="C25" s="127" t="s">
        <v>5</v>
      </c>
      <c r="D25" s="127" t="s">
        <v>6</v>
      </c>
      <c r="E25" s="125"/>
      <c r="F25" s="125"/>
      <c r="G25" s="125"/>
      <c r="H25" s="125"/>
      <c r="I25" s="125"/>
      <c r="J25" s="125"/>
      <c r="K25" s="125"/>
      <c r="L25" s="125"/>
      <c r="M25" s="125"/>
      <c r="N25" s="125"/>
      <c r="O25" s="125"/>
      <c r="P25" s="125"/>
      <c r="Q25" s="125"/>
      <c r="R25" s="125"/>
      <c r="S25" s="125"/>
      <c r="T25" s="125"/>
      <c r="U25" s="125"/>
      <c r="V25" s="125"/>
      <c r="W25" s="125"/>
      <c r="X25" s="125"/>
      <c r="Y25" s="125"/>
      <c r="Z25" s="125"/>
      <c r="AA25" s="125"/>
    </row>
    <row r="26" spans="1:27" ht="22.9" customHeight="1">
      <c r="A26" s="124"/>
      <c r="B26" s="128">
        <v>4</v>
      </c>
      <c r="C26" s="120">
        <v>0</v>
      </c>
      <c r="D26" s="129">
        <f>PRODUCT(B26,C26)</f>
        <v>0</v>
      </c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5"/>
      <c r="T26" s="125"/>
      <c r="U26" s="125"/>
      <c r="V26" s="125"/>
      <c r="W26" s="125"/>
      <c r="X26" s="125"/>
      <c r="Y26" s="125"/>
      <c r="Z26" s="125"/>
      <c r="AA26" s="125"/>
    </row>
    <row r="27" spans="1:27" ht="19.5" customHeight="1">
      <c r="A27" s="125"/>
      <c r="B27" s="128">
        <v>6</v>
      </c>
      <c r="C27" s="120">
        <v>0</v>
      </c>
      <c r="D27" s="129">
        <f>PRODUCT(B27,C27)</f>
        <v>0</v>
      </c>
      <c r="E27" s="125"/>
      <c r="F27" s="130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</row>
    <row r="28" spans="1:27" ht="18.600000000000001" customHeight="1">
      <c r="A28" s="125"/>
      <c r="B28" s="128">
        <v>8</v>
      </c>
      <c r="C28" s="120">
        <v>0</v>
      </c>
      <c r="D28" s="129">
        <f>PRODUCT(B28,C28)</f>
        <v>0</v>
      </c>
      <c r="E28" s="125"/>
      <c r="F28" s="125"/>
      <c r="G28" s="125"/>
      <c r="H28" s="125"/>
      <c r="I28" s="125"/>
      <c r="J28" s="125"/>
      <c r="K28" s="125"/>
      <c r="L28" s="125"/>
      <c r="M28" s="125"/>
      <c r="N28" s="125"/>
      <c r="O28" s="125"/>
      <c r="P28" s="125"/>
      <c r="Q28" s="125"/>
      <c r="R28" s="125"/>
      <c r="S28" s="125"/>
      <c r="T28" s="125"/>
      <c r="U28" s="125"/>
      <c r="V28" s="125"/>
      <c r="W28" s="125"/>
      <c r="X28" s="125"/>
      <c r="Y28" s="125"/>
      <c r="Z28" s="125"/>
      <c r="AA28" s="125"/>
    </row>
    <row r="29" spans="1:27" ht="21.2" customHeight="1">
      <c r="A29" s="125"/>
      <c r="B29" s="128">
        <v>10</v>
      </c>
      <c r="C29" s="120">
        <v>0</v>
      </c>
      <c r="D29" s="129">
        <f>PRODUCT(B29,C29)</f>
        <v>0</v>
      </c>
      <c r="E29" s="125"/>
      <c r="F29" s="125"/>
      <c r="G29" s="125"/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5"/>
      <c r="S29" s="125"/>
      <c r="T29" s="125"/>
      <c r="U29" s="125"/>
      <c r="V29" s="125"/>
      <c r="W29" s="125"/>
      <c r="X29" s="125"/>
      <c r="Y29" s="125"/>
      <c r="Z29" s="125"/>
      <c r="AA29" s="125"/>
    </row>
    <row r="30" spans="1:27" ht="21.2" customHeight="1">
      <c r="A30" s="125"/>
      <c r="B30" s="128">
        <v>12</v>
      </c>
      <c r="C30" s="120">
        <v>0</v>
      </c>
      <c r="D30" s="129">
        <f>PRODUCT(B30,C30)</f>
        <v>0</v>
      </c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</row>
    <row r="31" spans="1:27" ht="21.2" customHeight="1">
      <c r="A31" s="125"/>
      <c r="B31" s="189" t="s">
        <v>8</v>
      </c>
      <c r="C31" s="189"/>
      <c r="D31" s="135">
        <f>SUM(D26:D30)</f>
        <v>0</v>
      </c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</row>
    <row r="32" spans="1:27" ht="21.2" customHeight="1">
      <c r="A32" s="125"/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</row>
    <row r="33" spans="1:27" ht="21.2" customHeight="1">
      <c r="A33" s="125"/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</row>
    <row r="34" spans="1:27" ht="21.2" customHeight="1">
      <c r="A34" s="125"/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</row>
    <row r="35" spans="1:27" ht="21.2" customHeight="1">
      <c r="A35" s="125"/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</row>
    <row r="36" spans="1:27" ht="21.2" customHeight="1">
      <c r="A36" s="125"/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</row>
    <row r="37" spans="1:27" ht="21.2" customHeight="1">
      <c r="A37" s="125"/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</row>
    <row r="38" spans="1:27" ht="21.2" customHeight="1">
      <c r="A38" s="125"/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S38" s="125"/>
      <c r="T38" s="125"/>
      <c r="U38" s="125"/>
      <c r="V38" s="125"/>
      <c r="W38" s="125"/>
      <c r="X38" s="125"/>
      <c r="Y38" s="125"/>
      <c r="Z38" s="125"/>
      <c r="AA38" s="125"/>
    </row>
    <row r="39" spans="1:27" ht="21.2" customHeight="1">
      <c r="A39" s="125"/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S39" s="125"/>
      <c r="T39" s="125"/>
      <c r="U39" s="125"/>
      <c r="V39" s="125"/>
      <c r="W39" s="125"/>
      <c r="X39" s="125"/>
      <c r="Y39" s="125"/>
      <c r="Z39" s="125"/>
      <c r="AA39" s="125"/>
    </row>
    <row r="40" spans="1:27" ht="21.2" customHeight="1">
      <c r="A40" s="125"/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S40" s="125"/>
      <c r="T40" s="125"/>
      <c r="U40" s="125"/>
      <c r="V40" s="125"/>
      <c r="W40" s="125"/>
      <c r="X40" s="125"/>
      <c r="Y40" s="125"/>
      <c r="Z40" s="125"/>
      <c r="AA40" s="125"/>
    </row>
    <row r="41" spans="1:27" ht="21.2" customHeight="1"/>
    <row r="42" spans="1:27" ht="21.2" customHeight="1"/>
    <row r="43" spans="1:27" ht="21.2" customHeight="1"/>
    <row r="44" spans="1:27" ht="21.2" customHeight="1"/>
    <row r="45" spans="1:27" ht="21.2" customHeight="1"/>
    <row r="46" spans="1:27" ht="21.2" customHeight="1"/>
    <row r="47" spans="1:27" ht="21.2" customHeight="1"/>
    <row r="48" spans="1:27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12">
    <mergeCell ref="A2:D2"/>
    <mergeCell ref="B31:C31"/>
    <mergeCell ref="B11:C11"/>
    <mergeCell ref="G11:H11"/>
    <mergeCell ref="L11:M11"/>
    <mergeCell ref="B22:C22"/>
    <mergeCell ref="G22:H22"/>
    <mergeCell ref="R7:S7"/>
    <mergeCell ref="P7:Q7"/>
    <mergeCell ref="R6:S6"/>
    <mergeCell ref="P6:Q6"/>
    <mergeCell ref="L22:M22"/>
  </mergeCells>
  <dataValidations count="1">
    <dataValidation type="date" allowBlank="1" showInputMessage="1" showErrorMessage="1" sqref="F16">
      <formula1>42036</formula1>
      <formula2>42063</formula2>
    </dataValidation>
  </dataValidation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  <drawing r:id="rId1"/>
  <legacyDrawing r:id="rId2"/>
  <controls>
    <mc:AlternateContent xmlns:mc="http://schemas.openxmlformats.org/markup-compatibility/2006">
      <mc:Choice Requires="x14">
        <control shapeId="47108" r:id="rId3" name="ComboBox1">
          <controlPr defaultSize="0" autoLine="0" autoPict="0" r:id="rId4">
            <anchor moveWithCells="1">
              <from>
                <xdr:col>15</xdr:col>
                <xdr:colOff>0</xdr:colOff>
                <xdr:row>7</xdr:row>
                <xdr:rowOff>0</xdr:rowOff>
              </from>
              <to>
                <xdr:col>17</xdr:col>
                <xdr:colOff>38100</xdr:colOff>
                <xdr:row>7</xdr:row>
                <xdr:rowOff>257175</xdr:rowOff>
              </to>
            </anchor>
          </controlPr>
        </control>
      </mc:Choice>
      <mc:Fallback>
        <control shapeId="47108" r:id="rId3" name="ComboBox1"/>
      </mc:Fallback>
    </mc:AlternateContent>
    <mc:AlternateContent xmlns:mc="http://schemas.openxmlformats.org/markup-compatibility/2006">
      <mc:Choice Requires="x14">
        <control shapeId="47105" r:id="rId5" name="Button 1">
          <controlPr defaultSize="0" print="0" autoFill="0" autoPict="0" macro="[0]!cumulbillets">
            <anchor moveWithCells="1" sizeWithCells="1">
              <from>
                <xdr:col>4</xdr:col>
                <xdr:colOff>238125</xdr:colOff>
                <xdr:row>9</xdr:row>
                <xdr:rowOff>200025</xdr:rowOff>
              </from>
              <to>
                <xdr:col>5</xdr:col>
                <xdr:colOff>419100</xdr:colOff>
                <xdr:row>11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7106" r:id="rId6" name="Button 2">
          <controlPr defaultSize="0" print="0" autoFill="0" autoPict="0" macro="[0]!cumulpièces">
            <anchor moveWithCells="1" sizeWithCells="1">
              <from>
                <xdr:col>4</xdr:col>
                <xdr:colOff>219075</xdr:colOff>
                <xdr:row>20</xdr:row>
                <xdr:rowOff>152400</xdr:rowOff>
              </from>
              <to>
                <xdr:col>5</xdr:col>
                <xdr:colOff>438150</xdr:colOff>
                <xdr:row>21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7110" r:id="rId7" name="Button 6">
          <controlPr defaultSize="0" print="0" autoFill="0" autoPict="0" macro="[0]!EffacerBillets" altText="Effacer">
            <anchor moveWithCells="1" sizeWithCells="1">
              <from>
                <xdr:col>4</xdr:col>
                <xdr:colOff>247650</xdr:colOff>
                <xdr:row>7</xdr:row>
                <xdr:rowOff>190500</xdr:rowOff>
              </from>
              <to>
                <xdr:col>5</xdr:col>
                <xdr:colOff>381000</xdr:colOff>
                <xdr:row>9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7111" r:id="rId8" name="Button 7">
          <controlPr defaultSize="0" print="0" autoFill="0" autoPict="0" macro="[0]!EffacerPieces">
            <anchor moveWithCells="1" sizeWithCells="1">
              <from>
                <xdr:col>4</xdr:col>
                <xdr:colOff>219075</xdr:colOff>
                <xdr:row>18</xdr:row>
                <xdr:rowOff>85725</xdr:rowOff>
              </from>
              <to>
                <xdr:col>5</xdr:col>
                <xdr:colOff>457200</xdr:colOff>
                <xdr:row>20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7114" r:id="rId9" name="Button 10">
          <controlPr defaultSize="0" print="0" autoFill="0" autoPict="0" macro="[0]!Userbox_launcher_un">
            <anchor moveWithCells="1" sizeWithCells="1">
              <from>
                <xdr:col>15</xdr:col>
                <xdr:colOff>57150</xdr:colOff>
                <xdr:row>18</xdr:row>
                <xdr:rowOff>0</xdr:rowOff>
              </from>
              <to>
                <xdr:col>17</xdr:col>
                <xdr:colOff>0</xdr:colOff>
                <xdr:row>20</xdr:row>
                <xdr:rowOff>95250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AJ41"/>
  <sheetViews>
    <sheetView zoomScale="55" zoomScaleNormal="55" workbookViewId="0">
      <selection activeCell="B18" sqref="B18"/>
    </sheetView>
  </sheetViews>
  <sheetFormatPr baseColWidth="10" defaultRowHeight="14.25"/>
  <cols>
    <col min="1" max="1" width="13.125" customWidth="1"/>
    <col min="2" max="2" width="9.5" customWidth="1"/>
    <col min="3" max="3" width="16.5" customWidth="1"/>
    <col min="4" max="4" width="5.625" customWidth="1"/>
    <col min="5" max="5" width="9.5" customWidth="1"/>
    <col min="6" max="6" width="16.5" customWidth="1"/>
    <col min="7" max="7" width="5.625" customWidth="1"/>
    <col min="8" max="8" width="9.5" customWidth="1"/>
    <col min="9" max="9" width="16.5" customWidth="1"/>
    <col min="10" max="10" width="5.625" customWidth="1"/>
    <col min="11" max="11" width="10.75" customWidth="1"/>
    <col min="12" max="12" width="16.5" customWidth="1"/>
    <col min="13" max="13" width="5.625" customWidth="1"/>
    <col min="14" max="14" width="9.5" customWidth="1"/>
    <col min="15" max="15" width="16.5" customWidth="1"/>
    <col min="16" max="16" width="5.625" customWidth="1"/>
    <col min="17" max="17" width="9" customWidth="1"/>
    <col min="18" max="18" width="15.875" customWidth="1"/>
    <col min="19" max="19" width="5.625" customWidth="1"/>
    <col min="20" max="20" width="8.625" customWidth="1"/>
    <col min="21" max="21" width="13.875" customWidth="1"/>
    <col min="22" max="22" width="5.625" customWidth="1"/>
    <col min="23" max="23" width="9.375" customWidth="1"/>
    <col min="24" max="24" width="15" customWidth="1"/>
    <col min="25" max="25" width="5.25" customWidth="1"/>
    <col min="26" max="36" width="10.75" customWidth="1"/>
  </cols>
  <sheetData>
    <row r="1" spans="1:36" ht="28.35" customHeight="1">
      <c r="A1" s="200" t="s">
        <v>48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Z1" s="194" t="s">
        <v>49</v>
      </c>
      <c r="AA1" s="194"/>
      <c r="AB1" s="194"/>
    </row>
    <row r="2" spans="1:36" s="119" customFormat="1" ht="28.35" customHeight="1">
      <c r="A2" s="201" t="s">
        <v>50</v>
      </c>
      <c r="B2" s="201"/>
      <c r="C2" s="117">
        <v>42217</v>
      </c>
      <c r="D2" s="144"/>
      <c r="E2" s="118"/>
      <c r="F2" s="117">
        <v>41857</v>
      </c>
      <c r="G2" s="144"/>
      <c r="H2" s="118"/>
      <c r="I2" s="117">
        <v>41922</v>
      </c>
      <c r="J2" s="144"/>
      <c r="K2" s="118"/>
      <c r="L2" s="117" t="s">
        <v>51</v>
      </c>
      <c r="M2" s="144"/>
      <c r="N2" s="118"/>
      <c r="O2" s="117" t="s">
        <v>51</v>
      </c>
      <c r="P2" s="144"/>
      <c r="Q2" s="118"/>
      <c r="R2" s="117" t="s">
        <v>51</v>
      </c>
      <c r="S2" s="144"/>
      <c r="T2" s="118"/>
      <c r="U2" s="117" t="s">
        <v>51</v>
      </c>
      <c r="V2" s="144"/>
      <c r="W2" s="118"/>
      <c r="X2" s="117" t="s">
        <v>51</v>
      </c>
      <c r="Z2" s="202" t="s">
        <v>52</v>
      </c>
      <c r="AA2" s="202"/>
      <c r="AB2" s="202"/>
    </row>
    <row r="3" spans="1:36" ht="28.35" customHeight="1">
      <c r="A3" s="203">
        <f>SUM('Fond de parc Report'!D26)</f>
        <v>0</v>
      </c>
      <c r="B3" s="203"/>
      <c r="C3" s="151">
        <v>0</v>
      </c>
      <c r="D3" s="145"/>
      <c r="E3" s="77"/>
      <c r="F3" s="151">
        <f>CHOOSE(1,C27)</f>
        <v>-1331</v>
      </c>
      <c r="G3" s="145"/>
      <c r="H3" s="77"/>
      <c r="I3" s="151">
        <f>CHOOSE(1,F27)</f>
        <v>-1331</v>
      </c>
      <c r="J3" s="145"/>
      <c r="K3" s="77"/>
      <c r="L3" s="151">
        <f>CHOOSE(1,I27)</f>
        <v>-1331</v>
      </c>
      <c r="M3" s="145"/>
      <c r="N3" s="77"/>
      <c r="O3" s="151">
        <f>CHOOSE(1,L27)</f>
        <v>-1331</v>
      </c>
      <c r="P3" s="145"/>
      <c r="Q3" s="77"/>
      <c r="R3" s="151">
        <f>CHOOSE(1,O27)</f>
        <v>-1331</v>
      </c>
      <c r="S3" s="145"/>
      <c r="T3" s="153"/>
      <c r="U3" s="151">
        <f>CHOOSE(1,R27)</f>
        <v>-1331</v>
      </c>
      <c r="V3" s="145"/>
      <c r="W3" s="77"/>
      <c r="X3" s="151">
        <f>CHOOSE(1,U27)</f>
        <v>-1331</v>
      </c>
      <c r="Z3" s="78"/>
      <c r="AA3" s="79"/>
      <c r="AB3" s="80">
        <v>39.5</v>
      </c>
      <c r="AE3" s="193" t="s">
        <v>53</v>
      </c>
      <c r="AF3" s="193"/>
      <c r="AG3" s="193"/>
      <c r="AH3" s="193"/>
      <c r="AI3" s="193"/>
      <c r="AJ3" s="193"/>
    </row>
    <row r="4" spans="1:36" ht="28.35" customHeight="1">
      <c r="A4" s="81" t="s">
        <v>54</v>
      </c>
      <c r="B4" s="147" t="s">
        <v>5</v>
      </c>
      <c r="C4" s="150">
        <v>0</v>
      </c>
      <c r="D4" s="145"/>
      <c r="E4" s="147" t="s">
        <v>5</v>
      </c>
      <c r="F4" s="150"/>
      <c r="G4" s="145"/>
      <c r="H4" s="147" t="s">
        <v>5</v>
      </c>
      <c r="I4" s="150"/>
      <c r="J4" s="145"/>
      <c r="K4" s="147" t="s">
        <v>5</v>
      </c>
      <c r="L4" s="150"/>
      <c r="M4" s="145"/>
      <c r="N4" s="147" t="s">
        <v>5</v>
      </c>
      <c r="O4" s="150"/>
      <c r="P4" s="145"/>
      <c r="Q4" s="147" t="s">
        <v>5</v>
      </c>
      <c r="R4" s="150"/>
      <c r="S4" s="145"/>
      <c r="T4" s="155" t="s">
        <v>5</v>
      </c>
      <c r="U4" s="152"/>
      <c r="V4" s="145"/>
      <c r="W4" s="147" t="s">
        <v>5</v>
      </c>
      <c r="X4" s="150"/>
      <c r="Z4" s="11" t="s">
        <v>4</v>
      </c>
      <c r="AA4" s="11" t="s">
        <v>5</v>
      </c>
      <c r="AB4" s="11" t="s">
        <v>6</v>
      </c>
      <c r="AE4" s="84" t="s">
        <v>55</v>
      </c>
      <c r="AF4" s="84" t="s">
        <v>56</v>
      </c>
      <c r="AG4" s="84" t="s">
        <v>57</v>
      </c>
      <c r="AH4" s="84" t="s">
        <v>58</v>
      </c>
      <c r="AI4" s="84" t="s">
        <v>59</v>
      </c>
      <c r="AJ4" s="84" t="s">
        <v>60</v>
      </c>
    </row>
    <row r="5" spans="1:36" ht="28.35" customHeight="1">
      <c r="A5" s="82">
        <v>0.01</v>
      </c>
      <c r="B5" s="85">
        <v>0</v>
      </c>
      <c r="C5" s="149">
        <v>0</v>
      </c>
      <c r="D5" s="145"/>
      <c r="E5" s="85">
        <v>0</v>
      </c>
      <c r="F5" s="149">
        <f t="shared" ref="F5:F12" si="0">PRODUCT(E5,A5)</f>
        <v>0</v>
      </c>
      <c r="G5" s="145"/>
      <c r="H5" s="85">
        <v>0</v>
      </c>
      <c r="I5" s="149">
        <f t="shared" ref="I5:I12" si="1">SUM(PRODUCT(H5,A5))</f>
        <v>0</v>
      </c>
      <c r="J5" s="145"/>
      <c r="K5" s="85">
        <v>0</v>
      </c>
      <c r="L5" s="149">
        <f t="shared" ref="L5:L12" si="2">SUM(PRODUCT(K5,A5))</f>
        <v>0</v>
      </c>
      <c r="M5" s="145"/>
      <c r="N5" s="85">
        <v>0</v>
      </c>
      <c r="O5" s="149">
        <f t="shared" ref="O5:O12" si="3">SUM(PRODUCT(N5,A5))</f>
        <v>0</v>
      </c>
      <c r="P5" s="145"/>
      <c r="Q5" s="85">
        <v>0</v>
      </c>
      <c r="R5" s="149">
        <f t="shared" ref="R5:R12" si="4">SUM(A5*Q5)</f>
        <v>0</v>
      </c>
      <c r="S5" s="145"/>
      <c r="T5" s="154">
        <v>0</v>
      </c>
      <c r="U5" s="149">
        <f t="shared" ref="U5:U12" si="5">SUM(A5*T5)</f>
        <v>0</v>
      </c>
      <c r="V5" s="145"/>
      <c r="W5" s="85">
        <v>0</v>
      </c>
      <c r="X5" s="149">
        <f t="shared" ref="X5:X12" si="6">SUM(A5*W5)</f>
        <v>0</v>
      </c>
      <c r="Z5" s="86">
        <v>4</v>
      </c>
      <c r="AA5" s="85">
        <v>0</v>
      </c>
      <c r="AB5" s="37">
        <f t="shared" ref="AB5:AB12" si="7">SUM(PRODUCT(Z5:AA5))</f>
        <v>0</v>
      </c>
      <c r="AE5" s="84">
        <f t="shared" ref="AE5:AE12" si="8">SUM(B5)</f>
        <v>0</v>
      </c>
      <c r="AF5" s="87">
        <v>0</v>
      </c>
      <c r="AG5" s="84">
        <v>0</v>
      </c>
      <c r="AH5" s="84">
        <v>0</v>
      </c>
      <c r="AI5" s="84"/>
      <c r="AJ5" s="84">
        <f t="shared" ref="AJ5:AJ10" si="9">SUM(AE5:AI5)</f>
        <v>0</v>
      </c>
    </row>
    <row r="6" spans="1:36" ht="28.35" customHeight="1">
      <c r="A6" s="82">
        <v>0.02</v>
      </c>
      <c r="B6" s="85">
        <v>0</v>
      </c>
      <c r="C6" s="37">
        <v>0</v>
      </c>
      <c r="D6" s="145"/>
      <c r="E6" s="85">
        <v>0</v>
      </c>
      <c r="F6" s="37">
        <f t="shared" si="0"/>
        <v>0</v>
      </c>
      <c r="G6" s="145"/>
      <c r="H6" s="85">
        <v>0</v>
      </c>
      <c r="I6" s="37">
        <f t="shared" si="1"/>
        <v>0</v>
      </c>
      <c r="J6" s="145"/>
      <c r="K6" s="85">
        <v>0</v>
      </c>
      <c r="L6" s="37">
        <f t="shared" si="2"/>
        <v>0</v>
      </c>
      <c r="M6" s="145"/>
      <c r="N6" s="85">
        <v>0</v>
      </c>
      <c r="O6" s="37">
        <f t="shared" si="3"/>
        <v>0</v>
      </c>
      <c r="P6" s="145"/>
      <c r="Q6" s="85">
        <v>0</v>
      </c>
      <c r="R6" s="37">
        <f t="shared" si="4"/>
        <v>0</v>
      </c>
      <c r="S6" s="145"/>
      <c r="T6" s="85">
        <v>0</v>
      </c>
      <c r="U6" s="37">
        <f t="shared" si="5"/>
        <v>0</v>
      </c>
      <c r="V6" s="145"/>
      <c r="W6" s="85">
        <v>0</v>
      </c>
      <c r="X6" s="37">
        <f t="shared" si="6"/>
        <v>0</v>
      </c>
      <c r="Z6" s="86">
        <v>6</v>
      </c>
      <c r="AA6" s="85">
        <v>0</v>
      </c>
      <c r="AB6" s="37">
        <f t="shared" si="7"/>
        <v>0</v>
      </c>
      <c r="AE6" s="84">
        <f t="shared" si="8"/>
        <v>0</v>
      </c>
      <c r="AF6" s="87">
        <v>0</v>
      </c>
      <c r="AG6" s="84">
        <v>0</v>
      </c>
      <c r="AH6" s="84">
        <v>0</v>
      </c>
      <c r="AI6" s="84"/>
      <c r="AJ6" s="84">
        <f t="shared" si="9"/>
        <v>0</v>
      </c>
    </row>
    <row r="7" spans="1:36" ht="28.35" customHeight="1">
      <c r="A7" s="82">
        <v>0.05</v>
      </c>
      <c r="B7" s="85">
        <v>6</v>
      </c>
      <c r="C7" s="37">
        <v>0</v>
      </c>
      <c r="D7" s="145"/>
      <c r="E7" s="85">
        <v>0</v>
      </c>
      <c r="F7" s="37">
        <f t="shared" si="0"/>
        <v>0</v>
      </c>
      <c r="G7" s="145"/>
      <c r="H7" s="85">
        <v>0</v>
      </c>
      <c r="I7" s="37">
        <f t="shared" si="1"/>
        <v>0</v>
      </c>
      <c r="J7" s="145"/>
      <c r="K7" s="85">
        <v>0</v>
      </c>
      <c r="L7" s="37">
        <f t="shared" si="2"/>
        <v>0</v>
      </c>
      <c r="M7" s="145"/>
      <c r="N7" s="85">
        <v>0</v>
      </c>
      <c r="O7" s="37">
        <f t="shared" si="3"/>
        <v>0</v>
      </c>
      <c r="P7" s="145"/>
      <c r="Q7" s="85">
        <v>0</v>
      </c>
      <c r="R7" s="37">
        <f t="shared" si="4"/>
        <v>0</v>
      </c>
      <c r="S7" s="145"/>
      <c r="T7" s="85">
        <v>0</v>
      </c>
      <c r="U7" s="37">
        <f t="shared" si="5"/>
        <v>0</v>
      </c>
      <c r="V7" s="145"/>
      <c r="W7" s="85">
        <v>0</v>
      </c>
      <c r="X7" s="37">
        <f t="shared" si="6"/>
        <v>0</v>
      </c>
      <c r="Z7" s="86">
        <v>8</v>
      </c>
      <c r="AA7" s="85">
        <v>0</v>
      </c>
      <c r="AB7" s="37">
        <f t="shared" si="7"/>
        <v>0</v>
      </c>
      <c r="AE7" s="21">
        <f t="shared" si="8"/>
        <v>6</v>
      </c>
      <c r="AF7" s="21">
        <v>0</v>
      </c>
      <c r="AG7" s="84">
        <v>0</v>
      </c>
      <c r="AH7" s="84">
        <v>0</v>
      </c>
      <c r="AI7" s="84"/>
      <c r="AJ7" s="84">
        <f t="shared" si="9"/>
        <v>6</v>
      </c>
    </row>
    <row r="8" spans="1:36" ht="28.35" customHeight="1">
      <c r="A8" s="82">
        <v>0.1</v>
      </c>
      <c r="B8" s="85">
        <v>6</v>
      </c>
      <c r="C8" s="37">
        <v>0</v>
      </c>
      <c r="D8" s="145"/>
      <c r="E8" s="85">
        <v>0</v>
      </c>
      <c r="F8" s="37">
        <f t="shared" si="0"/>
        <v>0</v>
      </c>
      <c r="G8" s="145"/>
      <c r="H8" s="85">
        <v>0</v>
      </c>
      <c r="I8" s="37">
        <f t="shared" si="1"/>
        <v>0</v>
      </c>
      <c r="J8" s="145"/>
      <c r="K8" s="85">
        <v>0</v>
      </c>
      <c r="L8" s="37">
        <f t="shared" si="2"/>
        <v>0</v>
      </c>
      <c r="M8" s="145"/>
      <c r="N8" s="85">
        <v>0</v>
      </c>
      <c r="O8" s="37">
        <f t="shared" si="3"/>
        <v>0</v>
      </c>
      <c r="P8" s="145"/>
      <c r="Q8" s="85">
        <v>0</v>
      </c>
      <c r="R8" s="37">
        <f t="shared" si="4"/>
        <v>0</v>
      </c>
      <c r="S8" s="145"/>
      <c r="T8" s="85">
        <v>0</v>
      </c>
      <c r="U8" s="37">
        <f t="shared" si="5"/>
        <v>0</v>
      </c>
      <c r="V8" s="145"/>
      <c r="W8" s="85">
        <v>0</v>
      </c>
      <c r="X8" s="37">
        <f t="shared" si="6"/>
        <v>0</v>
      </c>
      <c r="Z8" s="86">
        <v>10</v>
      </c>
      <c r="AA8" s="85">
        <v>0</v>
      </c>
      <c r="AB8" s="37">
        <f t="shared" si="7"/>
        <v>0</v>
      </c>
      <c r="AE8" s="21">
        <f t="shared" si="8"/>
        <v>6</v>
      </c>
      <c r="AF8" s="21">
        <v>0</v>
      </c>
      <c r="AG8" s="84">
        <v>0</v>
      </c>
      <c r="AH8" s="84">
        <v>0</v>
      </c>
      <c r="AI8" s="84"/>
      <c r="AJ8" s="84">
        <f t="shared" si="9"/>
        <v>6</v>
      </c>
    </row>
    <row r="9" spans="1:36" ht="28.35" customHeight="1">
      <c r="A9" s="82">
        <v>0.2</v>
      </c>
      <c r="B9" s="85">
        <v>6</v>
      </c>
      <c r="C9" s="37">
        <v>0</v>
      </c>
      <c r="D9" s="145"/>
      <c r="E9" s="85">
        <v>0</v>
      </c>
      <c r="F9" s="37">
        <f t="shared" si="0"/>
        <v>0</v>
      </c>
      <c r="G9" s="145"/>
      <c r="H9" s="85">
        <v>0</v>
      </c>
      <c r="I9" s="37">
        <f t="shared" si="1"/>
        <v>0</v>
      </c>
      <c r="J9" s="145"/>
      <c r="K9" s="85">
        <v>0</v>
      </c>
      <c r="L9" s="37">
        <f t="shared" si="2"/>
        <v>0</v>
      </c>
      <c r="M9" s="145"/>
      <c r="N9" s="85">
        <v>0</v>
      </c>
      <c r="O9" s="37">
        <f t="shared" si="3"/>
        <v>0</v>
      </c>
      <c r="P9" s="145"/>
      <c r="Q9" s="85">
        <v>0</v>
      </c>
      <c r="R9" s="37">
        <f t="shared" si="4"/>
        <v>0</v>
      </c>
      <c r="S9" s="145"/>
      <c r="T9" s="85">
        <v>0</v>
      </c>
      <c r="U9" s="37">
        <f t="shared" si="5"/>
        <v>0</v>
      </c>
      <c r="V9" s="145"/>
      <c r="W9" s="85">
        <v>0</v>
      </c>
      <c r="X9" s="37">
        <f t="shared" si="6"/>
        <v>0</v>
      </c>
      <c r="Z9" s="86">
        <v>34</v>
      </c>
      <c r="AA9" s="85">
        <v>0</v>
      </c>
      <c r="AB9" s="37">
        <f t="shared" si="7"/>
        <v>0</v>
      </c>
      <c r="AE9" s="21">
        <f t="shared" si="8"/>
        <v>6</v>
      </c>
      <c r="AF9" s="21">
        <v>0</v>
      </c>
      <c r="AG9" s="84">
        <v>0</v>
      </c>
      <c r="AH9" s="84">
        <v>0</v>
      </c>
      <c r="AI9" s="84"/>
      <c r="AJ9" s="84">
        <f t="shared" si="9"/>
        <v>6</v>
      </c>
    </row>
    <row r="10" spans="1:36" ht="28.35" customHeight="1">
      <c r="A10" s="82">
        <v>0.5</v>
      </c>
      <c r="B10" s="85">
        <v>6</v>
      </c>
      <c r="C10" s="37">
        <f>PRODUCT(B10,A10)</f>
        <v>3</v>
      </c>
      <c r="D10" s="145"/>
      <c r="E10" s="85">
        <v>0</v>
      </c>
      <c r="F10" s="37">
        <f t="shared" si="0"/>
        <v>0</v>
      </c>
      <c r="G10" s="145"/>
      <c r="H10" s="85">
        <v>0</v>
      </c>
      <c r="I10" s="37">
        <f t="shared" si="1"/>
        <v>0</v>
      </c>
      <c r="J10" s="145"/>
      <c r="K10" s="85">
        <v>0</v>
      </c>
      <c r="L10" s="37">
        <f t="shared" si="2"/>
        <v>0</v>
      </c>
      <c r="M10" s="145"/>
      <c r="N10" s="85">
        <v>0</v>
      </c>
      <c r="O10" s="37">
        <f t="shared" si="3"/>
        <v>0</v>
      </c>
      <c r="P10" s="145"/>
      <c r="Q10" s="85">
        <v>0</v>
      </c>
      <c r="R10" s="37">
        <f t="shared" si="4"/>
        <v>0</v>
      </c>
      <c r="S10" s="145"/>
      <c r="T10" s="85">
        <v>0</v>
      </c>
      <c r="U10" s="37">
        <f t="shared" si="5"/>
        <v>0</v>
      </c>
      <c r="V10" s="145"/>
      <c r="W10" s="85">
        <v>0</v>
      </c>
      <c r="X10" s="37">
        <f t="shared" si="6"/>
        <v>0</v>
      </c>
      <c r="Z10" s="86">
        <v>0</v>
      </c>
      <c r="AA10" s="85">
        <v>0</v>
      </c>
      <c r="AB10" s="37">
        <f t="shared" si="7"/>
        <v>0</v>
      </c>
      <c r="AE10" s="21">
        <f t="shared" si="8"/>
        <v>6</v>
      </c>
      <c r="AF10" s="21">
        <v>0</v>
      </c>
      <c r="AG10" s="84">
        <v>0</v>
      </c>
      <c r="AH10" s="84">
        <v>0</v>
      </c>
      <c r="AI10" s="84"/>
      <c r="AJ10" s="84">
        <f t="shared" si="9"/>
        <v>6</v>
      </c>
    </row>
    <row r="11" spans="1:36" ht="28.35" customHeight="1">
      <c r="A11" s="82">
        <v>1</v>
      </c>
      <c r="B11" s="85">
        <v>6</v>
      </c>
      <c r="C11" s="37">
        <f>PRODUCT(B11,A11)</f>
        <v>6</v>
      </c>
      <c r="D11" s="145"/>
      <c r="E11" s="85">
        <v>0</v>
      </c>
      <c r="F11" s="37">
        <f t="shared" si="0"/>
        <v>0</v>
      </c>
      <c r="G11" s="145"/>
      <c r="H11" s="85">
        <v>0</v>
      </c>
      <c r="I11" s="37">
        <f t="shared" si="1"/>
        <v>0</v>
      </c>
      <c r="J11" s="145"/>
      <c r="K11" s="85">
        <v>0</v>
      </c>
      <c r="L11" s="37">
        <f t="shared" si="2"/>
        <v>0</v>
      </c>
      <c r="M11" s="145"/>
      <c r="N11" s="85">
        <v>0</v>
      </c>
      <c r="O11" s="37">
        <f t="shared" si="3"/>
        <v>0</v>
      </c>
      <c r="P11" s="145"/>
      <c r="Q11" s="85">
        <v>0</v>
      </c>
      <c r="R11" s="37">
        <f t="shared" si="4"/>
        <v>0</v>
      </c>
      <c r="S11" s="145"/>
      <c r="T11" s="85">
        <v>0</v>
      </c>
      <c r="U11" s="37">
        <f t="shared" si="5"/>
        <v>0</v>
      </c>
      <c r="V11" s="145"/>
      <c r="W11" s="85">
        <v>0</v>
      </c>
      <c r="X11" s="37">
        <f t="shared" si="6"/>
        <v>0</v>
      </c>
      <c r="Z11" s="86">
        <v>0</v>
      </c>
      <c r="AA11" s="85">
        <v>0</v>
      </c>
      <c r="AB11" s="37">
        <f t="shared" si="7"/>
        <v>0</v>
      </c>
      <c r="AE11" s="21">
        <f t="shared" si="8"/>
        <v>6</v>
      </c>
      <c r="AF11" s="21">
        <v>0</v>
      </c>
      <c r="AG11" s="84">
        <v>0</v>
      </c>
      <c r="AH11" s="84">
        <v>0</v>
      </c>
      <c r="AI11" s="84"/>
      <c r="AJ11" s="84">
        <f>SUM(AE11:AH11)</f>
        <v>6</v>
      </c>
    </row>
    <row r="12" spans="1:36" ht="28.35" customHeight="1">
      <c r="A12" s="82">
        <v>2</v>
      </c>
      <c r="B12" s="85">
        <v>6</v>
      </c>
      <c r="C12" s="37">
        <f>PRODUCT(B12,A12)</f>
        <v>12</v>
      </c>
      <c r="D12" s="145"/>
      <c r="E12" s="85">
        <v>0</v>
      </c>
      <c r="F12" s="37">
        <f t="shared" si="0"/>
        <v>0</v>
      </c>
      <c r="G12" s="145"/>
      <c r="H12" s="85">
        <v>0</v>
      </c>
      <c r="I12" s="37">
        <f t="shared" si="1"/>
        <v>0</v>
      </c>
      <c r="J12" s="145"/>
      <c r="K12" s="85">
        <v>0</v>
      </c>
      <c r="L12" s="37">
        <f t="shared" si="2"/>
        <v>0</v>
      </c>
      <c r="M12" s="145"/>
      <c r="N12" s="85">
        <v>0</v>
      </c>
      <c r="O12" s="37">
        <f t="shared" si="3"/>
        <v>0</v>
      </c>
      <c r="P12" s="145"/>
      <c r="Q12" s="85">
        <v>0</v>
      </c>
      <c r="R12" s="37">
        <f t="shared" si="4"/>
        <v>0</v>
      </c>
      <c r="S12" s="145"/>
      <c r="T12" s="85">
        <v>0</v>
      </c>
      <c r="U12" s="37">
        <f t="shared" si="5"/>
        <v>0</v>
      </c>
      <c r="V12" s="145"/>
      <c r="W12" s="85">
        <v>0</v>
      </c>
      <c r="X12" s="37">
        <f t="shared" si="6"/>
        <v>0</v>
      </c>
      <c r="Z12" s="157">
        <v>0</v>
      </c>
      <c r="AA12" s="85">
        <v>0</v>
      </c>
      <c r="AB12" s="37">
        <f t="shared" si="7"/>
        <v>0</v>
      </c>
      <c r="AE12" s="21">
        <f t="shared" si="8"/>
        <v>6</v>
      </c>
      <c r="AF12" s="21">
        <v>0</v>
      </c>
      <c r="AG12" s="84">
        <v>0</v>
      </c>
      <c r="AH12" s="84">
        <v>0</v>
      </c>
      <c r="AI12" s="84"/>
      <c r="AJ12" s="84">
        <f>SUM(AE12:AH12)</f>
        <v>6</v>
      </c>
    </row>
    <row r="13" spans="1:36" ht="28.35" customHeight="1">
      <c r="A13" s="16" t="s">
        <v>61</v>
      </c>
      <c r="B13" s="46">
        <f t="shared" ref="B13:X13" si="10">SUM(B5:B12)</f>
        <v>36</v>
      </c>
      <c r="C13" s="8">
        <f t="shared" si="10"/>
        <v>21</v>
      </c>
      <c r="D13" s="145"/>
      <c r="E13" s="46">
        <f t="shared" si="10"/>
        <v>0</v>
      </c>
      <c r="F13" s="8">
        <f t="shared" si="10"/>
        <v>0</v>
      </c>
      <c r="G13" s="145"/>
      <c r="H13" s="46">
        <f t="shared" si="10"/>
        <v>0</v>
      </c>
      <c r="I13" s="8">
        <f t="shared" si="10"/>
        <v>0</v>
      </c>
      <c r="J13" s="145"/>
      <c r="K13" s="46">
        <f t="shared" si="10"/>
        <v>0</v>
      </c>
      <c r="L13" s="8">
        <f t="shared" si="10"/>
        <v>0</v>
      </c>
      <c r="M13" s="145"/>
      <c r="N13" s="46">
        <f t="shared" si="10"/>
        <v>0</v>
      </c>
      <c r="O13" s="8">
        <f t="shared" si="10"/>
        <v>0</v>
      </c>
      <c r="P13" s="145"/>
      <c r="Q13" s="46">
        <f t="shared" si="10"/>
        <v>0</v>
      </c>
      <c r="R13" s="8">
        <f t="shared" si="10"/>
        <v>0</v>
      </c>
      <c r="S13" s="145"/>
      <c r="T13" s="46">
        <f t="shared" si="10"/>
        <v>0</v>
      </c>
      <c r="U13" s="8">
        <f t="shared" si="10"/>
        <v>0</v>
      </c>
      <c r="V13" s="145"/>
      <c r="W13" s="46">
        <f t="shared" si="10"/>
        <v>0</v>
      </c>
      <c r="X13" s="8">
        <f t="shared" si="10"/>
        <v>0</v>
      </c>
      <c r="Z13" s="158" t="s">
        <v>62</v>
      </c>
      <c r="AA13" s="156">
        <f>SUM(AA5:AA12)</f>
        <v>0</v>
      </c>
      <c r="AB13" s="37">
        <f>SUM(AB5:AB12)</f>
        <v>0</v>
      </c>
    </row>
    <row r="14" spans="1:36" ht="28.35" customHeight="1">
      <c r="A14" s="192" t="s">
        <v>63</v>
      </c>
      <c r="B14" s="192"/>
      <c r="C14" s="148">
        <f>SUM(C3-C13)</f>
        <v>-21</v>
      </c>
      <c r="D14" s="145"/>
      <c r="E14" s="89"/>
      <c r="F14" s="148">
        <f>SUM(F3-F13)</f>
        <v>-1331</v>
      </c>
      <c r="G14" s="145"/>
      <c r="H14" s="89"/>
      <c r="I14" s="148">
        <f>SUM(I3-I13)</f>
        <v>-1331</v>
      </c>
      <c r="J14" s="145"/>
      <c r="K14" s="89"/>
      <c r="L14" s="148">
        <f>SUM(L3-L13)</f>
        <v>-1331</v>
      </c>
      <c r="M14" s="145"/>
      <c r="N14" s="89"/>
      <c r="O14" s="148">
        <f>SUM(O3-O13)</f>
        <v>-1331</v>
      </c>
      <c r="P14" s="145"/>
      <c r="Q14" s="89"/>
      <c r="R14" s="88">
        <f>SUM(R3-R13)</f>
        <v>-1331</v>
      </c>
      <c r="S14" s="145"/>
      <c r="T14" s="89"/>
      <c r="U14" s="148">
        <f>SUM(U3-U13)</f>
        <v>-1331</v>
      </c>
      <c r="V14" s="145"/>
      <c r="W14" s="89"/>
      <c r="X14" s="148">
        <f>SUM(X3-X13)</f>
        <v>-1331</v>
      </c>
      <c r="Z14" s="1"/>
      <c r="AA14" s="25"/>
      <c r="AB14" s="90">
        <f>SUM(AB3-AB13)</f>
        <v>39.5</v>
      </c>
      <c r="AE14" s="193" t="s">
        <v>64</v>
      </c>
      <c r="AF14" s="193"/>
      <c r="AG14" s="193"/>
      <c r="AH14" s="193"/>
      <c r="AI14" s="193"/>
      <c r="AJ14" s="193"/>
    </row>
    <row r="15" spans="1:36" ht="28.35" customHeight="1">
      <c r="A15" s="197"/>
      <c r="B15" s="198"/>
      <c r="C15" s="198"/>
      <c r="D15" s="198"/>
      <c r="E15" s="198"/>
      <c r="F15" s="198"/>
      <c r="G15" s="198"/>
      <c r="H15" s="198"/>
      <c r="I15" s="198"/>
      <c r="J15" s="198"/>
      <c r="K15" s="198"/>
      <c r="L15" s="198"/>
      <c r="M15" s="198"/>
      <c r="N15" s="198"/>
      <c r="O15" s="198"/>
      <c r="P15" s="198"/>
      <c r="Q15" s="198"/>
      <c r="R15" s="198"/>
      <c r="S15" s="198"/>
      <c r="T15" s="198"/>
      <c r="U15" s="198"/>
      <c r="V15" s="198"/>
      <c r="W15" s="198"/>
      <c r="X15" s="198"/>
      <c r="Y15" s="198"/>
      <c r="Z15" s="198"/>
      <c r="AA15" s="198"/>
      <c r="AB15" s="199"/>
      <c r="AE15" s="138"/>
      <c r="AF15" s="138"/>
      <c r="AG15" s="138"/>
      <c r="AH15" s="138"/>
      <c r="AI15" s="138"/>
      <c r="AJ15" s="138"/>
    </row>
    <row r="16" spans="1:36" ht="28.35" customHeight="1">
      <c r="A16" s="81" t="s">
        <v>65</v>
      </c>
      <c r="B16" s="147">
        <v>7</v>
      </c>
      <c r="C16" s="150"/>
      <c r="D16" s="145"/>
      <c r="E16" s="147" t="s">
        <v>5</v>
      </c>
      <c r="F16" s="150"/>
      <c r="G16" s="145"/>
      <c r="H16" s="147" t="s">
        <v>5</v>
      </c>
      <c r="I16" s="150"/>
      <c r="J16" s="145"/>
      <c r="K16" s="147" t="s">
        <v>5</v>
      </c>
      <c r="L16" s="150"/>
      <c r="M16" s="145"/>
      <c r="N16" s="147" t="s">
        <v>5</v>
      </c>
      <c r="O16" s="150"/>
      <c r="P16" s="145"/>
      <c r="Q16" s="82" t="s">
        <v>5</v>
      </c>
      <c r="R16" s="83"/>
      <c r="S16" s="145"/>
      <c r="T16" s="147" t="s">
        <v>5</v>
      </c>
      <c r="U16" s="150"/>
      <c r="V16" s="145"/>
      <c r="W16" s="147" t="s">
        <v>5</v>
      </c>
      <c r="X16" s="150"/>
      <c r="Z16" s="194" t="s">
        <v>66</v>
      </c>
      <c r="AA16" s="194"/>
      <c r="AB16" s="194"/>
      <c r="AE16" s="84" t="s">
        <v>55</v>
      </c>
      <c r="AF16" s="84" t="s">
        <v>56</v>
      </c>
      <c r="AG16" s="84" t="s">
        <v>57</v>
      </c>
      <c r="AH16" s="84" t="s">
        <v>58</v>
      </c>
      <c r="AI16" s="84" t="s">
        <v>59</v>
      </c>
      <c r="AJ16" s="84" t="s">
        <v>60</v>
      </c>
    </row>
    <row r="17" spans="1:36" ht="28.35" customHeight="1">
      <c r="A17" s="82">
        <v>5</v>
      </c>
      <c r="B17" s="85">
        <v>6</v>
      </c>
      <c r="C17" s="149">
        <f t="shared" ref="C17:C23" si="11">PRODUCT(B17,A17)</f>
        <v>30</v>
      </c>
      <c r="D17" s="145"/>
      <c r="E17" s="85">
        <v>0</v>
      </c>
      <c r="F17" s="149">
        <f t="shared" ref="F17:F23" si="12">PRODUCT(E17,A17)</f>
        <v>0</v>
      </c>
      <c r="G17" s="145"/>
      <c r="H17" s="85">
        <v>0</v>
      </c>
      <c r="I17" s="149">
        <f>SUM(PRODUCT(H17,A17))</f>
        <v>0</v>
      </c>
      <c r="J17" s="145"/>
      <c r="K17" s="85">
        <v>0</v>
      </c>
      <c r="L17" s="149">
        <f t="shared" ref="L17:L23" si="13">SUM(PRODUCT(K17,A17))</f>
        <v>0</v>
      </c>
      <c r="M17" s="145"/>
      <c r="N17" s="85">
        <v>0</v>
      </c>
      <c r="O17" s="149">
        <f t="shared" ref="O17:O23" si="14">SUM(PRODUCT(N17,A17))</f>
        <v>0</v>
      </c>
      <c r="P17" s="145"/>
      <c r="Q17" s="85">
        <v>0</v>
      </c>
      <c r="R17" s="37">
        <f t="shared" ref="R17:R23" si="15">SUM(A17*Q17)</f>
        <v>0</v>
      </c>
      <c r="S17" s="145"/>
      <c r="T17" s="85">
        <v>0</v>
      </c>
      <c r="U17" s="149">
        <f t="shared" ref="U17:U23" si="16">SUM(A17*T17)</f>
        <v>0</v>
      </c>
      <c r="V17" s="145"/>
      <c r="W17" s="85">
        <v>0</v>
      </c>
      <c r="X17" s="149">
        <f t="shared" ref="X17:X23" si="17">SUM(A17*W17)</f>
        <v>0</v>
      </c>
      <c r="Z17" s="91">
        <v>5</v>
      </c>
      <c r="AA17" s="92">
        <v>0</v>
      </c>
      <c r="AB17" s="93">
        <f t="shared" ref="AB17:AB23" si="18">SUM(PRODUCT(Z17:AA17))</f>
        <v>0</v>
      </c>
      <c r="AE17" s="84">
        <f t="shared" ref="AE17:AE23" si="19">SUM(B17)</f>
        <v>6</v>
      </c>
      <c r="AF17" s="84">
        <v>0</v>
      </c>
      <c r="AG17" s="84">
        <v>0</v>
      </c>
      <c r="AH17" s="84">
        <v>0</v>
      </c>
      <c r="AI17" s="84">
        <v>0</v>
      </c>
      <c r="AJ17" s="84">
        <f t="shared" ref="AJ17:AJ23" si="20">SUM(AE17:AI17)</f>
        <v>6</v>
      </c>
    </row>
    <row r="18" spans="1:36" ht="28.35" customHeight="1">
      <c r="A18" s="82">
        <v>10</v>
      </c>
      <c r="B18" s="85">
        <v>6</v>
      </c>
      <c r="C18" s="37">
        <f t="shared" si="11"/>
        <v>60</v>
      </c>
      <c r="D18" s="145"/>
      <c r="E18" s="85">
        <v>0</v>
      </c>
      <c r="F18" s="37">
        <f t="shared" si="12"/>
        <v>0</v>
      </c>
      <c r="G18" s="145"/>
      <c r="H18" s="85">
        <v>0</v>
      </c>
      <c r="I18" s="37">
        <f>SUM(PRODUCT(H18,A18))</f>
        <v>0</v>
      </c>
      <c r="J18" s="145"/>
      <c r="K18" s="85">
        <v>0</v>
      </c>
      <c r="L18" s="37">
        <f t="shared" si="13"/>
        <v>0</v>
      </c>
      <c r="M18" s="145"/>
      <c r="N18" s="85">
        <v>0</v>
      </c>
      <c r="O18" s="37">
        <f t="shared" si="14"/>
        <v>0</v>
      </c>
      <c r="P18" s="145"/>
      <c r="Q18" s="85">
        <v>0</v>
      </c>
      <c r="R18" s="37">
        <f t="shared" si="15"/>
        <v>0</v>
      </c>
      <c r="S18" s="145"/>
      <c r="T18" s="85">
        <v>0</v>
      </c>
      <c r="U18" s="37">
        <f t="shared" si="16"/>
        <v>0</v>
      </c>
      <c r="V18" s="145"/>
      <c r="W18" s="85">
        <v>0</v>
      </c>
      <c r="X18" s="37">
        <f t="shared" si="17"/>
        <v>0</v>
      </c>
      <c r="Z18" s="91">
        <v>10</v>
      </c>
      <c r="AA18" s="92">
        <v>0</v>
      </c>
      <c r="AB18" s="93">
        <f t="shared" si="18"/>
        <v>0</v>
      </c>
      <c r="AE18" s="84">
        <f t="shared" si="19"/>
        <v>6</v>
      </c>
      <c r="AF18" s="84">
        <v>0</v>
      </c>
      <c r="AG18" s="84">
        <v>0</v>
      </c>
      <c r="AH18" s="84">
        <v>0</v>
      </c>
      <c r="AI18" s="84">
        <v>0</v>
      </c>
      <c r="AJ18" s="84">
        <f t="shared" si="20"/>
        <v>6</v>
      </c>
    </row>
    <row r="19" spans="1:36" ht="28.35" customHeight="1">
      <c r="A19" s="82">
        <v>20</v>
      </c>
      <c r="B19" s="85">
        <v>6</v>
      </c>
      <c r="C19" s="37">
        <f t="shared" si="11"/>
        <v>120</v>
      </c>
      <c r="D19" s="145"/>
      <c r="E19" s="85">
        <v>0</v>
      </c>
      <c r="F19" s="37">
        <f t="shared" si="12"/>
        <v>0</v>
      </c>
      <c r="G19" s="145"/>
      <c r="H19" s="85">
        <v>0</v>
      </c>
      <c r="I19" s="37">
        <f>SUM(PRODUCT(H19,A19))</f>
        <v>0</v>
      </c>
      <c r="J19" s="145"/>
      <c r="K19" s="85">
        <v>0</v>
      </c>
      <c r="L19" s="37">
        <f t="shared" si="13"/>
        <v>0</v>
      </c>
      <c r="M19" s="145"/>
      <c r="N19" s="85">
        <v>0</v>
      </c>
      <c r="O19" s="37">
        <f t="shared" si="14"/>
        <v>0</v>
      </c>
      <c r="P19" s="145"/>
      <c r="Q19" s="85">
        <v>0</v>
      </c>
      <c r="R19" s="37">
        <f t="shared" si="15"/>
        <v>0</v>
      </c>
      <c r="S19" s="145"/>
      <c r="T19" s="85">
        <v>0</v>
      </c>
      <c r="U19" s="37">
        <f t="shared" si="16"/>
        <v>0</v>
      </c>
      <c r="V19" s="145"/>
      <c r="W19" s="85">
        <v>0</v>
      </c>
      <c r="X19" s="37">
        <f t="shared" si="17"/>
        <v>0</v>
      </c>
      <c r="Z19" s="91">
        <v>20</v>
      </c>
      <c r="AA19" s="92">
        <v>0</v>
      </c>
      <c r="AB19" s="93">
        <f t="shared" si="18"/>
        <v>0</v>
      </c>
      <c r="AE19" s="84">
        <f t="shared" si="19"/>
        <v>6</v>
      </c>
      <c r="AF19" s="84">
        <v>0</v>
      </c>
      <c r="AG19" s="84">
        <v>0</v>
      </c>
      <c r="AH19" s="84">
        <v>0</v>
      </c>
      <c r="AI19" s="84">
        <v>0</v>
      </c>
      <c r="AJ19" s="84">
        <f t="shared" si="20"/>
        <v>6</v>
      </c>
    </row>
    <row r="20" spans="1:36" ht="28.35" customHeight="1">
      <c r="A20" s="82">
        <v>50</v>
      </c>
      <c r="B20" s="85">
        <v>6</v>
      </c>
      <c r="C20" s="37">
        <f t="shared" si="11"/>
        <v>300</v>
      </c>
      <c r="D20" s="145"/>
      <c r="E20" s="94">
        <v>0</v>
      </c>
      <c r="F20" s="37">
        <f t="shared" si="12"/>
        <v>0</v>
      </c>
      <c r="G20" s="145"/>
      <c r="H20" s="85">
        <v>0</v>
      </c>
      <c r="I20" s="37">
        <f>SUM(PRODUCT(H20,A20))</f>
        <v>0</v>
      </c>
      <c r="J20" s="145"/>
      <c r="K20" s="85">
        <v>0</v>
      </c>
      <c r="L20" s="37">
        <f t="shared" si="13"/>
        <v>0</v>
      </c>
      <c r="M20" s="145"/>
      <c r="N20" s="85">
        <v>0</v>
      </c>
      <c r="O20" s="37">
        <f t="shared" si="14"/>
        <v>0</v>
      </c>
      <c r="P20" s="145"/>
      <c r="Q20" s="85">
        <v>0</v>
      </c>
      <c r="R20" s="37">
        <f t="shared" si="15"/>
        <v>0</v>
      </c>
      <c r="S20" s="145"/>
      <c r="T20" s="85">
        <v>0</v>
      </c>
      <c r="U20" s="37">
        <f t="shared" si="16"/>
        <v>0</v>
      </c>
      <c r="V20" s="145"/>
      <c r="W20" s="85">
        <v>0</v>
      </c>
      <c r="X20" s="37">
        <f t="shared" si="17"/>
        <v>0</v>
      </c>
      <c r="Z20" s="91">
        <v>50</v>
      </c>
      <c r="AA20" s="92">
        <v>0</v>
      </c>
      <c r="AB20" s="93">
        <f t="shared" si="18"/>
        <v>0</v>
      </c>
      <c r="AE20" s="84">
        <f t="shared" si="19"/>
        <v>6</v>
      </c>
      <c r="AF20" s="84">
        <v>0</v>
      </c>
      <c r="AG20" s="84">
        <v>0</v>
      </c>
      <c r="AH20" s="84">
        <v>0</v>
      </c>
      <c r="AI20" s="84">
        <v>0</v>
      </c>
      <c r="AJ20" s="84">
        <f t="shared" si="20"/>
        <v>6</v>
      </c>
    </row>
    <row r="21" spans="1:36" ht="28.35" customHeight="1">
      <c r="A21" s="82">
        <v>100</v>
      </c>
      <c r="B21" s="85">
        <v>1</v>
      </c>
      <c r="C21" s="37">
        <f t="shared" si="11"/>
        <v>100</v>
      </c>
      <c r="D21" s="145"/>
      <c r="E21" s="85">
        <v>0</v>
      </c>
      <c r="F21" s="37">
        <f t="shared" si="12"/>
        <v>0</v>
      </c>
      <c r="G21" s="145"/>
      <c r="H21" s="85">
        <v>0</v>
      </c>
      <c r="I21" s="37">
        <f>SUM(PRODUCT(H21,A21))</f>
        <v>0</v>
      </c>
      <c r="J21" s="145"/>
      <c r="K21" s="85">
        <v>0</v>
      </c>
      <c r="L21" s="37">
        <f t="shared" si="13"/>
        <v>0</v>
      </c>
      <c r="M21" s="145"/>
      <c r="N21" s="85">
        <v>0</v>
      </c>
      <c r="O21" s="37">
        <f t="shared" si="14"/>
        <v>0</v>
      </c>
      <c r="P21" s="145"/>
      <c r="Q21" s="85">
        <v>0</v>
      </c>
      <c r="R21" s="37">
        <f t="shared" si="15"/>
        <v>0</v>
      </c>
      <c r="S21" s="145"/>
      <c r="T21" s="85">
        <v>0</v>
      </c>
      <c r="U21" s="37">
        <f t="shared" si="16"/>
        <v>0</v>
      </c>
      <c r="V21" s="145"/>
      <c r="W21" s="85">
        <v>0</v>
      </c>
      <c r="X21" s="37">
        <f t="shared" si="17"/>
        <v>0</v>
      </c>
      <c r="Z21" s="91">
        <v>100</v>
      </c>
      <c r="AA21" s="92">
        <v>0</v>
      </c>
      <c r="AB21" s="93">
        <f t="shared" si="18"/>
        <v>0</v>
      </c>
      <c r="AE21" s="84">
        <f t="shared" si="19"/>
        <v>1</v>
      </c>
      <c r="AF21" s="84">
        <v>0</v>
      </c>
      <c r="AG21" s="84">
        <v>0</v>
      </c>
      <c r="AH21" s="84">
        <v>0</v>
      </c>
      <c r="AI21" s="84">
        <v>0</v>
      </c>
      <c r="AJ21" s="84">
        <f t="shared" si="20"/>
        <v>1</v>
      </c>
    </row>
    <row r="22" spans="1:36" ht="28.35" customHeight="1">
      <c r="A22" s="82">
        <v>200</v>
      </c>
      <c r="B22" s="85">
        <v>1</v>
      </c>
      <c r="C22" s="37">
        <f t="shared" si="11"/>
        <v>200</v>
      </c>
      <c r="D22" s="145"/>
      <c r="E22" s="85">
        <v>0</v>
      </c>
      <c r="F22" s="37">
        <f t="shared" si="12"/>
        <v>0</v>
      </c>
      <c r="G22" s="145"/>
      <c r="H22" s="85">
        <v>0</v>
      </c>
      <c r="I22" s="37">
        <f>PRODUCT(H22,C22)</f>
        <v>0</v>
      </c>
      <c r="J22" s="145"/>
      <c r="K22" s="85">
        <v>0</v>
      </c>
      <c r="L22" s="37">
        <f t="shared" si="13"/>
        <v>0</v>
      </c>
      <c r="M22" s="145"/>
      <c r="N22" s="85">
        <v>0</v>
      </c>
      <c r="O22" s="37">
        <f t="shared" si="14"/>
        <v>0</v>
      </c>
      <c r="P22" s="145"/>
      <c r="Q22" s="85">
        <v>0</v>
      </c>
      <c r="R22" s="37">
        <f t="shared" si="15"/>
        <v>0</v>
      </c>
      <c r="S22" s="145"/>
      <c r="T22" s="85">
        <v>0</v>
      </c>
      <c r="U22" s="37">
        <f t="shared" si="16"/>
        <v>0</v>
      </c>
      <c r="V22" s="145"/>
      <c r="W22" s="85">
        <v>0</v>
      </c>
      <c r="X22" s="37">
        <f t="shared" si="17"/>
        <v>0</v>
      </c>
      <c r="Z22" s="91">
        <v>200</v>
      </c>
      <c r="AA22" s="92">
        <v>0</v>
      </c>
      <c r="AB22" s="93">
        <f t="shared" si="18"/>
        <v>0</v>
      </c>
      <c r="AE22" s="84">
        <f t="shared" si="19"/>
        <v>1</v>
      </c>
      <c r="AF22" s="84">
        <v>0</v>
      </c>
      <c r="AG22" s="84">
        <v>0</v>
      </c>
      <c r="AH22" s="84">
        <v>0</v>
      </c>
      <c r="AI22" s="84">
        <v>0</v>
      </c>
      <c r="AJ22" s="84">
        <f t="shared" si="20"/>
        <v>1</v>
      </c>
    </row>
    <row r="23" spans="1:36" ht="28.35" customHeight="1">
      <c r="A23" s="82">
        <v>500</v>
      </c>
      <c r="B23" s="85">
        <v>1</v>
      </c>
      <c r="C23" s="37">
        <f t="shared" si="11"/>
        <v>500</v>
      </c>
      <c r="D23" s="145"/>
      <c r="E23" s="85">
        <v>0</v>
      </c>
      <c r="F23" s="37">
        <f t="shared" si="12"/>
        <v>0</v>
      </c>
      <c r="G23" s="145"/>
      <c r="H23" s="85">
        <v>0</v>
      </c>
      <c r="I23" s="37">
        <f>PRODUCT(H23,C23)</f>
        <v>0</v>
      </c>
      <c r="J23" s="145"/>
      <c r="K23" s="85">
        <v>0</v>
      </c>
      <c r="L23" s="37">
        <f t="shared" si="13"/>
        <v>0</v>
      </c>
      <c r="M23" s="145"/>
      <c r="N23" s="85">
        <v>0</v>
      </c>
      <c r="O23" s="37">
        <f t="shared" si="14"/>
        <v>0</v>
      </c>
      <c r="P23" s="145"/>
      <c r="Q23" s="85">
        <v>0</v>
      </c>
      <c r="R23" s="37">
        <f t="shared" si="15"/>
        <v>0</v>
      </c>
      <c r="S23" s="145"/>
      <c r="T23" s="85">
        <v>0</v>
      </c>
      <c r="U23" s="37">
        <f t="shared" si="16"/>
        <v>0</v>
      </c>
      <c r="V23" s="145"/>
      <c r="W23" s="85">
        <v>0</v>
      </c>
      <c r="X23" s="37">
        <f t="shared" si="17"/>
        <v>0</v>
      </c>
      <c r="Z23" s="91">
        <v>500</v>
      </c>
      <c r="AA23" s="92">
        <v>0</v>
      </c>
      <c r="AB23" s="93">
        <f t="shared" si="18"/>
        <v>0</v>
      </c>
      <c r="AE23" s="84">
        <f t="shared" si="19"/>
        <v>1</v>
      </c>
      <c r="AF23" s="84">
        <v>0</v>
      </c>
      <c r="AG23" s="84">
        <v>0</v>
      </c>
      <c r="AH23" s="84">
        <v>0</v>
      </c>
      <c r="AI23" s="84">
        <v>0</v>
      </c>
      <c r="AJ23" s="84">
        <f t="shared" si="20"/>
        <v>1</v>
      </c>
    </row>
    <row r="24" spans="1:36" ht="28.35" customHeight="1">
      <c r="A24" s="16" t="s">
        <v>67</v>
      </c>
      <c r="B24" s="46">
        <f t="shared" ref="B24:X24" si="21">SUM(B17:B23)</f>
        <v>27</v>
      </c>
      <c r="C24" s="8">
        <f t="shared" si="21"/>
        <v>1310</v>
      </c>
      <c r="D24" s="146"/>
      <c r="E24" s="46">
        <f t="shared" si="21"/>
        <v>0</v>
      </c>
      <c r="F24" s="8">
        <f t="shared" si="21"/>
        <v>0</v>
      </c>
      <c r="G24" s="146"/>
      <c r="H24" s="46">
        <f t="shared" si="21"/>
        <v>0</v>
      </c>
      <c r="I24" s="8">
        <f t="shared" si="21"/>
        <v>0</v>
      </c>
      <c r="J24" s="146"/>
      <c r="K24" s="46">
        <f t="shared" si="21"/>
        <v>0</v>
      </c>
      <c r="L24" s="8">
        <f t="shared" si="21"/>
        <v>0</v>
      </c>
      <c r="M24" s="146"/>
      <c r="N24" s="46">
        <f t="shared" si="21"/>
        <v>0</v>
      </c>
      <c r="O24" s="8">
        <f t="shared" si="21"/>
        <v>0</v>
      </c>
      <c r="P24" s="146"/>
      <c r="Q24" s="46">
        <f t="shared" si="21"/>
        <v>0</v>
      </c>
      <c r="R24" s="8">
        <f t="shared" si="21"/>
        <v>0</v>
      </c>
      <c r="S24" s="146"/>
      <c r="T24" s="46">
        <f t="shared" si="21"/>
        <v>0</v>
      </c>
      <c r="U24" s="8">
        <f t="shared" si="21"/>
        <v>0</v>
      </c>
      <c r="V24" s="146"/>
      <c r="W24" s="46">
        <f t="shared" si="21"/>
        <v>0</v>
      </c>
      <c r="X24" s="8">
        <f t="shared" si="21"/>
        <v>0</v>
      </c>
      <c r="Z24" s="95" t="s">
        <v>67</v>
      </c>
      <c r="AA24" s="96">
        <f>SUM(AA17:AA23)</f>
        <v>0</v>
      </c>
      <c r="AB24" s="97">
        <f>SUM(AB17:AB23)</f>
        <v>0</v>
      </c>
    </row>
    <row r="25" spans="1:36" ht="28.35" customHeight="1">
      <c r="A25" s="195" t="s">
        <v>68</v>
      </c>
      <c r="B25" s="195"/>
      <c r="C25" s="98">
        <f>SUM(C24,C13)</f>
        <v>1331</v>
      </c>
      <c r="D25" s="140"/>
      <c r="E25" s="89"/>
      <c r="F25" s="98">
        <f>SUM(F24,F13)</f>
        <v>0</v>
      </c>
      <c r="G25" s="140"/>
      <c r="H25" s="89"/>
      <c r="I25" s="98">
        <f>SUM(I24,I13)</f>
        <v>0</v>
      </c>
      <c r="J25" s="140"/>
      <c r="K25" s="89"/>
      <c r="L25" s="98">
        <f>SUM(L24,L13)</f>
        <v>0</v>
      </c>
      <c r="M25" s="140"/>
      <c r="N25" s="89"/>
      <c r="O25" s="98">
        <f>SUM(O24,O13)</f>
        <v>0</v>
      </c>
      <c r="P25" s="140"/>
      <c r="Q25" s="89"/>
      <c r="R25" s="98">
        <f>SUM(R24,R13)</f>
        <v>0</v>
      </c>
      <c r="S25" s="140"/>
      <c r="T25" s="89"/>
      <c r="U25" s="98">
        <f>SUM(U24,U13)</f>
        <v>0</v>
      </c>
      <c r="V25" s="140"/>
      <c r="W25" s="89"/>
      <c r="X25" s="98">
        <f>SUM(X24,X13)</f>
        <v>0</v>
      </c>
      <c r="Z25" s="1"/>
      <c r="AA25" s="1"/>
      <c r="AB25" s="97">
        <f>SUM(AB24,AB13)</f>
        <v>0</v>
      </c>
    </row>
    <row r="26" spans="1:36" ht="19.149999999999999" customHeight="1">
      <c r="A26" s="196" t="s">
        <v>69</v>
      </c>
      <c r="B26" s="196"/>
      <c r="C26" s="99"/>
      <c r="D26" s="141"/>
      <c r="E26" s="89"/>
      <c r="F26" s="100"/>
      <c r="G26" s="142"/>
      <c r="H26" s="89"/>
      <c r="I26" s="101"/>
      <c r="J26" s="143"/>
      <c r="K26" s="89"/>
      <c r="L26" s="101"/>
      <c r="M26" s="143"/>
      <c r="N26" s="89"/>
      <c r="O26" s="101"/>
      <c r="P26" s="143"/>
      <c r="Q26" s="89"/>
      <c r="R26" s="101"/>
      <c r="S26" s="143"/>
      <c r="T26" s="89"/>
      <c r="U26" s="101"/>
      <c r="V26" s="143"/>
      <c r="W26" s="89"/>
      <c r="X26" s="101"/>
      <c r="Z26" s="1"/>
      <c r="AA26" s="1"/>
    </row>
    <row r="27" spans="1:36" ht="28.35" customHeight="1">
      <c r="A27" s="192" t="s">
        <v>63</v>
      </c>
      <c r="B27" s="192"/>
      <c r="C27" s="88">
        <f>SUM(C14-C24)</f>
        <v>-1331</v>
      </c>
      <c r="D27" s="139"/>
      <c r="E27" s="89"/>
      <c r="F27" s="88">
        <f>SUM(F14-F24)</f>
        <v>-1331</v>
      </c>
      <c r="G27" s="139"/>
      <c r="H27" s="89"/>
      <c r="I27" s="88">
        <f>SUM(I14-I24)</f>
        <v>-1331</v>
      </c>
      <c r="J27" s="139"/>
      <c r="K27" s="89"/>
      <c r="L27" s="88">
        <f>SUM(L14-L24)</f>
        <v>-1331</v>
      </c>
      <c r="M27" s="139"/>
      <c r="N27" s="89"/>
      <c r="O27" s="88">
        <f>SUM(O14-O24)</f>
        <v>-1331</v>
      </c>
      <c r="P27" s="139"/>
      <c r="Q27" s="89"/>
      <c r="R27" s="88">
        <f>SUM(R14-R24)</f>
        <v>-1331</v>
      </c>
      <c r="S27" s="139"/>
      <c r="T27" s="89"/>
      <c r="U27" s="88">
        <f>SUM(U14-U24)</f>
        <v>-1331</v>
      </c>
      <c r="V27" s="139"/>
      <c r="W27" s="89"/>
      <c r="X27" s="88">
        <f>SUM(X14-X24)</f>
        <v>-1331</v>
      </c>
      <c r="Z27" s="1"/>
      <c r="AA27" s="1"/>
      <c r="AB27" s="90">
        <f>SUM(AB14-AB24)</f>
        <v>39.5</v>
      </c>
    </row>
    <row r="28" spans="1:36" ht="57.6" customHeight="1">
      <c r="A28" s="191" t="s">
        <v>70</v>
      </c>
      <c r="B28" s="191"/>
      <c r="C28" s="159">
        <f>SUM(C25,F25,I25,L25,O25,R25,U25,X25)</f>
        <v>1331</v>
      </c>
      <c r="D28" s="35"/>
    </row>
    <row r="29" spans="1:36" ht="55.35" customHeight="1">
      <c r="A29" s="191" t="s">
        <v>71</v>
      </c>
      <c r="B29" s="191"/>
      <c r="C29" s="50">
        <f>SUM(AB25,AB13)</f>
        <v>0</v>
      </c>
      <c r="D29" s="35"/>
    </row>
    <row r="30" spans="1:36" ht="28.35" customHeight="1">
      <c r="A30" s="168" t="s">
        <v>72</v>
      </c>
      <c r="B30" s="168"/>
      <c r="C30" s="11">
        <f>SUM(C13,F13,I13,L13,O13,R13,U13,X13)</f>
        <v>21</v>
      </c>
      <c r="D30" s="5"/>
    </row>
    <row r="31" spans="1:36" ht="28.35" customHeight="1">
      <c r="A31" s="168" t="s">
        <v>73</v>
      </c>
      <c r="B31" s="168"/>
      <c r="C31" s="11">
        <f>SUM(C24,F24,I24,L24,O24,R24,U24,X24)</f>
        <v>1310</v>
      </c>
      <c r="D31" s="5"/>
    </row>
    <row r="32" spans="1:36" ht="28.35" customHeight="1"/>
    <row r="33" spans="26:26" ht="28.35" customHeight="1"/>
    <row r="34" spans="26:26" ht="28.35" customHeight="1"/>
    <row r="35" spans="26:26" ht="28.35" customHeight="1"/>
    <row r="36" spans="26:26" ht="28.35" customHeight="1"/>
    <row r="37" spans="26:26" ht="28.35" customHeight="1"/>
    <row r="38" spans="26:26" ht="28.35" customHeight="1"/>
    <row r="39" spans="26:26" ht="28.35" customHeight="1">
      <c r="Z39" s="102"/>
    </row>
    <row r="40" spans="26:26" ht="28.35" customHeight="1"/>
    <row r="41" spans="26:26" ht="53.25" customHeight="1"/>
  </sheetData>
  <mergeCells count="17">
    <mergeCell ref="AE3:AJ3"/>
    <mergeCell ref="A1:X1"/>
    <mergeCell ref="Z1:AB1"/>
    <mergeCell ref="A2:B2"/>
    <mergeCell ref="Z2:AB2"/>
    <mergeCell ref="A3:B3"/>
    <mergeCell ref="AE14:AJ14"/>
    <mergeCell ref="Z16:AB16"/>
    <mergeCell ref="A25:B25"/>
    <mergeCell ref="A26:B26"/>
    <mergeCell ref="A27:B27"/>
    <mergeCell ref="A15:AB15"/>
    <mergeCell ref="A28:B28"/>
    <mergeCell ref="A29:B29"/>
    <mergeCell ref="A30:B30"/>
    <mergeCell ref="A31:B31"/>
    <mergeCell ref="A14:B14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72"/>
  <sheetViews>
    <sheetView zoomScale="85" zoomScaleNormal="85" workbookViewId="0">
      <selection sqref="A1:B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30" customHeight="1">
      <c r="A1" s="205" t="s">
        <v>118</v>
      </c>
      <c r="B1" s="205"/>
    </row>
    <row r="2" spans="1:18" ht="21.2" customHeight="1">
      <c r="A2" s="169" t="s">
        <v>115</v>
      </c>
      <c r="B2" s="169"/>
      <c r="C2" s="169"/>
      <c r="D2" s="169"/>
      <c r="E2" s="1"/>
      <c r="F2" s="169" t="s">
        <v>31</v>
      </c>
      <c r="G2" s="169"/>
      <c r="H2" s="169"/>
      <c r="I2" s="169"/>
      <c r="K2" s="169" t="s">
        <v>32</v>
      </c>
      <c r="L2" s="169"/>
      <c r="M2" s="169"/>
      <c r="N2" s="169"/>
    </row>
    <row r="3" spans="1:18" ht="21.2" customHeight="1">
      <c r="A3" s="2"/>
      <c r="B3" s="1"/>
      <c r="C3" s="1"/>
      <c r="D3" s="1"/>
      <c r="E3" s="1"/>
      <c r="F3" s="2"/>
      <c r="G3" s="1"/>
      <c r="H3" s="1"/>
      <c r="I3" s="1"/>
    </row>
    <row r="4" spans="1:18" ht="21.2" customHeight="1">
      <c r="A4" s="3" t="s">
        <v>3</v>
      </c>
      <c r="B4" s="4" t="s">
        <v>4</v>
      </c>
      <c r="C4" s="4" t="s">
        <v>5</v>
      </c>
      <c r="D4" s="4" t="s">
        <v>6</v>
      </c>
      <c r="E4" s="1"/>
      <c r="F4" s="3" t="s">
        <v>3</v>
      </c>
      <c r="G4" s="4" t="s">
        <v>4</v>
      </c>
      <c r="H4" s="4" t="s">
        <v>5</v>
      </c>
      <c r="I4" s="4" t="s">
        <v>6</v>
      </c>
      <c r="K4" s="3" t="s">
        <v>3</v>
      </c>
      <c r="L4" s="4" t="s">
        <v>4</v>
      </c>
      <c r="M4" s="4" t="s">
        <v>5</v>
      </c>
      <c r="N4" s="4" t="s">
        <v>6</v>
      </c>
      <c r="O4" s="3" t="s">
        <v>7</v>
      </c>
      <c r="P4" s="4" t="s">
        <v>4</v>
      </c>
      <c r="Q4" s="4" t="s">
        <v>5</v>
      </c>
      <c r="R4" s="4" t="s">
        <v>6</v>
      </c>
    </row>
    <row r="5" spans="1:18" ht="21.2" customHeight="1">
      <c r="A5" s="5"/>
      <c r="B5" s="6">
        <v>5</v>
      </c>
      <c r="C5" s="7">
        <v>0</v>
      </c>
      <c r="D5" s="8">
        <f t="shared" ref="D5:D11" si="0">PRODUCT(B5,C5)</f>
        <v>0</v>
      </c>
      <c r="E5" s="1"/>
      <c r="F5" s="5"/>
      <c r="G5" s="6">
        <v>5</v>
      </c>
      <c r="H5" s="7">
        <v>0</v>
      </c>
      <c r="I5" s="8">
        <f t="shared" ref="I5:I11" si="1">PRODUCT(G5,H5)</f>
        <v>0</v>
      </c>
      <c r="K5" s="5"/>
      <c r="L5" s="6">
        <v>5</v>
      </c>
      <c r="M5" s="7">
        <v>0</v>
      </c>
      <c r="N5" s="8">
        <f t="shared" ref="N5:N11" si="2">PRODUCT(L5,M5)</f>
        <v>0</v>
      </c>
      <c r="O5" s="5"/>
      <c r="P5" s="6">
        <v>4</v>
      </c>
      <c r="Q5" s="7">
        <v>0</v>
      </c>
      <c r="R5" s="8">
        <f>PRODUCT(P5,Q5)</f>
        <v>0</v>
      </c>
    </row>
    <row r="6" spans="1:18" ht="21.2" customHeight="1">
      <c r="A6" s="9"/>
      <c r="B6" s="6">
        <v>10</v>
      </c>
      <c r="C6" s="7">
        <v>0</v>
      </c>
      <c r="D6" s="10">
        <f t="shared" si="0"/>
        <v>0</v>
      </c>
      <c r="E6" s="1"/>
      <c r="F6" s="9"/>
      <c r="G6" s="6">
        <v>10</v>
      </c>
      <c r="H6" s="7">
        <v>0</v>
      </c>
      <c r="I6" s="10">
        <f t="shared" si="1"/>
        <v>0</v>
      </c>
      <c r="K6" s="9"/>
      <c r="L6" s="6">
        <v>10</v>
      </c>
      <c r="M6" s="7">
        <v>0</v>
      </c>
      <c r="N6" s="10">
        <f t="shared" si="2"/>
        <v>0</v>
      </c>
      <c r="P6" s="6">
        <v>6</v>
      </c>
      <c r="Q6" s="7">
        <v>0</v>
      </c>
      <c r="R6" s="8">
        <f>PRODUCT(P6,Q6)</f>
        <v>0</v>
      </c>
    </row>
    <row r="7" spans="1:18" ht="21.2" customHeight="1">
      <c r="A7" s="9"/>
      <c r="B7" s="6">
        <v>20</v>
      </c>
      <c r="C7" s="7">
        <v>0</v>
      </c>
      <c r="D7" s="10">
        <f t="shared" si="0"/>
        <v>0</v>
      </c>
      <c r="E7" s="1"/>
      <c r="F7" s="9"/>
      <c r="G7" s="6">
        <v>20</v>
      </c>
      <c r="H7" s="7">
        <v>0</v>
      </c>
      <c r="I7" s="10">
        <f t="shared" si="1"/>
        <v>0</v>
      </c>
      <c r="K7" s="9"/>
      <c r="L7" s="6">
        <v>20</v>
      </c>
      <c r="M7" s="7">
        <v>0</v>
      </c>
      <c r="N7" s="10">
        <f t="shared" si="2"/>
        <v>0</v>
      </c>
      <c r="P7" s="6">
        <v>8</v>
      </c>
      <c r="Q7" s="7">
        <v>0</v>
      </c>
      <c r="R7" s="8">
        <f>PRODUCT(P7,Q7)</f>
        <v>0</v>
      </c>
    </row>
    <row r="8" spans="1:18" ht="21.2" customHeight="1">
      <c r="A8" s="9"/>
      <c r="B8" s="6">
        <v>50</v>
      </c>
      <c r="C8" s="7">
        <v>0</v>
      </c>
      <c r="D8" s="10">
        <f t="shared" si="0"/>
        <v>0</v>
      </c>
      <c r="E8" s="1"/>
      <c r="F8" s="9"/>
      <c r="G8" s="6">
        <v>50</v>
      </c>
      <c r="H8" s="7">
        <v>0</v>
      </c>
      <c r="I8" s="10">
        <f t="shared" si="1"/>
        <v>0</v>
      </c>
      <c r="K8" s="9"/>
      <c r="L8" s="6">
        <v>50</v>
      </c>
      <c r="M8" s="7">
        <v>0</v>
      </c>
      <c r="N8" s="10">
        <f t="shared" si="2"/>
        <v>0</v>
      </c>
      <c r="P8" s="6">
        <v>10</v>
      </c>
      <c r="Q8" s="7">
        <v>0</v>
      </c>
      <c r="R8" s="8">
        <f>PRODUCT(P8,Q8)</f>
        <v>0</v>
      </c>
    </row>
    <row r="9" spans="1:18" ht="21.2" customHeight="1">
      <c r="A9" s="9"/>
      <c r="B9" s="6">
        <v>100</v>
      </c>
      <c r="C9" s="7">
        <v>0</v>
      </c>
      <c r="D9" s="10">
        <f t="shared" si="0"/>
        <v>0</v>
      </c>
      <c r="E9" s="1"/>
      <c r="F9" s="9"/>
      <c r="G9" s="6">
        <v>100</v>
      </c>
      <c r="H9" s="7">
        <v>0</v>
      </c>
      <c r="I9" s="10">
        <f t="shared" si="1"/>
        <v>0</v>
      </c>
      <c r="K9" s="9"/>
      <c r="L9" s="6">
        <v>100</v>
      </c>
      <c r="M9" s="7">
        <v>0</v>
      </c>
      <c r="N9" s="10">
        <f t="shared" si="2"/>
        <v>0</v>
      </c>
      <c r="P9" s="6">
        <v>12</v>
      </c>
      <c r="Q9" s="7">
        <v>0</v>
      </c>
      <c r="R9" s="8">
        <f>PRODUCT(P9,Q9)</f>
        <v>0</v>
      </c>
    </row>
    <row r="10" spans="1:18" ht="21.2" customHeight="1">
      <c r="A10" s="9"/>
      <c r="B10" s="6">
        <v>200</v>
      </c>
      <c r="C10" s="7">
        <v>0</v>
      </c>
      <c r="D10" s="10">
        <f t="shared" si="0"/>
        <v>0</v>
      </c>
      <c r="E10" s="1"/>
      <c r="F10" s="9"/>
      <c r="G10" s="6">
        <v>200</v>
      </c>
      <c r="H10" s="7">
        <v>0</v>
      </c>
      <c r="I10" s="10">
        <f t="shared" si="1"/>
        <v>0</v>
      </c>
      <c r="K10" s="9"/>
      <c r="L10" s="6">
        <v>200</v>
      </c>
      <c r="M10" s="7">
        <v>0</v>
      </c>
      <c r="N10" s="10">
        <f t="shared" si="2"/>
        <v>0</v>
      </c>
      <c r="P10" s="166" t="s">
        <v>8</v>
      </c>
      <c r="Q10" s="166"/>
      <c r="R10" s="11">
        <f>SUM(R5:R9)</f>
        <v>0</v>
      </c>
    </row>
    <row r="11" spans="1:18" ht="21.2" customHeight="1">
      <c r="A11" s="9"/>
      <c r="B11" s="6">
        <v>500</v>
      </c>
      <c r="C11" s="7">
        <v>0</v>
      </c>
      <c r="D11" s="10">
        <f t="shared" si="0"/>
        <v>0</v>
      </c>
      <c r="E11" s="1"/>
      <c r="F11" s="9"/>
      <c r="G11" s="6">
        <v>500</v>
      </c>
      <c r="H11" s="7">
        <v>0</v>
      </c>
      <c r="I11" s="10">
        <f t="shared" si="1"/>
        <v>0</v>
      </c>
      <c r="K11" s="9"/>
      <c r="L11" s="6">
        <v>500</v>
      </c>
      <c r="M11" s="7">
        <v>0</v>
      </c>
      <c r="N11" s="10">
        <f t="shared" si="2"/>
        <v>0</v>
      </c>
    </row>
    <row r="12" spans="1:18" ht="21.2" customHeight="1">
      <c r="A12" s="9"/>
      <c r="B12" s="166" t="s">
        <v>9</v>
      </c>
      <c r="C12" s="166"/>
      <c r="D12" s="12">
        <f>SUM(D5,D6,D7,D8,D9,D10,D11)</f>
        <v>0</v>
      </c>
      <c r="E12" s="1"/>
      <c r="F12" s="9"/>
      <c r="G12" s="166" t="s">
        <v>9</v>
      </c>
      <c r="H12" s="166"/>
      <c r="I12" s="12">
        <f>SUM(I5,I6,I7,I8,I9,I10,I11)</f>
        <v>0</v>
      </c>
      <c r="K12" s="9"/>
      <c r="L12" s="166" t="s">
        <v>9</v>
      </c>
      <c r="M12" s="166"/>
      <c r="N12" s="12">
        <f>SUM(N5,N6,N7,N8,N9,N10,N11)</f>
        <v>0</v>
      </c>
    </row>
    <row r="13" spans="1:18" ht="27.75" customHeight="1">
      <c r="A13" s="9"/>
      <c r="B13" s="2"/>
      <c r="C13" s="9"/>
      <c r="D13" s="13"/>
      <c r="E13" s="1"/>
      <c r="F13" s="9"/>
      <c r="G13" s="2"/>
      <c r="H13" s="9"/>
      <c r="I13" s="13"/>
    </row>
    <row r="14" spans="1:18" ht="21.2" customHeight="1">
      <c r="A14" s="3" t="s">
        <v>10</v>
      </c>
      <c r="B14" s="4" t="s">
        <v>4</v>
      </c>
      <c r="C14" s="4" t="s">
        <v>5</v>
      </c>
      <c r="D14" s="4" t="s">
        <v>6</v>
      </c>
      <c r="E14" s="1"/>
      <c r="F14" s="3" t="s">
        <v>10</v>
      </c>
      <c r="G14" s="4" t="s">
        <v>4</v>
      </c>
      <c r="H14" s="4" t="s">
        <v>5</v>
      </c>
      <c r="I14" s="4" t="s">
        <v>6</v>
      </c>
      <c r="K14" s="3" t="s">
        <v>10</v>
      </c>
      <c r="L14" s="4" t="s">
        <v>4</v>
      </c>
      <c r="M14" s="4" t="s">
        <v>5</v>
      </c>
      <c r="N14" s="4" t="s">
        <v>6</v>
      </c>
    </row>
    <row r="15" spans="1:18" ht="21.2" customHeight="1">
      <c r="A15" s="5"/>
      <c r="B15" s="10">
        <v>0.01</v>
      </c>
      <c r="C15" s="7">
        <v>0</v>
      </c>
      <c r="D15" s="10">
        <f>PRODUCT(PRODUCT(B15,C15))</f>
        <v>0</v>
      </c>
      <c r="G15" s="10">
        <v>0.01</v>
      </c>
      <c r="H15" s="7">
        <v>0</v>
      </c>
      <c r="I15" s="10">
        <f>PRODUCT(PRODUCT(G15,H15))</f>
        <v>0</v>
      </c>
      <c r="L15" s="10">
        <v>0.01</v>
      </c>
      <c r="M15" s="7">
        <v>0</v>
      </c>
      <c r="N15" s="10">
        <f>PRODUCT(PRODUCT(L15,M15))</f>
        <v>0</v>
      </c>
    </row>
    <row r="16" spans="1:18" ht="21.2" customHeight="1">
      <c r="B16" s="10">
        <v>0.02</v>
      </c>
      <c r="C16" s="7">
        <v>0</v>
      </c>
      <c r="D16" s="10">
        <f>PRODUCT(B16,C16)</f>
        <v>0</v>
      </c>
      <c r="G16" s="10">
        <v>0.02</v>
      </c>
      <c r="H16" s="7">
        <v>0</v>
      </c>
      <c r="I16" s="10">
        <f>PRODUCT(G16,H16)</f>
        <v>0</v>
      </c>
      <c r="L16" s="10">
        <v>0.02</v>
      </c>
      <c r="M16" s="7">
        <v>0</v>
      </c>
      <c r="N16" s="10">
        <f>PRODUCT(L16,M16)</f>
        <v>0</v>
      </c>
    </row>
    <row r="17" spans="1:14" ht="21.2" customHeight="1">
      <c r="A17" s="9"/>
      <c r="B17" s="10">
        <v>0.05</v>
      </c>
      <c r="C17" s="7">
        <v>0</v>
      </c>
      <c r="D17" s="10">
        <f>PRODUCT(PRODUCT(B17,C17))</f>
        <v>0</v>
      </c>
      <c r="E17" s="1"/>
      <c r="F17" s="5"/>
      <c r="G17" s="10">
        <v>0.05</v>
      </c>
      <c r="H17" s="7">
        <v>0</v>
      </c>
      <c r="I17" s="10">
        <f>PRODUCT(PRODUCT(G17,H17))</f>
        <v>0</v>
      </c>
      <c r="K17" s="5"/>
      <c r="L17" s="10">
        <v>0.05</v>
      </c>
      <c r="M17" s="7">
        <v>0</v>
      </c>
      <c r="N17" s="10">
        <f>PRODUCT(PRODUCT(L17,M17))</f>
        <v>0</v>
      </c>
    </row>
    <row r="18" spans="1:14" ht="21.2" customHeight="1">
      <c r="A18" s="9"/>
      <c r="B18" s="10">
        <v>0</v>
      </c>
      <c r="C18" s="7">
        <v>0</v>
      </c>
      <c r="D18" s="10">
        <f>PRODUCT(B18,C18)</f>
        <v>0</v>
      </c>
      <c r="E18" s="1"/>
      <c r="F18" s="9"/>
      <c r="G18" s="10">
        <v>0.1</v>
      </c>
      <c r="H18" s="7">
        <v>0</v>
      </c>
      <c r="I18" s="10">
        <f>PRODUCT(G18,H18)</f>
        <v>0</v>
      </c>
      <c r="K18" s="9"/>
      <c r="L18" s="10">
        <v>0.1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0.2</v>
      </c>
      <c r="C19" s="7">
        <v>0</v>
      </c>
      <c r="D19" s="10">
        <f>PRODUCT(B19,C19)</f>
        <v>0</v>
      </c>
      <c r="E19" s="1"/>
      <c r="F19" s="9"/>
      <c r="G19" s="10">
        <v>0.2</v>
      </c>
      <c r="H19" s="7">
        <v>0</v>
      </c>
      <c r="I19" s="10">
        <f>PRODUCT(G19,H19)</f>
        <v>0</v>
      </c>
      <c r="K19" s="9"/>
      <c r="L19" s="10">
        <v>0.2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0.5</v>
      </c>
      <c r="C20" s="7">
        <v>0</v>
      </c>
      <c r="D20" s="10">
        <f>PRODUCT(B20,C20)</f>
        <v>0</v>
      </c>
      <c r="E20" s="1"/>
      <c r="F20" s="9"/>
      <c r="G20" s="10">
        <v>0.5</v>
      </c>
      <c r="H20" s="7">
        <v>0</v>
      </c>
      <c r="I20" s="10">
        <f>PRODUCT(G20,H20)</f>
        <v>0</v>
      </c>
      <c r="K20" s="9"/>
      <c r="L20" s="10">
        <v>0.5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1</v>
      </c>
      <c r="C21" s="7">
        <v>0</v>
      </c>
      <c r="D21" s="10">
        <f>PRODUCT(B21,C21)</f>
        <v>0</v>
      </c>
      <c r="E21" s="1"/>
      <c r="F21" s="9"/>
      <c r="G21" s="10">
        <v>1</v>
      </c>
      <c r="H21" s="7">
        <v>0</v>
      </c>
      <c r="I21" s="10">
        <f>PRODUCT(G21,H21)</f>
        <v>0</v>
      </c>
      <c r="K21" s="9"/>
      <c r="L21" s="10">
        <v>1</v>
      </c>
      <c r="M21" s="7">
        <v>0</v>
      </c>
      <c r="N21" s="10">
        <f>PRODUCT(L21,M21)</f>
        <v>0</v>
      </c>
    </row>
    <row r="22" spans="1:14" ht="21.2" customHeight="1">
      <c r="A22" s="9"/>
      <c r="B22" s="10">
        <v>2</v>
      </c>
      <c r="C22" s="7">
        <v>0</v>
      </c>
      <c r="D22" s="10">
        <f>PRODUCT(B22,C22)</f>
        <v>0</v>
      </c>
      <c r="E22" s="1"/>
      <c r="F22" s="9"/>
      <c r="G22" s="10">
        <v>2</v>
      </c>
      <c r="H22" s="7">
        <v>0</v>
      </c>
      <c r="I22" s="10">
        <f>PRODUCT(G22,H22)</f>
        <v>0</v>
      </c>
      <c r="K22" s="9"/>
      <c r="L22" s="10">
        <v>2</v>
      </c>
      <c r="M22" s="7">
        <v>0</v>
      </c>
      <c r="N22" s="10">
        <f>PRODUCT(L22,M22)</f>
        <v>0</v>
      </c>
    </row>
    <row r="23" spans="1:14" ht="21.2" customHeight="1">
      <c r="A23" s="9"/>
      <c r="B23" s="166" t="s">
        <v>11</v>
      </c>
      <c r="C23" s="166"/>
      <c r="D23" s="14">
        <f>SUM(D17:D22)</f>
        <v>0</v>
      </c>
      <c r="E23" s="1"/>
      <c r="F23" s="9"/>
      <c r="G23" s="166" t="s">
        <v>11</v>
      </c>
      <c r="H23" s="166"/>
      <c r="I23" s="14">
        <f>SUM(I15:I22)</f>
        <v>0</v>
      </c>
      <c r="K23" s="9"/>
      <c r="L23" s="166" t="s">
        <v>11</v>
      </c>
      <c r="M23" s="166"/>
      <c r="N23" s="14">
        <f>SUM(N17:N22,N15:N16)</f>
        <v>0</v>
      </c>
    </row>
    <row r="24" spans="1:14" ht="21.2" customHeight="1"/>
    <row r="25" spans="1:14" ht="24" customHeight="1">
      <c r="A25" s="167" t="s">
        <v>12</v>
      </c>
      <c r="B25" s="167"/>
      <c r="C25" s="168">
        <f>SUM(D23,D12)</f>
        <v>0</v>
      </c>
      <c r="D25" s="168"/>
      <c r="F25" s="167" t="s">
        <v>12</v>
      </c>
      <c r="G25" s="167"/>
      <c r="H25" s="168">
        <f>SUM(I23,I12)</f>
        <v>0</v>
      </c>
      <c r="I25" s="168"/>
      <c r="K25" s="204" t="s">
        <v>13</v>
      </c>
      <c r="L25" s="204"/>
      <c r="M25" s="165">
        <f>SUM(N12,N23)</f>
        <v>0</v>
      </c>
      <c r="N25" s="165"/>
    </row>
    <row r="26" spans="1:14" ht="22.9" customHeight="1">
      <c r="K26" s="204" t="s">
        <v>14</v>
      </c>
      <c r="L26" s="204"/>
      <c r="M26" s="165">
        <f>SUM(CHOOSE(1,R10))</f>
        <v>0</v>
      </c>
      <c r="N26" s="165"/>
    </row>
    <row r="27" spans="1:14" ht="22.9" customHeight="1">
      <c r="K27" s="204" t="s">
        <v>33</v>
      </c>
      <c r="L27" s="204"/>
      <c r="M27" s="165">
        <f>SUM(M25:M26)</f>
        <v>0</v>
      </c>
      <c r="N27" s="165"/>
    </row>
    <row r="28" spans="1:14" ht="26.65" customHeight="1">
      <c r="K28" s="204" t="s">
        <v>16</v>
      </c>
      <c r="L28" s="204"/>
      <c r="M28" s="162">
        <v>0</v>
      </c>
      <c r="N28" s="162"/>
    </row>
    <row r="29" spans="1:14" ht="18.600000000000001" customHeight="1">
      <c r="K29" s="204" t="s">
        <v>17</v>
      </c>
      <c r="L29" s="204"/>
      <c r="M29" s="164">
        <f>SUM(M27-M28)</f>
        <v>0</v>
      </c>
      <c r="N29" s="164"/>
    </row>
    <row r="30" spans="1:14" ht="21.2" customHeight="1">
      <c r="A30" s="161" t="s">
        <v>18</v>
      </c>
      <c r="B30" s="161"/>
      <c r="C30" s="19">
        <f>SUM(M27,C25,H25)</f>
        <v>0</v>
      </c>
    </row>
    <row r="31" spans="1:14" ht="21.2" customHeight="1">
      <c r="A31" s="161" t="s">
        <v>19</v>
      </c>
      <c r="B31" s="161"/>
      <c r="C31" s="20">
        <v>0</v>
      </c>
      <c r="J31" s="9"/>
    </row>
    <row r="32" spans="1:14" ht="21.2" customHeight="1">
      <c r="A32" s="161" t="s">
        <v>20</v>
      </c>
      <c r="B32" s="161"/>
      <c r="C32" s="162">
        <f>SUM(C30-C31)</f>
        <v>0</v>
      </c>
      <c r="D32" s="162"/>
    </row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1.2" customHeight="1"/>
    <row r="52" ht="25.5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  <row r="72" ht="21.2" customHeight="1"/>
  </sheetData>
  <dataConsolidate/>
  <mergeCells count="29">
    <mergeCell ref="A1:B1"/>
    <mergeCell ref="A2:D2"/>
    <mergeCell ref="F2:I2"/>
    <mergeCell ref="K2:N2"/>
    <mergeCell ref="P10:Q10"/>
    <mergeCell ref="B12:C12"/>
    <mergeCell ref="G12:H12"/>
    <mergeCell ref="L12:M12"/>
    <mergeCell ref="B23:C23"/>
    <mergeCell ref="G23:H23"/>
    <mergeCell ref="L23:M23"/>
    <mergeCell ref="A25:B25"/>
    <mergeCell ref="C25:D25"/>
    <mergeCell ref="F25:G25"/>
    <mergeCell ref="H25:I25"/>
    <mergeCell ref="K25:L25"/>
    <mergeCell ref="M25:N25"/>
    <mergeCell ref="K26:L26"/>
    <mergeCell ref="M26:N26"/>
    <mergeCell ref="K27:L27"/>
    <mergeCell ref="M27:N27"/>
    <mergeCell ref="A31:B31"/>
    <mergeCell ref="A32:B32"/>
    <mergeCell ref="C32:D32"/>
    <mergeCell ref="K28:L28"/>
    <mergeCell ref="M28:N28"/>
    <mergeCell ref="K29:L29"/>
    <mergeCell ref="M29:N29"/>
    <mergeCell ref="A30:B30"/>
  </mergeCells>
  <dataValidations count="1">
    <dataValidation type="date" showInputMessage="1" showErrorMessage="1" sqref="A1:B1">
      <formula1>42401</formula1>
      <formula2>42429</formula2>
    </dataValidation>
  </dataValidations>
  <printOptions horizontalCentered="1" verticalCentered="1"/>
  <pageMargins left="0.39370078740157477" right="0.39370078740157477" top="0.78779527559055118" bottom="0.78779527559055118" header="0.39370078740157477" footer="0.39370078740157477"/>
  <pageSetup paperSize="9" scale="51" fitToWidth="0" fitToHeight="0" pageOrder="overThenDown" orientation="landscape" useFirstPageNumber="1" r:id="rId1"/>
  <headerFooter alignWithMargins="0">
    <oddHeader>&amp;C&amp;A</oddHeader>
    <oddFooter>&amp;CPage &amp;P</oddFooter>
  </headerFooter>
  <drawing r:id="rId2"/>
  <legacyDrawing r:id="rId3"/>
  <controls>
    <mc:AlternateContent xmlns:mc="http://schemas.openxmlformats.org/markup-compatibility/2006">
      <mc:Choice Requires="x14">
        <control shapeId="1027" r:id="rId4" name="combo_date">
          <controlPr defaultSize="0" autoLine="0" r:id="rId5">
            <anchor moveWithCells="1">
              <from>
                <xdr:col>15</xdr:col>
                <xdr:colOff>9525</xdr:colOff>
                <xdr:row>12</xdr:row>
                <xdr:rowOff>9525</xdr:rowOff>
              </from>
              <to>
                <xdr:col>17</xdr:col>
                <xdr:colOff>28575</xdr:colOff>
                <xdr:row>12</xdr:row>
                <xdr:rowOff>266700</xdr:rowOff>
              </to>
            </anchor>
          </controlPr>
        </control>
      </mc:Choice>
      <mc:Fallback>
        <control shapeId="1027" r:id="rId4" name="combo_date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R72"/>
  <sheetViews>
    <sheetView zoomScale="85" zoomScaleNormal="85" workbookViewId="0">
      <selection activeCellId="1" sqref="A2:D2 A1:B1"/>
    </sheetView>
  </sheetViews>
  <sheetFormatPr baseColWidth="10" defaultRowHeight="14.25"/>
  <cols>
    <col min="1" max="1" width="10.75" customWidth="1"/>
    <col min="2" max="4" width="14.125" customWidth="1"/>
    <col min="5" max="5" width="10.75" customWidth="1"/>
    <col min="6" max="6" width="13.25" customWidth="1"/>
    <col min="7" max="8" width="10.75" customWidth="1"/>
    <col min="9" max="9" width="15.125" customWidth="1"/>
    <col min="10" max="18" width="10.75" customWidth="1"/>
  </cols>
  <sheetData>
    <row r="1" spans="1:18" ht="20.25" customHeight="1">
      <c r="A1" s="205">
        <v>42402</v>
      </c>
      <c r="B1" s="205"/>
    </row>
    <row r="2" spans="1:18" ht="21.2" customHeight="1">
      <c r="A2" s="169" t="s">
        <v>30</v>
      </c>
      <c r="B2" s="169"/>
      <c r="C2" s="169"/>
      <c r="D2" s="169"/>
      <c r="E2" s="1"/>
      <c r="F2" s="169" t="s">
        <v>31</v>
      </c>
      <c r="G2" s="169"/>
      <c r="H2" s="169"/>
      <c r="I2" s="169"/>
      <c r="K2" s="169" t="s">
        <v>32</v>
      </c>
      <c r="L2" s="169"/>
      <c r="M2" s="169"/>
      <c r="N2" s="169"/>
    </row>
    <row r="3" spans="1:18" ht="21.2" customHeight="1">
      <c r="A3" s="2"/>
      <c r="B3" s="1"/>
      <c r="C3" s="1"/>
      <c r="D3" s="1"/>
      <c r="E3" s="1"/>
      <c r="F3" s="2"/>
      <c r="G3" s="1"/>
      <c r="H3" s="1"/>
      <c r="I3" s="1"/>
    </row>
    <row r="4" spans="1:18" ht="21.2" customHeight="1">
      <c r="A4" s="3" t="s">
        <v>3</v>
      </c>
      <c r="B4" s="4" t="s">
        <v>4</v>
      </c>
      <c r="C4" s="4" t="s">
        <v>5</v>
      </c>
      <c r="D4" s="4" t="s">
        <v>6</v>
      </c>
      <c r="E4" s="1"/>
      <c r="F4" s="3" t="s">
        <v>3</v>
      </c>
      <c r="G4" s="4" t="s">
        <v>4</v>
      </c>
      <c r="H4" s="4" t="s">
        <v>5</v>
      </c>
      <c r="I4" s="4" t="s">
        <v>6</v>
      </c>
      <c r="K4" s="3" t="s">
        <v>3</v>
      </c>
      <c r="L4" s="4" t="s">
        <v>4</v>
      </c>
      <c r="M4" s="4" t="s">
        <v>5</v>
      </c>
      <c r="N4" s="4" t="s">
        <v>6</v>
      </c>
      <c r="O4" s="3" t="s">
        <v>7</v>
      </c>
      <c r="P4" s="4" t="s">
        <v>4</v>
      </c>
      <c r="Q4" s="4" t="s">
        <v>5</v>
      </c>
      <c r="R4" s="4" t="s">
        <v>6</v>
      </c>
    </row>
    <row r="5" spans="1:18" ht="21.2" customHeight="1">
      <c r="A5" s="5"/>
      <c r="B5" s="6">
        <v>5</v>
      </c>
      <c r="C5" s="7">
        <v>1</v>
      </c>
      <c r="D5" s="8">
        <f t="shared" ref="D5:D11" si="0">PRODUCT(B5,C5)</f>
        <v>5</v>
      </c>
      <c r="E5" s="1"/>
      <c r="F5" s="5"/>
      <c r="G5" s="6">
        <v>5</v>
      </c>
      <c r="H5" s="7">
        <v>0</v>
      </c>
      <c r="I5" s="8">
        <f t="shared" ref="I5:I11" si="1">PRODUCT(G5,H5)</f>
        <v>0</v>
      </c>
      <c r="K5" s="5"/>
      <c r="L5" s="6">
        <v>5</v>
      </c>
      <c r="M5" s="7">
        <v>0</v>
      </c>
      <c r="N5" s="8">
        <f t="shared" ref="N5:N11" si="2">PRODUCT(L5,M5)</f>
        <v>0</v>
      </c>
      <c r="O5" s="5"/>
      <c r="P5" s="6">
        <v>4</v>
      </c>
      <c r="Q5" s="7">
        <v>0</v>
      </c>
      <c r="R5" s="8">
        <f>PRODUCT(P5,Q5)</f>
        <v>0</v>
      </c>
    </row>
    <row r="6" spans="1:18" ht="21.2" customHeight="1">
      <c r="A6" s="9"/>
      <c r="B6" s="6">
        <v>10</v>
      </c>
      <c r="C6" s="7">
        <v>1</v>
      </c>
      <c r="D6" s="10">
        <f t="shared" si="0"/>
        <v>10</v>
      </c>
      <c r="E6" s="1"/>
      <c r="F6" s="9"/>
      <c r="G6" s="6">
        <v>10</v>
      </c>
      <c r="H6" s="7">
        <v>0</v>
      </c>
      <c r="I6" s="10">
        <f t="shared" si="1"/>
        <v>0</v>
      </c>
      <c r="K6" s="9"/>
      <c r="L6" s="6">
        <v>10</v>
      </c>
      <c r="M6" s="7">
        <v>0</v>
      </c>
      <c r="N6" s="10">
        <f t="shared" si="2"/>
        <v>0</v>
      </c>
      <c r="P6" s="6">
        <v>6</v>
      </c>
      <c r="Q6" s="7">
        <v>0</v>
      </c>
      <c r="R6" s="8">
        <f>PRODUCT(P6,Q6)</f>
        <v>0</v>
      </c>
    </row>
    <row r="7" spans="1:18" ht="21.2" customHeight="1">
      <c r="A7" s="9"/>
      <c r="B7" s="6">
        <v>20</v>
      </c>
      <c r="C7" s="7">
        <v>1</v>
      </c>
      <c r="D7" s="10">
        <f t="shared" si="0"/>
        <v>20</v>
      </c>
      <c r="E7" s="1"/>
      <c r="F7" s="9"/>
      <c r="G7" s="6">
        <v>20</v>
      </c>
      <c r="H7" s="7">
        <v>0</v>
      </c>
      <c r="I7" s="10">
        <f t="shared" si="1"/>
        <v>0</v>
      </c>
      <c r="K7" s="9"/>
      <c r="L7" s="6">
        <v>20</v>
      </c>
      <c r="M7" s="7">
        <v>0</v>
      </c>
      <c r="N7" s="10">
        <f t="shared" si="2"/>
        <v>0</v>
      </c>
      <c r="P7" s="6">
        <v>8</v>
      </c>
      <c r="Q7" s="7">
        <v>0</v>
      </c>
      <c r="R7" s="8">
        <f>PRODUCT(P7,Q7)</f>
        <v>0</v>
      </c>
    </row>
    <row r="8" spans="1:18" ht="21.2" customHeight="1">
      <c r="A8" s="9"/>
      <c r="B8" s="6">
        <v>50</v>
      </c>
      <c r="C8" s="7">
        <v>1</v>
      </c>
      <c r="D8" s="10">
        <f t="shared" si="0"/>
        <v>50</v>
      </c>
      <c r="E8" s="1"/>
      <c r="F8" s="9"/>
      <c r="G8" s="6">
        <v>50</v>
      </c>
      <c r="H8" s="7">
        <v>0</v>
      </c>
      <c r="I8" s="10">
        <f t="shared" si="1"/>
        <v>0</v>
      </c>
      <c r="K8" s="9"/>
      <c r="L8" s="6">
        <v>50</v>
      </c>
      <c r="M8" s="7">
        <v>0</v>
      </c>
      <c r="N8" s="10">
        <f t="shared" si="2"/>
        <v>0</v>
      </c>
      <c r="P8" s="6">
        <v>10</v>
      </c>
      <c r="Q8" s="7">
        <v>0</v>
      </c>
      <c r="R8" s="8">
        <f>PRODUCT(P8,Q8)</f>
        <v>0</v>
      </c>
    </row>
    <row r="9" spans="1:18" ht="21.2" customHeight="1">
      <c r="A9" s="9"/>
      <c r="B9" s="6">
        <v>100</v>
      </c>
      <c r="C9" s="7">
        <v>1</v>
      </c>
      <c r="D9" s="10">
        <f t="shared" si="0"/>
        <v>100</v>
      </c>
      <c r="E9" s="1"/>
      <c r="F9" s="9"/>
      <c r="G9" s="6">
        <v>100</v>
      </c>
      <c r="H9" s="7">
        <v>0</v>
      </c>
      <c r="I9" s="10">
        <f t="shared" si="1"/>
        <v>0</v>
      </c>
      <c r="K9" s="9"/>
      <c r="L9" s="6">
        <v>100</v>
      </c>
      <c r="M9" s="7">
        <v>0</v>
      </c>
      <c r="N9" s="10">
        <f t="shared" si="2"/>
        <v>0</v>
      </c>
      <c r="P9" s="6">
        <v>12</v>
      </c>
      <c r="Q9" s="7">
        <v>0</v>
      </c>
      <c r="R9" s="8">
        <f>PRODUCT(P9,Q9)</f>
        <v>0</v>
      </c>
    </row>
    <row r="10" spans="1:18" ht="21.2" customHeight="1">
      <c r="A10" s="9"/>
      <c r="B10" s="6">
        <v>200</v>
      </c>
      <c r="C10" s="7">
        <v>1</v>
      </c>
      <c r="D10" s="10">
        <f t="shared" si="0"/>
        <v>200</v>
      </c>
      <c r="E10" s="1"/>
      <c r="F10" s="9"/>
      <c r="G10" s="6">
        <v>200</v>
      </c>
      <c r="H10" s="7">
        <v>0</v>
      </c>
      <c r="I10" s="10">
        <f t="shared" si="1"/>
        <v>0</v>
      </c>
      <c r="K10" s="9"/>
      <c r="L10" s="6">
        <v>200</v>
      </c>
      <c r="M10" s="7">
        <v>0</v>
      </c>
      <c r="N10" s="10">
        <f t="shared" si="2"/>
        <v>0</v>
      </c>
      <c r="P10" s="166" t="s">
        <v>8</v>
      </c>
      <c r="Q10" s="166"/>
      <c r="R10" s="11">
        <f>SUM(R5:R9)</f>
        <v>0</v>
      </c>
    </row>
    <row r="11" spans="1:18" ht="21.2" customHeight="1">
      <c r="A11" s="9"/>
      <c r="B11" s="6">
        <v>500</v>
      </c>
      <c r="C11" s="7">
        <v>1</v>
      </c>
      <c r="D11" s="10">
        <f t="shared" si="0"/>
        <v>500</v>
      </c>
      <c r="E11" s="1"/>
      <c r="F11" s="9"/>
      <c r="G11" s="6">
        <v>500</v>
      </c>
      <c r="H11" s="7">
        <v>0</v>
      </c>
      <c r="I11" s="10">
        <f t="shared" si="1"/>
        <v>0</v>
      </c>
      <c r="K11" s="9"/>
      <c r="L11" s="6">
        <v>500</v>
      </c>
      <c r="M11" s="7">
        <v>0</v>
      </c>
      <c r="N11" s="10">
        <f t="shared" si="2"/>
        <v>0</v>
      </c>
    </row>
    <row r="12" spans="1:18" ht="21.2" customHeight="1">
      <c r="A12" s="9"/>
      <c r="B12" s="166" t="s">
        <v>9</v>
      </c>
      <c r="C12" s="166"/>
      <c r="D12" s="12">
        <f>SUM(D5,D6,D7,D8,D9,D10,D11)</f>
        <v>885</v>
      </c>
      <c r="E12" s="1"/>
      <c r="F12" s="9"/>
      <c r="G12" s="166" t="s">
        <v>9</v>
      </c>
      <c r="H12" s="166"/>
      <c r="I12" s="12">
        <f>SUM(I5,I6,I7,I8,I9,I10,I11)</f>
        <v>0</v>
      </c>
      <c r="K12" s="9"/>
      <c r="L12" s="166" t="s">
        <v>9</v>
      </c>
      <c r="M12" s="166"/>
      <c r="N12" s="12">
        <f>SUM(N5,N6,N7,N8,N9,N10,N11)</f>
        <v>0</v>
      </c>
    </row>
    <row r="13" spans="1:18" ht="21.2" customHeight="1">
      <c r="A13" s="9"/>
      <c r="B13" s="2"/>
      <c r="C13" s="9"/>
      <c r="D13" s="13"/>
      <c r="E13" s="1"/>
      <c r="F13" s="9"/>
      <c r="G13" s="2"/>
      <c r="H13" s="9"/>
      <c r="I13" s="13"/>
    </row>
    <row r="14" spans="1:18" ht="21.2" customHeight="1">
      <c r="A14" s="3" t="s">
        <v>10</v>
      </c>
      <c r="B14" s="4" t="s">
        <v>4</v>
      </c>
      <c r="C14" s="4" t="s">
        <v>5</v>
      </c>
      <c r="D14" s="4" t="s">
        <v>6</v>
      </c>
      <c r="E14" s="1"/>
      <c r="F14" s="3" t="s">
        <v>10</v>
      </c>
      <c r="G14" s="4" t="s">
        <v>4</v>
      </c>
      <c r="H14" s="4" t="s">
        <v>5</v>
      </c>
      <c r="I14" s="4" t="s">
        <v>6</v>
      </c>
      <c r="K14" s="3" t="s">
        <v>10</v>
      </c>
      <c r="L14" s="4" t="s">
        <v>4</v>
      </c>
      <c r="M14" s="4" t="s">
        <v>5</v>
      </c>
      <c r="N14" s="4" t="s">
        <v>6</v>
      </c>
    </row>
    <row r="15" spans="1:18" ht="21.2" customHeight="1">
      <c r="A15" s="5"/>
      <c r="B15" s="10">
        <v>0.01</v>
      </c>
      <c r="C15" s="7">
        <v>1</v>
      </c>
      <c r="D15" s="10">
        <f>PRODUCT(PRODUCT(B15,C15))</f>
        <v>0.01</v>
      </c>
      <c r="G15" s="10">
        <v>0.01</v>
      </c>
      <c r="H15" s="7">
        <v>0</v>
      </c>
      <c r="I15" s="10">
        <f>PRODUCT(PRODUCT(G15,H15))</f>
        <v>0</v>
      </c>
      <c r="L15" s="10">
        <v>0.01</v>
      </c>
      <c r="M15" s="7">
        <v>0</v>
      </c>
      <c r="N15" s="10">
        <f>PRODUCT(PRODUCT(L15,M15))</f>
        <v>0</v>
      </c>
    </row>
    <row r="16" spans="1:18" ht="21.2" customHeight="1">
      <c r="B16" s="10">
        <v>0.02</v>
      </c>
      <c r="C16" s="7">
        <v>1</v>
      </c>
      <c r="D16" s="10">
        <f>PRODUCT(B16,C16)</f>
        <v>0.02</v>
      </c>
      <c r="G16" s="10">
        <v>0.02</v>
      </c>
      <c r="H16" s="7">
        <v>0</v>
      </c>
      <c r="I16" s="10">
        <f>PRODUCT(G16,H16)</f>
        <v>0</v>
      </c>
      <c r="L16" s="10">
        <v>0.02</v>
      </c>
      <c r="M16" s="7">
        <v>0</v>
      </c>
      <c r="N16" s="10">
        <f>PRODUCT(L16,M16)</f>
        <v>0</v>
      </c>
    </row>
    <row r="17" spans="1:14" ht="21.2" customHeight="1">
      <c r="A17" s="9"/>
      <c r="B17" s="10">
        <v>0.05</v>
      </c>
      <c r="C17" s="7">
        <v>1</v>
      </c>
      <c r="D17" s="10">
        <f>PRODUCT(PRODUCT(B17,C17))</f>
        <v>0.05</v>
      </c>
      <c r="E17" s="1"/>
      <c r="F17" s="5"/>
      <c r="G17" s="10">
        <v>0.05</v>
      </c>
      <c r="H17" s="7">
        <v>0</v>
      </c>
      <c r="I17" s="10">
        <f>PRODUCT(PRODUCT(G17,H17))</f>
        <v>0</v>
      </c>
      <c r="K17" s="5"/>
      <c r="L17" s="10">
        <v>0.05</v>
      </c>
      <c r="M17" s="7">
        <v>0</v>
      </c>
      <c r="N17" s="10">
        <f>PRODUCT(PRODUCT(L17,M17))</f>
        <v>0</v>
      </c>
    </row>
    <row r="18" spans="1:14" ht="21.2" customHeight="1">
      <c r="A18" s="9"/>
      <c r="B18" s="10">
        <v>0.1</v>
      </c>
      <c r="C18" s="7">
        <v>1</v>
      </c>
      <c r="D18" s="10">
        <f>PRODUCT(B18,C18)</f>
        <v>0.1</v>
      </c>
      <c r="E18" s="1"/>
      <c r="F18" s="9"/>
      <c r="G18" s="10">
        <v>0.1</v>
      </c>
      <c r="H18" s="7">
        <v>0</v>
      </c>
      <c r="I18" s="10">
        <f>PRODUCT(G18,H18)</f>
        <v>0</v>
      </c>
      <c r="K18" s="9"/>
      <c r="L18" s="10">
        <v>0.1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0.2</v>
      </c>
      <c r="C19" s="7">
        <v>1</v>
      </c>
      <c r="D19" s="10">
        <f>PRODUCT(B19,C19)</f>
        <v>0.2</v>
      </c>
      <c r="E19" s="1"/>
      <c r="F19" s="9"/>
      <c r="G19" s="10">
        <v>0.2</v>
      </c>
      <c r="H19" s="7">
        <v>0</v>
      </c>
      <c r="I19" s="10">
        <f>PRODUCT(G19,H19)</f>
        <v>0</v>
      </c>
      <c r="K19" s="9"/>
      <c r="L19" s="10">
        <v>0.2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0.5</v>
      </c>
      <c r="C20" s="7">
        <v>1</v>
      </c>
      <c r="D20" s="10">
        <f>PRODUCT(B20,C20)</f>
        <v>0.5</v>
      </c>
      <c r="E20" s="1"/>
      <c r="F20" s="9"/>
      <c r="G20" s="10">
        <v>0.5</v>
      </c>
      <c r="H20" s="7">
        <v>0</v>
      </c>
      <c r="I20" s="10">
        <f>PRODUCT(G20,H20)</f>
        <v>0</v>
      </c>
      <c r="K20" s="9"/>
      <c r="L20" s="10">
        <v>0.5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1</v>
      </c>
      <c r="C21" s="7">
        <v>1</v>
      </c>
      <c r="D21" s="10">
        <f>PRODUCT(B21,C21)</f>
        <v>1</v>
      </c>
      <c r="E21" s="1"/>
      <c r="F21" s="9"/>
      <c r="G21" s="10">
        <v>1</v>
      </c>
      <c r="H21" s="7">
        <v>0</v>
      </c>
      <c r="I21" s="10">
        <f>PRODUCT(G21,H21)</f>
        <v>0</v>
      </c>
      <c r="K21" s="9"/>
      <c r="L21" s="10">
        <v>1</v>
      </c>
      <c r="M21" s="7">
        <v>0</v>
      </c>
      <c r="N21" s="10">
        <f>PRODUCT(L21,M21)</f>
        <v>0</v>
      </c>
    </row>
    <row r="22" spans="1:14" ht="21.2" customHeight="1">
      <c r="A22" s="9"/>
      <c r="B22" s="10">
        <v>2</v>
      </c>
      <c r="C22" s="7">
        <v>1</v>
      </c>
      <c r="D22" s="10">
        <f>PRODUCT(B22,C22)</f>
        <v>2</v>
      </c>
      <c r="E22" s="1"/>
      <c r="F22" s="9"/>
      <c r="G22" s="10">
        <v>2</v>
      </c>
      <c r="H22" s="7">
        <v>0</v>
      </c>
      <c r="I22" s="10">
        <f>PRODUCT(G22,H22)</f>
        <v>0</v>
      </c>
      <c r="K22" s="9"/>
      <c r="L22" s="10">
        <v>2</v>
      </c>
      <c r="M22" s="7">
        <v>0</v>
      </c>
      <c r="N22" s="10">
        <f>PRODUCT(L22,M22)</f>
        <v>0</v>
      </c>
    </row>
    <row r="23" spans="1:14" ht="21.2" customHeight="1">
      <c r="A23" s="9"/>
      <c r="B23" s="166" t="s">
        <v>11</v>
      </c>
      <c r="C23" s="166"/>
      <c r="D23" s="14">
        <f>SUM(D17:D22)</f>
        <v>3.85</v>
      </c>
      <c r="E23" s="1"/>
      <c r="F23" s="9"/>
      <c r="G23" s="166" t="s">
        <v>11</v>
      </c>
      <c r="H23" s="166"/>
      <c r="I23" s="14">
        <f>SUM(I15:I22)</f>
        <v>0</v>
      </c>
      <c r="K23" s="9"/>
      <c r="L23" s="166" t="s">
        <v>11</v>
      </c>
      <c r="M23" s="166"/>
      <c r="N23" s="14">
        <f>SUM(N17:N22,N15:N16)</f>
        <v>0</v>
      </c>
    </row>
    <row r="24" spans="1:14" ht="21.2" customHeight="1"/>
    <row r="25" spans="1:14" ht="24" customHeight="1">
      <c r="A25" s="167" t="s">
        <v>12</v>
      </c>
      <c r="B25" s="167"/>
      <c r="C25" s="168">
        <f>SUM(D23,D12)</f>
        <v>888.85</v>
      </c>
      <c r="D25" s="168"/>
      <c r="F25" s="167" t="s">
        <v>12</v>
      </c>
      <c r="G25" s="167"/>
      <c r="H25" s="168">
        <f>SUM(I23,I12)</f>
        <v>0</v>
      </c>
      <c r="I25" s="168"/>
      <c r="K25" s="163" t="s">
        <v>13</v>
      </c>
      <c r="L25" s="163"/>
      <c r="M25" s="165">
        <f>SUM(N12,N23)</f>
        <v>0</v>
      </c>
      <c r="N25" s="165"/>
    </row>
    <row r="26" spans="1:14" ht="22.9" customHeight="1">
      <c r="K26" s="163" t="s">
        <v>14</v>
      </c>
      <c r="L26" s="163"/>
      <c r="M26" s="165">
        <f>SUM(CHOOSE(1,R10))</f>
        <v>0</v>
      </c>
      <c r="N26" s="165"/>
    </row>
    <row r="27" spans="1:14" ht="22.9" customHeight="1">
      <c r="K27" s="163" t="s">
        <v>15</v>
      </c>
      <c r="L27" s="163"/>
      <c r="M27" s="165">
        <f>SUM(M25:M26)</f>
        <v>0</v>
      </c>
      <c r="N27" s="165"/>
    </row>
    <row r="28" spans="1:14" ht="26.65" customHeight="1">
      <c r="K28" s="163" t="s">
        <v>16</v>
      </c>
      <c r="L28" s="163"/>
      <c r="M28" s="162">
        <v>0</v>
      </c>
      <c r="N28" s="162"/>
    </row>
    <row r="29" spans="1:14" ht="18.600000000000001" customHeight="1">
      <c r="K29" s="163" t="s">
        <v>17</v>
      </c>
      <c r="L29" s="163"/>
      <c r="M29" s="164">
        <f>SUM(M27-M28)</f>
        <v>0</v>
      </c>
      <c r="N29" s="164"/>
    </row>
    <row r="30" spans="1:14" ht="21.2" customHeight="1">
      <c r="A30" s="161" t="s">
        <v>18</v>
      </c>
      <c r="B30" s="161"/>
      <c r="C30" s="19">
        <f>SUM(H25,C25,M25)</f>
        <v>888.85</v>
      </c>
    </row>
    <row r="31" spans="1:14" ht="21.2" customHeight="1">
      <c r="A31" s="161" t="s">
        <v>19</v>
      </c>
      <c r="B31" s="161"/>
      <c r="C31" s="20">
        <v>0</v>
      </c>
      <c r="J31" s="9"/>
    </row>
    <row r="32" spans="1:14" ht="21.2" customHeight="1">
      <c r="A32" s="161" t="s">
        <v>20</v>
      </c>
      <c r="B32" s="161"/>
      <c r="C32" s="162">
        <f>SUM(C30-C31)</f>
        <v>888.85</v>
      </c>
      <c r="D32" s="162"/>
    </row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1.2" customHeight="1"/>
    <row r="52" ht="25.5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  <row r="72" ht="21.2" customHeight="1"/>
  </sheetData>
  <mergeCells count="29">
    <mergeCell ref="A1:B1"/>
    <mergeCell ref="A2:D2"/>
    <mergeCell ref="F2:I2"/>
    <mergeCell ref="K2:N2"/>
    <mergeCell ref="P10:Q10"/>
    <mergeCell ref="B12:C12"/>
    <mergeCell ref="G12:H12"/>
    <mergeCell ref="L12:M12"/>
    <mergeCell ref="B23:C23"/>
    <mergeCell ref="G23:H23"/>
    <mergeCell ref="L23:M23"/>
    <mergeCell ref="A25:B25"/>
    <mergeCell ref="C25:D25"/>
    <mergeCell ref="F25:G25"/>
    <mergeCell ref="H25:I25"/>
    <mergeCell ref="K25:L25"/>
    <mergeCell ref="M25:N25"/>
    <mergeCell ref="K26:L26"/>
    <mergeCell ref="M26:N26"/>
    <mergeCell ref="K27:L27"/>
    <mergeCell ref="M27:N27"/>
    <mergeCell ref="A31:B31"/>
    <mergeCell ref="A32:B32"/>
    <mergeCell ref="C32:D32"/>
    <mergeCell ref="K28:L28"/>
    <mergeCell ref="M28:N28"/>
    <mergeCell ref="K29:L29"/>
    <mergeCell ref="M29:N29"/>
    <mergeCell ref="A30:B30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Module3.cumul2">
                <anchor moveWithCells="1" sizeWithCells="1">
                  <from>
                    <xdr:col>4</xdr:col>
                    <xdr:colOff>238125</xdr:colOff>
                    <xdr:row>10</xdr:row>
                    <xdr:rowOff>200025</xdr:rowOff>
                  </from>
                  <to>
                    <xdr:col>5</xdr:col>
                    <xdr:colOff>419100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cumulpièces">
                <anchor moveWithCells="1" sizeWithCells="1">
                  <from>
                    <xdr:col>4</xdr:col>
                    <xdr:colOff>219075</xdr:colOff>
                    <xdr:row>21</xdr:row>
                    <xdr:rowOff>152400</xdr:rowOff>
                  </from>
                  <to>
                    <xdr:col>5</xdr:col>
                    <xdr:colOff>438150</xdr:colOff>
                    <xdr:row>22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>
      <c r="A1" s="169" t="s">
        <v>30</v>
      </c>
      <c r="B1" s="169"/>
      <c r="C1" s="169"/>
      <c r="D1" s="169"/>
      <c r="E1" s="1"/>
      <c r="F1" s="169" t="s">
        <v>31</v>
      </c>
      <c r="G1" s="169"/>
      <c r="H1" s="169"/>
      <c r="I1" s="169"/>
      <c r="K1" s="169" t="s">
        <v>32</v>
      </c>
      <c r="L1" s="169"/>
      <c r="M1" s="169"/>
      <c r="N1" s="169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0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6" t="s">
        <v>8</v>
      </c>
      <c r="Q9" s="166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6" t="s">
        <v>9</v>
      </c>
      <c r="C11" s="166"/>
      <c r="D11" s="12">
        <f>SUM(D4,D5,D6,D7,D8,D9,D10)</f>
        <v>0</v>
      </c>
      <c r="E11" s="1"/>
      <c r="F11" s="9"/>
      <c r="G11" s="166" t="s">
        <v>9</v>
      </c>
      <c r="H11" s="166"/>
      <c r="I11" s="12">
        <f>SUM(I4,I5,I6,I7,I8,I9,I10)</f>
        <v>0</v>
      </c>
      <c r="K11" s="9"/>
      <c r="L11" s="166" t="s">
        <v>9</v>
      </c>
      <c r="M11" s="166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6" t="s">
        <v>11</v>
      </c>
      <c r="C22" s="166"/>
      <c r="D22" s="14">
        <f>SUM(D16:D21)</f>
        <v>0</v>
      </c>
      <c r="E22" s="1"/>
      <c r="F22" s="9"/>
      <c r="G22" s="166" t="s">
        <v>11</v>
      </c>
      <c r="H22" s="166"/>
      <c r="I22" s="14">
        <f>SUM(I14:I21)</f>
        <v>0</v>
      </c>
      <c r="K22" s="9"/>
      <c r="L22" s="166" t="s">
        <v>11</v>
      </c>
      <c r="M22" s="166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7" t="s">
        <v>12</v>
      </c>
      <c r="B24" s="167"/>
      <c r="C24" s="168">
        <f>SUM(D22,D11)</f>
        <v>0</v>
      </c>
      <c r="D24" s="168"/>
      <c r="F24" s="167" t="s">
        <v>12</v>
      </c>
      <c r="G24" s="167"/>
      <c r="H24" s="168">
        <f>SUM(I22,I11)</f>
        <v>0</v>
      </c>
      <c r="I24" s="168"/>
      <c r="K24" s="163" t="s">
        <v>13</v>
      </c>
      <c r="L24" s="163"/>
      <c r="M24" s="165">
        <f>SUM(N11,N22)</f>
        <v>0</v>
      </c>
      <c r="N24" s="165"/>
    </row>
    <row r="25" spans="1:14" ht="22.9" customHeight="1">
      <c r="K25" s="163" t="s">
        <v>14</v>
      </c>
      <c r="L25" s="163"/>
      <c r="M25" s="165">
        <f>SUM(CHOOSE(1,R9))</f>
        <v>0</v>
      </c>
      <c r="N25" s="165"/>
    </row>
    <row r="26" spans="1:14" ht="22.9" customHeight="1">
      <c r="K26" s="163" t="s">
        <v>15</v>
      </c>
      <c r="L26" s="163"/>
      <c r="M26" s="165">
        <f>SUM(N22,N11,R9)</f>
        <v>0</v>
      </c>
      <c r="N26" s="165"/>
    </row>
    <row r="27" spans="1:14" ht="26.65" customHeight="1">
      <c r="G27" t="s">
        <v>34</v>
      </c>
      <c r="K27" s="163" t="s">
        <v>16</v>
      </c>
      <c r="L27" s="163"/>
      <c r="M27" s="162">
        <v>0</v>
      </c>
      <c r="N27" s="162"/>
    </row>
    <row r="28" spans="1:14" ht="18.600000000000001" customHeight="1">
      <c r="K28" s="163" t="s">
        <v>17</v>
      </c>
      <c r="L28" s="163"/>
      <c r="M28" s="164">
        <f>SUM(M26-M27)</f>
        <v>0</v>
      </c>
      <c r="N28" s="164"/>
    </row>
    <row r="29" spans="1:14" ht="21.2" customHeight="1">
      <c r="A29" s="161" t="s">
        <v>18</v>
      </c>
      <c r="B29" s="161"/>
      <c r="C29" s="19">
        <f>SUM(H24,C24,M24)</f>
        <v>0</v>
      </c>
    </row>
    <row r="30" spans="1:14" ht="21.2" customHeight="1">
      <c r="A30" s="161" t="s">
        <v>19</v>
      </c>
      <c r="B30" s="161"/>
      <c r="C30" s="20">
        <v>0</v>
      </c>
      <c r="J30" s="9"/>
    </row>
    <row r="31" spans="1:14" ht="21.2" customHeight="1">
      <c r="A31" s="161" t="s">
        <v>20</v>
      </c>
      <c r="B31" s="161"/>
      <c r="C31" s="162">
        <f>SUM(C29-C30)</f>
        <v>0</v>
      </c>
      <c r="D31" s="162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A1:D1"/>
    <mergeCell ref="F1:I1"/>
    <mergeCell ref="K1:N1"/>
    <mergeCell ref="P9:Q9"/>
    <mergeCell ref="B11:C11"/>
    <mergeCell ref="G11:H11"/>
    <mergeCell ref="L11:M11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K25:L25"/>
    <mergeCell ref="M25:N25"/>
    <mergeCell ref="K26:L26"/>
    <mergeCell ref="M26:N26"/>
    <mergeCell ref="K27:L27"/>
    <mergeCell ref="M27:N27"/>
    <mergeCell ref="K28:L28"/>
    <mergeCell ref="M28:N28"/>
    <mergeCell ref="A29:B29"/>
    <mergeCell ref="A30:B30"/>
    <mergeCell ref="A31:B31"/>
    <mergeCell ref="C31:D3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>
      <c r="A1" s="169" t="s">
        <v>30</v>
      </c>
      <c r="B1" s="169"/>
      <c r="C1" s="169"/>
      <c r="D1" s="169"/>
      <c r="E1" s="1"/>
      <c r="F1" s="169" t="s">
        <v>31</v>
      </c>
      <c r="G1" s="169"/>
      <c r="H1" s="169"/>
      <c r="I1" s="169"/>
      <c r="K1" s="169" t="s">
        <v>32</v>
      </c>
      <c r="L1" s="169"/>
      <c r="M1" s="169"/>
      <c r="N1" s="169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12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6" t="s">
        <v>8</v>
      </c>
      <c r="Q9" s="166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6" t="s">
        <v>9</v>
      </c>
      <c r="C11" s="166"/>
      <c r="D11" s="12">
        <f>SUM(D4,D5,D6,D7,D8,D9,D10)</f>
        <v>0</v>
      </c>
      <c r="E11" s="1"/>
      <c r="F11" s="9"/>
      <c r="G11" s="166" t="s">
        <v>9</v>
      </c>
      <c r="H11" s="166"/>
      <c r="I11" s="12">
        <f>SUM(I4,I5,I6,I7,I8,I9,I10)</f>
        <v>0</v>
      </c>
      <c r="K11" s="9"/>
      <c r="L11" s="166" t="s">
        <v>9</v>
      </c>
      <c r="M11" s="166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6" t="s">
        <v>11</v>
      </c>
      <c r="C22" s="166"/>
      <c r="D22" s="14">
        <f>SUM(D16:D21)</f>
        <v>0</v>
      </c>
      <c r="E22" s="1"/>
      <c r="F22" s="9"/>
      <c r="G22" s="166" t="s">
        <v>11</v>
      </c>
      <c r="H22" s="166"/>
      <c r="I22" s="14">
        <f>SUM(I14:I21)</f>
        <v>0</v>
      </c>
      <c r="K22" s="9"/>
      <c r="L22" s="166" t="s">
        <v>11</v>
      </c>
      <c r="M22" s="166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7" t="s">
        <v>12</v>
      </c>
      <c r="B24" s="167"/>
      <c r="C24" s="168">
        <f>SUM(D22,D11)</f>
        <v>0</v>
      </c>
      <c r="D24" s="168"/>
      <c r="F24" s="167" t="s">
        <v>12</v>
      </c>
      <c r="G24" s="167"/>
      <c r="H24" s="168">
        <f>SUM(I22,I11)</f>
        <v>0</v>
      </c>
      <c r="I24" s="168"/>
      <c r="K24" s="163" t="s">
        <v>13</v>
      </c>
      <c r="L24" s="163"/>
      <c r="M24" s="165">
        <f>SUM(N11,N22)</f>
        <v>0</v>
      </c>
      <c r="N24" s="165"/>
    </row>
    <row r="25" spans="1:14" ht="22.9" customHeight="1">
      <c r="K25" s="163" t="s">
        <v>14</v>
      </c>
      <c r="L25" s="163"/>
      <c r="M25" s="165">
        <f>SUM(CHOOSE(1,R9))</f>
        <v>0</v>
      </c>
      <c r="N25" s="165"/>
    </row>
    <row r="26" spans="1:14" ht="22.9" customHeight="1">
      <c r="K26" s="163" t="s">
        <v>15</v>
      </c>
      <c r="L26" s="163"/>
      <c r="M26" s="165">
        <f>SUM(M24:M25)</f>
        <v>0</v>
      </c>
      <c r="N26" s="165"/>
    </row>
    <row r="27" spans="1:14" ht="26.65" customHeight="1">
      <c r="K27" s="163" t="s">
        <v>16</v>
      </c>
      <c r="L27" s="163"/>
      <c r="M27" s="162">
        <v>0</v>
      </c>
      <c r="N27" s="162"/>
    </row>
    <row r="28" spans="1:14" ht="18.600000000000001" customHeight="1">
      <c r="K28" s="163" t="s">
        <v>17</v>
      </c>
      <c r="L28" s="163"/>
      <c r="M28" s="164">
        <f>SUM(M26-M27)</f>
        <v>0</v>
      </c>
      <c r="N28" s="164"/>
    </row>
    <row r="29" spans="1:14" ht="21.2" customHeight="1">
      <c r="A29" s="161" t="s">
        <v>18</v>
      </c>
      <c r="B29" s="161"/>
      <c r="C29" s="19">
        <f>SUM(H24,C24,M24)</f>
        <v>0</v>
      </c>
    </row>
    <row r="30" spans="1:14" ht="21.2" customHeight="1">
      <c r="A30" s="161" t="s">
        <v>19</v>
      </c>
      <c r="B30" s="161"/>
      <c r="C30" s="20">
        <v>0</v>
      </c>
      <c r="J30" s="9"/>
    </row>
    <row r="31" spans="1:14" ht="21.2" customHeight="1">
      <c r="A31" s="161" t="s">
        <v>20</v>
      </c>
      <c r="B31" s="161"/>
      <c r="C31" s="162">
        <f>SUM(C29-C30)</f>
        <v>0</v>
      </c>
      <c r="D31" s="162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A1:D1"/>
    <mergeCell ref="F1:I1"/>
    <mergeCell ref="K1:N1"/>
    <mergeCell ref="P9:Q9"/>
    <mergeCell ref="B11:C11"/>
    <mergeCell ref="G11:H11"/>
    <mergeCell ref="L11:M11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K25:L25"/>
    <mergeCell ref="M25:N25"/>
    <mergeCell ref="K26:L26"/>
    <mergeCell ref="M26:N26"/>
    <mergeCell ref="K27:L27"/>
    <mergeCell ref="M27:N27"/>
    <mergeCell ref="K28:L28"/>
    <mergeCell ref="M28:N28"/>
    <mergeCell ref="A29:B29"/>
    <mergeCell ref="A30:B30"/>
    <mergeCell ref="A31:B31"/>
    <mergeCell ref="C31:D3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>
      <c r="A1" s="169" t="s">
        <v>30</v>
      </c>
      <c r="B1" s="169"/>
      <c r="C1" s="169"/>
      <c r="D1" s="169"/>
      <c r="E1" s="1"/>
      <c r="F1" s="169" t="s">
        <v>31</v>
      </c>
      <c r="G1" s="169"/>
      <c r="H1" s="169"/>
      <c r="I1" s="169"/>
      <c r="K1" s="169" t="s">
        <v>32</v>
      </c>
      <c r="L1" s="169"/>
      <c r="M1" s="169"/>
      <c r="N1" s="169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12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6" t="s">
        <v>8</v>
      </c>
      <c r="Q9" s="166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6" t="s">
        <v>9</v>
      </c>
      <c r="C11" s="166"/>
      <c r="D11" s="12">
        <f>SUM(D4,D5,D6,D7,D8,D9,D10)</f>
        <v>0</v>
      </c>
      <c r="E11" s="1"/>
      <c r="F11" s="9"/>
      <c r="G11" s="166" t="s">
        <v>9</v>
      </c>
      <c r="H11" s="166"/>
      <c r="I11" s="12">
        <f>SUM(I4,I5,I6,I7,I8,I9,I10)</f>
        <v>0</v>
      </c>
      <c r="K11" s="9"/>
      <c r="L11" s="166" t="s">
        <v>9</v>
      </c>
      <c r="M11" s="166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6" t="s">
        <v>11</v>
      </c>
      <c r="C22" s="166"/>
      <c r="D22" s="14">
        <f>SUM(D16:D21)</f>
        <v>0</v>
      </c>
      <c r="E22" s="1"/>
      <c r="F22" s="9"/>
      <c r="G22" s="166" t="s">
        <v>11</v>
      </c>
      <c r="H22" s="166"/>
      <c r="I22" s="14">
        <f>SUM(I14:I21)</f>
        <v>0</v>
      </c>
      <c r="K22" s="9"/>
      <c r="L22" s="166" t="s">
        <v>11</v>
      </c>
      <c r="M22" s="166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7" t="s">
        <v>12</v>
      </c>
      <c r="B24" s="167"/>
      <c r="C24" s="168">
        <f>SUM(D22,D11)</f>
        <v>0</v>
      </c>
      <c r="D24" s="168"/>
      <c r="F24" s="167" t="s">
        <v>12</v>
      </c>
      <c r="G24" s="167"/>
      <c r="H24" s="168">
        <f>SUM(I22,I11)</f>
        <v>0</v>
      </c>
      <c r="I24" s="168"/>
      <c r="K24" s="163" t="s">
        <v>13</v>
      </c>
      <c r="L24" s="163"/>
      <c r="M24" s="165">
        <f>SUM(N11,N22)</f>
        <v>0</v>
      </c>
      <c r="N24" s="165"/>
    </row>
    <row r="25" spans="1:14" ht="22.9" customHeight="1">
      <c r="K25" s="163" t="s">
        <v>14</v>
      </c>
      <c r="L25" s="163"/>
      <c r="M25" s="165">
        <f>SUM(CHOOSE(1,R9))</f>
        <v>0</v>
      </c>
      <c r="N25" s="165"/>
    </row>
    <row r="26" spans="1:14" ht="22.9" customHeight="1">
      <c r="K26" s="163" t="s">
        <v>15</v>
      </c>
      <c r="L26" s="163"/>
      <c r="M26" s="165">
        <f>SUM(M24:M25)</f>
        <v>0</v>
      </c>
      <c r="N26" s="165"/>
    </row>
    <row r="27" spans="1:14" ht="26.65" customHeight="1">
      <c r="K27" s="163" t="s">
        <v>16</v>
      </c>
      <c r="L27" s="163"/>
      <c r="M27" s="162">
        <v>0</v>
      </c>
      <c r="N27" s="162"/>
    </row>
    <row r="28" spans="1:14" ht="18.600000000000001" customHeight="1">
      <c r="K28" s="163" t="s">
        <v>17</v>
      </c>
      <c r="L28" s="163"/>
      <c r="M28" s="164">
        <f>SUM(M26-M27)</f>
        <v>0</v>
      </c>
      <c r="N28" s="164"/>
    </row>
    <row r="29" spans="1:14" ht="21.2" customHeight="1">
      <c r="A29" s="161" t="s">
        <v>18</v>
      </c>
      <c r="B29" s="161"/>
      <c r="C29" s="19">
        <f>SUM(H24,C24,M24)</f>
        <v>0</v>
      </c>
    </row>
    <row r="30" spans="1:14" ht="21.2" customHeight="1">
      <c r="A30" s="161" t="s">
        <v>19</v>
      </c>
      <c r="B30" s="161"/>
      <c r="C30" s="20">
        <v>0</v>
      </c>
      <c r="J30" s="9"/>
    </row>
    <row r="31" spans="1:14" ht="21.2" customHeight="1">
      <c r="A31" s="161" t="s">
        <v>20</v>
      </c>
      <c r="B31" s="161"/>
      <c r="C31" s="162">
        <f>SUM(C29-C30)</f>
        <v>0</v>
      </c>
      <c r="D31" s="162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A1:D1"/>
    <mergeCell ref="F1:I1"/>
    <mergeCell ref="K1:N1"/>
    <mergeCell ref="P9:Q9"/>
    <mergeCell ref="B11:C11"/>
    <mergeCell ref="G11:H11"/>
    <mergeCell ref="L11:M11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K25:L25"/>
    <mergeCell ref="M25:N25"/>
    <mergeCell ref="K26:L26"/>
    <mergeCell ref="M26:N26"/>
    <mergeCell ref="K27:L27"/>
    <mergeCell ref="M27:N27"/>
    <mergeCell ref="K28:L28"/>
    <mergeCell ref="M28:N28"/>
    <mergeCell ref="A29:B29"/>
    <mergeCell ref="A30:B30"/>
    <mergeCell ref="A31:B31"/>
    <mergeCell ref="C31:D3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T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20" width="10.75" customWidth="1"/>
  </cols>
  <sheetData>
    <row r="1" spans="1:20" ht="21.2" customHeight="1">
      <c r="A1" s="169" t="s">
        <v>30</v>
      </c>
      <c r="B1" s="169"/>
      <c r="C1" s="169"/>
      <c r="D1" s="169"/>
      <c r="E1" s="1"/>
      <c r="F1" s="169" t="s">
        <v>31</v>
      </c>
      <c r="G1" s="169"/>
      <c r="H1" s="169"/>
      <c r="I1" s="169"/>
      <c r="K1" s="169" t="s">
        <v>32</v>
      </c>
      <c r="L1" s="169"/>
      <c r="M1" s="169"/>
      <c r="N1" s="169"/>
    </row>
    <row r="2" spans="1:20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20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20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20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20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20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20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12</v>
      </c>
      <c r="Q8" s="7">
        <v>0</v>
      </c>
      <c r="R8" s="8">
        <f>PRODUCT(P8,Q8)</f>
        <v>0</v>
      </c>
    </row>
    <row r="9" spans="1:20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6" t="s">
        <v>8</v>
      </c>
      <c r="Q9" s="166"/>
      <c r="R9" s="11">
        <f>SUM(R4:R8)</f>
        <v>0</v>
      </c>
    </row>
    <row r="10" spans="1:20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20" ht="21.2" customHeight="1">
      <c r="A11" s="9"/>
      <c r="B11" s="166" t="s">
        <v>9</v>
      </c>
      <c r="C11" s="166"/>
      <c r="D11" s="12">
        <f>SUM(D4,D5,D6,D7,D8,D9,D10)</f>
        <v>0</v>
      </c>
      <c r="E11" s="1"/>
      <c r="F11" s="9"/>
      <c r="G11" s="166" t="s">
        <v>9</v>
      </c>
      <c r="H11" s="166"/>
      <c r="I11" s="12">
        <f>SUM(I4,I5,I6,I7,I8,I9,I10)</f>
        <v>0</v>
      </c>
      <c r="K11" s="9"/>
      <c r="L11" s="166" t="s">
        <v>9</v>
      </c>
      <c r="M11" s="166"/>
      <c r="N11" s="12">
        <f>SUM(N4,N5,N6,N7,N8,N9,N10)</f>
        <v>0</v>
      </c>
    </row>
    <row r="12" spans="1:20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20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  <c r="T13" t="s">
        <v>35</v>
      </c>
    </row>
    <row r="14" spans="1:20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20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20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6" t="s">
        <v>11</v>
      </c>
      <c r="C22" s="166"/>
      <c r="D22" s="14">
        <f>SUM(D16:D21)</f>
        <v>0</v>
      </c>
      <c r="E22" s="1"/>
      <c r="F22" s="9"/>
      <c r="G22" s="166" t="s">
        <v>11</v>
      </c>
      <c r="H22" s="166"/>
      <c r="I22" s="14">
        <f>SUM(I14:I21)</f>
        <v>0</v>
      </c>
      <c r="K22" s="9"/>
      <c r="L22" s="166" t="s">
        <v>11</v>
      </c>
      <c r="M22" s="166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7" t="s">
        <v>12</v>
      </c>
      <c r="B24" s="167"/>
      <c r="C24" s="168">
        <f>SUM(D22,D11)</f>
        <v>0</v>
      </c>
      <c r="D24" s="168"/>
      <c r="F24" s="167" t="s">
        <v>12</v>
      </c>
      <c r="G24" s="167"/>
      <c r="H24" s="168">
        <f>SUM(I11,I22)</f>
        <v>0</v>
      </c>
      <c r="I24" s="168"/>
      <c r="K24" s="163" t="s">
        <v>13</v>
      </c>
      <c r="L24" s="163"/>
      <c r="M24" s="165">
        <f>SUM(N11,N22)</f>
        <v>0</v>
      </c>
      <c r="N24" s="165"/>
    </row>
    <row r="25" spans="1:14" ht="22.9" customHeight="1">
      <c r="K25" s="163" t="s">
        <v>14</v>
      </c>
      <c r="L25" s="163"/>
      <c r="M25" s="165">
        <f>SUM(CHOOSE(1,R9))</f>
        <v>0</v>
      </c>
      <c r="N25" s="165"/>
    </row>
    <row r="26" spans="1:14" ht="22.9" customHeight="1">
      <c r="K26" s="163" t="s">
        <v>15</v>
      </c>
      <c r="L26" s="163"/>
      <c r="M26" s="165">
        <f>SUM(M24:M25)</f>
        <v>0</v>
      </c>
      <c r="N26" s="165"/>
    </row>
    <row r="27" spans="1:14" ht="26.65" customHeight="1">
      <c r="K27" s="163" t="s">
        <v>16</v>
      </c>
      <c r="L27" s="163"/>
      <c r="M27" s="162">
        <v>0</v>
      </c>
      <c r="N27" s="162"/>
    </row>
    <row r="28" spans="1:14" ht="18.600000000000001" customHeight="1">
      <c r="K28" s="163" t="s">
        <v>17</v>
      </c>
      <c r="L28" s="163"/>
      <c r="M28" s="164">
        <f>SUM(M26-M27)</f>
        <v>0</v>
      </c>
      <c r="N28" s="164"/>
    </row>
    <row r="29" spans="1:14" ht="21.2" customHeight="1">
      <c r="A29" s="161" t="s">
        <v>18</v>
      </c>
      <c r="B29" s="161"/>
      <c r="C29" s="19">
        <f>SUM(H24,C24,M24)</f>
        <v>0</v>
      </c>
    </row>
    <row r="30" spans="1:14" ht="21.2" customHeight="1">
      <c r="A30" s="161" t="s">
        <v>19</v>
      </c>
      <c r="B30" s="161"/>
      <c r="C30" s="20">
        <v>0</v>
      </c>
      <c r="J30" s="9"/>
    </row>
    <row r="31" spans="1:14" ht="21.2" customHeight="1">
      <c r="A31" s="161" t="s">
        <v>20</v>
      </c>
      <c r="B31" s="161"/>
      <c r="C31" s="162">
        <f>SUM(C29-C30)</f>
        <v>0</v>
      </c>
      <c r="D31" s="162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A1:D1"/>
    <mergeCell ref="F1:I1"/>
    <mergeCell ref="K1:N1"/>
    <mergeCell ref="P9:Q9"/>
    <mergeCell ref="B11:C11"/>
    <mergeCell ref="G11:H11"/>
    <mergeCell ref="L11:M11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K25:L25"/>
    <mergeCell ref="M25:N25"/>
    <mergeCell ref="K26:L26"/>
    <mergeCell ref="M26:N26"/>
    <mergeCell ref="K27:L27"/>
    <mergeCell ref="M27:N27"/>
    <mergeCell ref="K28:L28"/>
    <mergeCell ref="M28:N28"/>
    <mergeCell ref="A29:B29"/>
    <mergeCell ref="A30:B30"/>
    <mergeCell ref="A31:B31"/>
    <mergeCell ref="C31:D3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R71"/>
  <sheetViews>
    <sheetView topLeftCell="A4"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>
      <c r="A1" s="169" t="s">
        <v>30</v>
      </c>
      <c r="B1" s="169"/>
      <c r="C1" s="169"/>
      <c r="D1" s="169"/>
      <c r="E1" s="1"/>
      <c r="F1" s="169" t="s">
        <v>31</v>
      </c>
      <c r="G1" s="169"/>
      <c r="H1" s="169"/>
      <c r="I1" s="169"/>
      <c r="K1" s="169" t="s">
        <v>32</v>
      </c>
      <c r="L1" s="169"/>
      <c r="M1" s="169"/>
      <c r="N1" s="169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12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6" t="s">
        <v>8</v>
      </c>
      <c r="Q9" s="166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6" t="s">
        <v>9</v>
      </c>
      <c r="C11" s="166"/>
      <c r="D11" s="12">
        <f>SUM(D4,D5,D6,D7,D8,D9,D10)</f>
        <v>0</v>
      </c>
      <c r="E11" s="1"/>
      <c r="F11" s="9"/>
      <c r="G11" s="166" t="s">
        <v>9</v>
      </c>
      <c r="H11" s="166"/>
      <c r="I11" s="12">
        <f>SUM(I4,I5,I6,I7,I8,I9,I10)</f>
        <v>0</v>
      </c>
      <c r="K11" s="9"/>
      <c r="L11" s="166" t="s">
        <v>9</v>
      </c>
      <c r="M11" s="166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2</v>
      </c>
      <c r="N19" s="10">
        <f>PRODUCT(L19,M19)</f>
        <v>1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1</v>
      </c>
      <c r="N20" s="10">
        <f>PRODUCT(L20,M20)</f>
        <v>1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1</v>
      </c>
      <c r="N21" s="10">
        <f>PRODUCT(L21,M21)</f>
        <v>2</v>
      </c>
    </row>
    <row r="22" spans="1:14" ht="21.2" customHeight="1">
      <c r="A22" s="9"/>
      <c r="B22" s="166" t="s">
        <v>11</v>
      </c>
      <c r="C22" s="166"/>
      <c r="D22" s="14">
        <f>SUM(D16:D21)</f>
        <v>0</v>
      </c>
      <c r="E22" s="1"/>
      <c r="F22" s="9"/>
      <c r="G22" s="166" t="s">
        <v>11</v>
      </c>
      <c r="H22" s="166"/>
      <c r="I22" s="14">
        <f>SUM(I14:I21)</f>
        <v>0</v>
      </c>
      <c r="K22" s="9"/>
      <c r="L22" s="166" t="s">
        <v>11</v>
      </c>
      <c r="M22" s="166"/>
      <c r="N22" s="14">
        <f>SUM(N16:N21,N14:N15)</f>
        <v>4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7" t="s">
        <v>12</v>
      </c>
      <c r="B24" s="167"/>
      <c r="C24" s="168">
        <f>SUM(D22,D11)</f>
        <v>0</v>
      </c>
      <c r="D24" s="168"/>
      <c r="F24" s="167" t="s">
        <v>12</v>
      </c>
      <c r="G24" s="167"/>
      <c r="H24" s="168">
        <f>SUM(I22,I11)</f>
        <v>0</v>
      </c>
      <c r="I24" s="168"/>
      <c r="K24" s="163" t="s">
        <v>13</v>
      </c>
      <c r="L24" s="163"/>
      <c r="M24" s="165">
        <f>SUM(N11,N22)</f>
        <v>4</v>
      </c>
      <c r="N24" s="165"/>
    </row>
    <row r="25" spans="1:14" ht="22.9" customHeight="1">
      <c r="K25" s="163" t="s">
        <v>14</v>
      </c>
      <c r="L25" s="163"/>
      <c r="M25" s="165">
        <f>SUM(CHOOSE(1,R9))</f>
        <v>0</v>
      </c>
      <c r="N25" s="165"/>
    </row>
    <row r="26" spans="1:14" ht="22.9" customHeight="1">
      <c r="K26" s="163" t="s">
        <v>15</v>
      </c>
      <c r="L26" s="163"/>
      <c r="M26" s="165">
        <f>SUM(M24:M25)</f>
        <v>4</v>
      </c>
      <c r="N26" s="165"/>
    </row>
    <row r="27" spans="1:14" ht="26.65" customHeight="1">
      <c r="K27" s="163" t="s">
        <v>16</v>
      </c>
      <c r="L27" s="163"/>
      <c r="M27" s="162">
        <v>4</v>
      </c>
      <c r="N27" s="162"/>
    </row>
    <row r="28" spans="1:14" ht="18.600000000000001" customHeight="1">
      <c r="K28" s="163" t="s">
        <v>17</v>
      </c>
      <c r="L28" s="163"/>
      <c r="M28" s="164">
        <f>SUM(M26-M27)</f>
        <v>0</v>
      </c>
      <c r="N28" s="164"/>
    </row>
    <row r="29" spans="1:14" ht="21.2" customHeight="1">
      <c r="A29" s="161" t="s">
        <v>18</v>
      </c>
      <c r="B29" s="161"/>
      <c r="C29" s="19">
        <f>SUM(H24,C24,M24)</f>
        <v>4</v>
      </c>
    </row>
    <row r="30" spans="1:14" ht="21.2" customHeight="1">
      <c r="A30" s="161" t="s">
        <v>19</v>
      </c>
      <c r="B30" s="161"/>
      <c r="C30" s="20">
        <v>0</v>
      </c>
      <c r="J30" s="9"/>
    </row>
    <row r="31" spans="1:14" ht="21.2" customHeight="1">
      <c r="A31" s="161" t="s">
        <v>20</v>
      </c>
      <c r="B31" s="161"/>
      <c r="C31" s="162">
        <f>SUM(C29-C30)</f>
        <v>4</v>
      </c>
      <c r="D31" s="162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A1:D1"/>
    <mergeCell ref="F1:I1"/>
    <mergeCell ref="K1:N1"/>
    <mergeCell ref="P9:Q9"/>
    <mergeCell ref="B11:C11"/>
    <mergeCell ref="G11:H11"/>
    <mergeCell ref="L11:M11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K25:L25"/>
    <mergeCell ref="M25:N25"/>
    <mergeCell ref="K26:L26"/>
    <mergeCell ref="M26:N26"/>
    <mergeCell ref="K27:L27"/>
    <mergeCell ref="M27:N27"/>
    <mergeCell ref="K28:L28"/>
    <mergeCell ref="M28:N28"/>
    <mergeCell ref="A29:B29"/>
    <mergeCell ref="A30:B30"/>
    <mergeCell ref="A31:B31"/>
    <mergeCell ref="C31:D3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>
      <c r="A1" s="169" t="s">
        <v>30</v>
      </c>
      <c r="B1" s="169"/>
      <c r="C1" s="169"/>
      <c r="D1" s="169"/>
      <c r="E1" s="1"/>
      <c r="F1" s="169" t="s">
        <v>31</v>
      </c>
      <c r="G1" s="169"/>
      <c r="H1" s="169"/>
      <c r="I1" s="169"/>
      <c r="K1" s="169" t="s">
        <v>32</v>
      </c>
      <c r="L1" s="169"/>
      <c r="M1" s="169"/>
      <c r="N1" s="169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1</v>
      </c>
      <c r="N5" s="10">
        <f t="shared" si="2"/>
        <v>10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12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6" t="s">
        <v>8</v>
      </c>
      <c r="Q9" s="166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6" t="s">
        <v>9</v>
      </c>
      <c r="C11" s="166"/>
      <c r="D11" s="12">
        <f>SUM(D4,D5,D6,D7,D8,D9,D10)</f>
        <v>0</v>
      </c>
      <c r="E11" s="1"/>
      <c r="F11" s="9"/>
      <c r="G11" s="166" t="s">
        <v>9</v>
      </c>
      <c r="H11" s="166"/>
      <c r="I11" s="12">
        <f>SUM(I4,I5,I6,I7,I8,I9,I10)</f>
        <v>0</v>
      </c>
      <c r="K11" s="9"/>
      <c r="L11" s="166" t="s">
        <v>9</v>
      </c>
      <c r="M11" s="166"/>
      <c r="N11" s="12">
        <f>SUM(N4,N5,N6,N7,N8,N9,N10)</f>
        <v>10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3</v>
      </c>
      <c r="N21" s="10">
        <f>PRODUCT(L21,M21)</f>
        <v>6</v>
      </c>
    </row>
    <row r="22" spans="1:14" ht="21.2" customHeight="1">
      <c r="A22" s="9"/>
      <c r="B22" s="166" t="s">
        <v>11</v>
      </c>
      <c r="C22" s="166"/>
      <c r="D22" s="14">
        <f>SUM(D16:D21)</f>
        <v>0</v>
      </c>
      <c r="E22" s="1"/>
      <c r="F22" s="9"/>
      <c r="G22" s="166" t="s">
        <v>11</v>
      </c>
      <c r="H22" s="166"/>
      <c r="I22" s="14">
        <f>SUM(I14:I21)</f>
        <v>0</v>
      </c>
      <c r="K22" s="9"/>
      <c r="L22" s="166" t="s">
        <v>11</v>
      </c>
      <c r="M22" s="166"/>
      <c r="N22" s="14">
        <f>SUM(N16:N21,N14:N15)</f>
        <v>6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7" t="s">
        <v>12</v>
      </c>
      <c r="B24" s="167"/>
      <c r="C24" s="168">
        <f>SUM(D22,D11)</f>
        <v>0</v>
      </c>
      <c r="D24" s="168"/>
      <c r="F24" s="167" t="s">
        <v>12</v>
      </c>
      <c r="G24" s="167"/>
      <c r="H24" s="168">
        <f>SUM(I22,I11)</f>
        <v>0</v>
      </c>
      <c r="I24" s="168"/>
      <c r="K24" s="163" t="s">
        <v>13</v>
      </c>
      <c r="L24" s="163"/>
      <c r="M24" s="165">
        <f>SUM(N11,N22)</f>
        <v>16</v>
      </c>
      <c r="N24" s="165"/>
    </row>
    <row r="25" spans="1:14" ht="22.9" customHeight="1">
      <c r="K25" s="163" t="s">
        <v>14</v>
      </c>
      <c r="L25" s="163"/>
      <c r="M25" s="165">
        <f>SUM(CHOOSE(1,R9))</f>
        <v>0</v>
      </c>
      <c r="N25" s="165"/>
    </row>
    <row r="26" spans="1:14" ht="22.9" customHeight="1">
      <c r="K26" s="163" t="s">
        <v>15</v>
      </c>
      <c r="L26" s="163"/>
      <c r="M26" s="165">
        <f>SUM(M24:M25)</f>
        <v>16</v>
      </c>
      <c r="N26" s="165"/>
    </row>
    <row r="27" spans="1:14" ht="26.65" customHeight="1">
      <c r="K27" s="163" t="s">
        <v>16</v>
      </c>
      <c r="L27" s="163"/>
      <c r="M27" s="162">
        <v>16</v>
      </c>
      <c r="N27" s="162"/>
    </row>
    <row r="28" spans="1:14" ht="18.600000000000001" customHeight="1">
      <c r="K28" s="163" t="s">
        <v>17</v>
      </c>
      <c r="L28" s="163"/>
      <c r="M28" s="164">
        <f>SUM(M26-M27)</f>
        <v>0</v>
      </c>
      <c r="N28" s="164"/>
    </row>
    <row r="29" spans="1:14" ht="21.2" customHeight="1">
      <c r="A29" s="161" t="s">
        <v>18</v>
      </c>
      <c r="B29" s="161"/>
      <c r="C29" s="19">
        <f>SUM(H24,C24,M24)</f>
        <v>16</v>
      </c>
    </row>
    <row r="30" spans="1:14" ht="21.2" customHeight="1">
      <c r="A30" s="161" t="s">
        <v>19</v>
      </c>
      <c r="B30" s="161"/>
      <c r="C30" s="20">
        <v>0</v>
      </c>
      <c r="J30" s="9"/>
    </row>
    <row r="31" spans="1:14" ht="21.2" customHeight="1">
      <c r="A31" s="161" t="s">
        <v>20</v>
      </c>
      <c r="B31" s="161"/>
      <c r="C31" s="162">
        <f>SUM(C29-C30)</f>
        <v>16</v>
      </c>
      <c r="D31" s="162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A1:D1"/>
    <mergeCell ref="F1:I1"/>
    <mergeCell ref="K1:N1"/>
    <mergeCell ref="P9:Q9"/>
    <mergeCell ref="B11:C11"/>
    <mergeCell ref="G11:H11"/>
    <mergeCell ref="L11:M11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K25:L25"/>
    <mergeCell ref="M25:N25"/>
    <mergeCell ref="K26:L26"/>
    <mergeCell ref="M26:N26"/>
    <mergeCell ref="K27:L27"/>
    <mergeCell ref="M27:N27"/>
    <mergeCell ref="K28:L28"/>
    <mergeCell ref="M28:N28"/>
    <mergeCell ref="A29:B29"/>
    <mergeCell ref="A30:B30"/>
    <mergeCell ref="A31:B31"/>
    <mergeCell ref="C31:D3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>
      <c r="A1" s="169" t="s">
        <v>30</v>
      </c>
      <c r="B1" s="169"/>
      <c r="C1" s="169"/>
      <c r="D1" s="169"/>
      <c r="E1" s="1"/>
      <c r="F1" s="169" t="s">
        <v>31</v>
      </c>
      <c r="G1" s="169"/>
      <c r="H1" s="169"/>
      <c r="I1" s="169"/>
      <c r="K1" s="169" t="s">
        <v>32</v>
      </c>
      <c r="L1" s="169"/>
      <c r="M1" s="169"/>
      <c r="N1" s="169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3</v>
      </c>
      <c r="N5" s="10">
        <f t="shared" si="2"/>
        <v>30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12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6" t="s">
        <v>8</v>
      </c>
      <c r="Q9" s="166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6" t="s">
        <v>9</v>
      </c>
      <c r="C11" s="166"/>
      <c r="D11" s="12">
        <f>SUM(D4,D5,D6,D7,D8,D9,D10)</f>
        <v>0</v>
      </c>
      <c r="E11" s="1"/>
      <c r="F11" s="9"/>
      <c r="G11" s="166" t="s">
        <v>9</v>
      </c>
      <c r="H11" s="166"/>
      <c r="I11" s="12">
        <f>SUM(I4,I5,I6,I7,I8,I9,I10)</f>
        <v>0</v>
      </c>
      <c r="K11" s="9"/>
      <c r="L11" s="166" t="s">
        <v>9</v>
      </c>
      <c r="M11" s="166"/>
      <c r="N11" s="12">
        <f>SUM(N4,N5,N6,N7,N8,N9,N10)</f>
        <v>30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1</v>
      </c>
      <c r="N21" s="10">
        <f>PRODUCT(L21,M21)</f>
        <v>2</v>
      </c>
    </row>
    <row r="22" spans="1:14" ht="21.2" customHeight="1">
      <c r="A22" s="9"/>
      <c r="B22" s="166" t="s">
        <v>11</v>
      </c>
      <c r="C22" s="166"/>
      <c r="D22" s="14">
        <f>SUM(D16:D21)</f>
        <v>0</v>
      </c>
      <c r="E22" s="1"/>
      <c r="F22" s="9"/>
      <c r="G22" s="166" t="s">
        <v>11</v>
      </c>
      <c r="H22" s="166"/>
      <c r="I22" s="14">
        <f>SUM(I14:I21)</f>
        <v>0</v>
      </c>
      <c r="K22" s="9"/>
      <c r="L22" s="166" t="s">
        <v>11</v>
      </c>
      <c r="M22" s="166"/>
      <c r="N22" s="14">
        <f>SUM(N16:N21,N14:N15)</f>
        <v>2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7" t="s">
        <v>12</v>
      </c>
      <c r="B24" s="167"/>
      <c r="C24" s="168">
        <f>SUM(D22,D11)</f>
        <v>0</v>
      </c>
      <c r="D24" s="168"/>
      <c r="F24" s="167" t="s">
        <v>12</v>
      </c>
      <c r="G24" s="167"/>
      <c r="H24" s="168">
        <f>SUM(I22,I11)</f>
        <v>0</v>
      </c>
      <c r="I24" s="168"/>
      <c r="K24" s="163" t="s">
        <v>13</v>
      </c>
      <c r="L24" s="163"/>
      <c r="M24" s="165">
        <f>SUM(N11,N22)</f>
        <v>32</v>
      </c>
      <c r="N24" s="165"/>
    </row>
    <row r="25" spans="1:14" ht="22.9" customHeight="1">
      <c r="K25" s="163" t="s">
        <v>14</v>
      </c>
      <c r="L25" s="163"/>
      <c r="M25" s="165">
        <f>SUM(CHOOSE(1,R9))</f>
        <v>0</v>
      </c>
      <c r="N25" s="165"/>
    </row>
    <row r="26" spans="1:14" ht="22.9" customHeight="1">
      <c r="K26" s="163" t="s">
        <v>15</v>
      </c>
      <c r="L26" s="163"/>
      <c r="M26" s="165">
        <f>SUM(M24:M25)</f>
        <v>32</v>
      </c>
      <c r="N26" s="165"/>
    </row>
    <row r="27" spans="1:14" ht="26.65" customHeight="1">
      <c r="K27" s="163" t="s">
        <v>16</v>
      </c>
      <c r="L27" s="163"/>
      <c r="M27" s="162">
        <v>32</v>
      </c>
      <c r="N27" s="162"/>
    </row>
    <row r="28" spans="1:14" ht="18.600000000000001" customHeight="1">
      <c r="K28" s="163" t="s">
        <v>17</v>
      </c>
      <c r="L28" s="163"/>
      <c r="M28" s="164">
        <f>SUM(M26-M27)</f>
        <v>0</v>
      </c>
      <c r="N28" s="164"/>
    </row>
    <row r="29" spans="1:14" ht="21.2" customHeight="1">
      <c r="A29" s="161" t="s">
        <v>18</v>
      </c>
      <c r="B29" s="161"/>
      <c r="C29" s="19">
        <f>SUM(H24,C24,M24)</f>
        <v>32</v>
      </c>
    </row>
    <row r="30" spans="1:14" ht="21.2" customHeight="1">
      <c r="A30" s="161" t="s">
        <v>19</v>
      </c>
      <c r="B30" s="161"/>
      <c r="C30" s="20">
        <v>0</v>
      </c>
      <c r="J30" s="9"/>
    </row>
    <row r="31" spans="1:14" ht="21.2" customHeight="1">
      <c r="A31" s="161" t="s">
        <v>20</v>
      </c>
      <c r="B31" s="161"/>
      <c r="C31" s="162">
        <f>SUM(C29-C30)</f>
        <v>32</v>
      </c>
      <c r="D31" s="162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A1:D1"/>
    <mergeCell ref="F1:I1"/>
    <mergeCell ref="K1:N1"/>
    <mergeCell ref="P9:Q9"/>
    <mergeCell ref="B11:C11"/>
    <mergeCell ref="G11:H11"/>
    <mergeCell ref="L11:M11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K25:L25"/>
    <mergeCell ref="M25:N25"/>
    <mergeCell ref="K26:L26"/>
    <mergeCell ref="M26:N26"/>
    <mergeCell ref="K27:L27"/>
    <mergeCell ref="M27:N27"/>
    <mergeCell ref="K28:L28"/>
    <mergeCell ref="M28:N28"/>
    <mergeCell ref="A29:B29"/>
    <mergeCell ref="A30:B30"/>
    <mergeCell ref="A31:B31"/>
    <mergeCell ref="C31:D3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R71"/>
  <sheetViews>
    <sheetView topLeftCell="A3" workbookViewId="0">
      <selection activeCell="G22" sqref="G22:H22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>
      <c r="A1" s="169" t="s">
        <v>30</v>
      </c>
      <c r="B1" s="169"/>
      <c r="C1" s="169"/>
      <c r="D1" s="169"/>
      <c r="E1" s="1"/>
      <c r="F1" s="169" t="s">
        <v>31</v>
      </c>
      <c r="G1" s="169"/>
      <c r="H1" s="169"/>
      <c r="I1" s="169"/>
      <c r="K1" s="169" t="s">
        <v>32</v>
      </c>
      <c r="L1" s="169"/>
      <c r="M1" s="169"/>
      <c r="N1" s="169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2</v>
      </c>
      <c r="N4" s="8">
        <f t="shared" ref="N4:N10" si="2">PRODUCT(L4,M4)</f>
        <v>10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12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6" t="s">
        <v>8</v>
      </c>
      <c r="Q9" s="166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6" t="s">
        <v>9</v>
      </c>
      <c r="C11" s="166"/>
      <c r="D11" s="12">
        <f>SUM(D4,D5,D6,D7,D8,D9,D10)</f>
        <v>0</v>
      </c>
      <c r="E11" s="1"/>
      <c r="F11" s="9"/>
      <c r="G11" s="166" t="s">
        <v>9</v>
      </c>
      <c r="H11" s="166"/>
      <c r="I11" s="12">
        <f>SUM(I4,I5,I6,I7,I8,I9,I10)</f>
        <v>0</v>
      </c>
      <c r="K11" s="9"/>
      <c r="L11" s="166" t="s">
        <v>9</v>
      </c>
      <c r="M11" s="166"/>
      <c r="N11" s="12">
        <f>SUM(N4,N5,N6,N7,N8,N9,N10)</f>
        <v>10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1</v>
      </c>
      <c r="N21" s="10">
        <f>PRODUCT(L21,M21)</f>
        <v>2</v>
      </c>
    </row>
    <row r="22" spans="1:14" ht="21.2" customHeight="1">
      <c r="A22" s="9"/>
      <c r="B22" s="166" t="s">
        <v>11</v>
      </c>
      <c r="C22" s="166"/>
      <c r="D22" s="14">
        <f>SUM(D16:D21)</f>
        <v>0</v>
      </c>
      <c r="E22" s="1"/>
      <c r="F22" s="9"/>
      <c r="G22" s="166" t="s">
        <v>11</v>
      </c>
      <c r="H22" s="166"/>
      <c r="I22" s="14">
        <f>SUM(I14:I21)</f>
        <v>0</v>
      </c>
      <c r="K22" s="9"/>
      <c r="L22" s="166" t="s">
        <v>11</v>
      </c>
      <c r="M22" s="166"/>
      <c r="N22" s="14">
        <f>SUM(N16:N21,N14:N15)</f>
        <v>2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7" t="s">
        <v>12</v>
      </c>
      <c r="B24" s="167"/>
      <c r="C24" s="168">
        <f>SUM(D22,D11)</f>
        <v>0</v>
      </c>
      <c r="D24" s="168"/>
      <c r="F24" s="167" t="s">
        <v>12</v>
      </c>
      <c r="G24" s="167"/>
      <c r="H24" s="168">
        <f>SUM(I22,I11)</f>
        <v>0</v>
      </c>
      <c r="I24" s="168"/>
      <c r="K24" s="163" t="s">
        <v>13</v>
      </c>
      <c r="L24" s="163"/>
      <c r="M24" s="165">
        <f>SUM(N11,N22)</f>
        <v>12</v>
      </c>
      <c r="N24" s="165"/>
    </row>
    <row r="25" spans="1:14" ht="22.9" customHeight="1">
      <c r="K25" s="163" t="s">
        <v>14</v>
      </c>
      <c r="L25" s="163"/>
      <c r="M25" s="165">
        <f>SUM(CHOOSE(1,R9))</f>
        <v>0</v>
      </c>
      <c r="N25" s="165"/>
    </row>
    <row r="26" spans="1:14" ht="22.9" customHeight="1">
      <c r="K26" s="163" t="s">
        <v>15</v>
      </c>
      <c r="L26" s="163"/>
      <c r="M26" s="165">
        <f>SUM(M24:M25)</f>
        <v>12</v>
      </c>
      <c r="N26" s="165"/>
    </row>
    <row r="27" spans="1:14" ht="26.65" customHeight="1">
      <c r="K27" s="163" t="s">
        <v>16</v>
      </c>
      <c r="L27" s="163"/>
      <c r="M27" s="162">
        <v>12</v>
      </c>
      <c r="N27" s="162"/>
    </row>
    <row r="28" spans="1:14" ht="18.600000000000001" customHeight="1">
      <c r="K28" s="163" t="s">
        <v>17</v>
      </c>
      <c r="L28" s="163"/>
      <c r="M28" s="164">
        <f>SUM(M26-M27)</f>
        <v>0</v>
      </c>
      <c r="N28" s="164"/>
    </row>
    <row r="29" spans="1:14" ht="21.2" customHeight="1">
      <c r="A29" s="161" t="s">
        <v>18</v>
      </c>
      <c r="B29" s="161"/>
      <c r="C29" s="19">
        <f>SUM(H24,C24,M24)</f>
        <v>12</v>
      </c>
    </row>
    <row r="30" spans="1:14" ht="21.2" customHeight="1">
      <c r="A30" s="161" t="s">
        <v>19</v>
      </c>
      <c r="B30" s="161"/>
      <c r="C30" s="20">
        <v>0</v>
      </c>
      <c r="J30" s="9"/>
    </row>
    <row r="31" spans="1:14" ht="21.2" customHeight="1">
      <c r="A31" s="161" t="s">
        <v>20</v>
      </c>
      <c r="B31" s="161"/>
      <c r="C31" s="162">
        <f>SUM(C29-C30)</f>
        <v>12</v>
      </c>
      <c r="D31" s="162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A1:D1"/>
    <mergeCell ref="F1:I1"/>
    <mergeCell ref="K1:N1"/>
    <mergeCell ref="P9:Q9"/>
    <mergeCell ref="B11:C11"/>
    <mergeCell ref="G11:H11"/>
    <mergeCell ref="L11:M11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K25:L25"/>
    <mergeCell ref="M25:N25"/>
    <mergeCell ref="K26:L26"/>
    <mergeCell ref="M26:N26"/>
    <mergeCell ref="K27:L27"/>
    <mergeCell ref="M27:N27"/>
    <mergeCell ref="K28:L28"/>
    <mergeCell ref="M28:N28"/>
    <mergeCell ref="A29:B29"/>
    <mergeCell ref="A30:B30"/>
    <mergeCell ref="A31:B31"/>
    <mergeCell ref="C31:D3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>
      <c r="A1" s="169" t="s">
        <v>30</v>
      </c>
      <c r="B1" s="169"/>
      <c r="C1" s="169"/>
      <c r="D1" s="169"/>
      <c r="E1" s="1"/>
      <c r="F1" s="169" t="s">
        <v>31</v>
      </c>
      <c r="G1" s="169"/>
      <c r="H1" s="169"/>
      <c r="I1" s="169"/>
      <c r="K1" s="169" t="s">
        <v>32</v>
      </c>
      <c r="L1" s="169"/>
      <c r="M1" s="169"/>
      <c r="N1" s="169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12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6" t="s">
        <v>8</v>
      </c>
      <c r="Q9" s="166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6" t="s">
        <v>9</v>
      </c>
      <c r="C11" s="166"/>
      <c r="D11" s="12">
        <f>SUM(D4,D5,D6,D7,D8,D9,D10)</f>
        <v>0</v>
      </c>
      <c r="E11" s="1"/>
      <c r="F11" s="9"/>
      <c r="G11" s="166" t="s">
        <v>9</v>
      </c>
      <c r="H11" s="166"/>
      <c r="I11" s="12">
        <f>SUM(I4,I5,I6,I7,I8,I9,I10)</f>
        <v>0</v>
      </c>
      <c r="K11" s="9"/>
      <c r="L11" s="166" t="s">
        <v>9</v>
      </c>
      <c r="M11" s="166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6" t="s">
        <v>11</v>
      </c>
      <c r="C22" s="166"/>
      <c r="D22" s="14">
        <f>SUM(D16:D21)</f>
        <v>0</v>
      </c>
      <c r="E22" s="1"/>
      <c r="F22" s="9"/>
      <c r="G22" s="166" t="s">
        <v>11</v>
      </c>
      <c r="H22" s="166"/>
      <c r="I22" s="14">
        <f>SUM(I14:I21)</f>
        <v>0</v>
      </c>
      <c r="K22" s="9"/>
      <c r="L22" s="166" t="s">
        <v>11</v>
      </c>
      <c r="M22" s="166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7" t="s">
        <v>12</v>
      </c>
      <c r="B24" s="167"/>
      <c r="C24" s="168">
        <f>SUM(D22,D11)</f>
        <v>0</v>
      </c>
      <c r="D24" s="168"/>
      <c r="F24" s="167" t="s">
        <v>12</v>
      </c>
      <c r="G24" s="167"/>
      <c r="H24" s="168">
        <f>SUM(I22,I11)</f>
        <v>0</v>
      </c>
      <c r="I24" s="168"/>
      <c r="K24" s="163" t="s">
        <v>13</v>
      </c>
      <c r="L24" s="163"/>
      <c r="M24" s="165">
        <f>SUM(N11,N22)</f>
        <v>0</v>
      </c>
      <c r="N24" s="165"/>
    </row>
    <row r="25" spans="1:14" ht="22.9" customHeight="1">
      <c r="K25" s="163" t="s">
        <v>14</v>
      </c>
      <c r="L25" s="163"/>
      <c r="M25" s="165">
        <f>SUM(CHOOSE(1,R9))</f>
        <v>0</v>
      </c>
      <c r="N25" s="165"/>
    </row>
    <row r="26" spans="1:14" ht="22.9" customHeight="1">
      <c r="K26" s="163" t="s">
        <v>15</v>
      </c>
      <c r="L26" s="163"/>
      <c r="M26" s="165">
        <f>SUM(M24:M25)</f>
        <v>0</v>
      </c>
      <c r="N26" s="165"/>
    </row>
    <row r="27" spans="1:14" ht="26.65" customHeight="1">
      <c r="K27" s="163" t="s">
        <v>16</v>
      </c>
      <c r="L27" s="163"/>
      <c r="M27" s="162">
        <v>0</v>
      </c>
      <c r="N27" s="162"/>
    </row>
    <row r="28" spans="1:14" ht="18.600000000000001" customHeight="1">
      <c r="K28" s="163" t="s">
        <v>17</v>
      </c>
      <c r="L28" s="163"/>
      <c r="M28" s="164">
        <f>SUM(M26-M27)</f>
        <v>0</v>
      </c>
      <c r="N28" s="164"/>
    </row>
    <row r="29" spans="1:14" ht="21.2" customHeight="1">
      <c r="A29" s="161" t="s">
        <v>18</v>
      </c>
      <c r="B29" s="161"/>
      <c r="C29" s="19">
        <f>SUM(H24,C24,M24)</f>
        <v>0</v>
      </c>
    </row>
    <row r="30" spans="1:14" ht="21.2" customHeight="1">
      <c r="A30" s="161" t="s">
        <v>19</v>
      </c>
      <c r="B30" s="161"/>
      <c r="C30" s="20">
        <v>0</v>
      </c>
      <c r="J30" s="9"/>
    </row>
    <row r="31" spans="1:14" ht="21.2" customHeight="1">
      <c r="A31" s="161" t="s">
        <v>20</v>
      </c>
      <c r="B31" s="161"/>
      <c r="C31" s="162">
        <f>SUM(C29-C30)</f>
        <v>0</v>
      </c>
      <c r="D31" s="162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A1:D1"/>
    <mergeCell ref="F1:I1"/>
    <mergeCell ref="K1:N1"/>
    <mergeCell ref="P9:Q9"/>
    <mergeCell ref="B11:C11"/>
    <mergeCell ref="G11:H11"/>
    <mergeCell ref="L11:M11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K25:L25"/>
    <mergeCell ref="M25:N25"/>
    <mergeCell ref="K26:L26"/>
    <mergeCell ref="M26:N26"/>
    <mergeCell ref="K27:L27"/>
    <mergeCell ref="M27:N27"/>
    <mergeCell ref="K28:L28"/>
    <mergeCell ref="M28:N28"/>
    <mergeCell ref="A29:B29"/>
    <mergeCell ref="A30:B30"/>
    <mergeCell ref="A31:B31"/>
    <mergeCell ref="C31:D3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>
      <c r="A1" s="169" t="s">
        <v>30</v>
      </c>
      <c r="B1" s="169"/>
      <c r="C1" s="169"/>
      <c r="D1" s="169"/>
      <c r="E1" s="1"/>
      <c r="F1" s="169" t="s">
        <v>31</v>
      </c>
      <c r="G1" s="169"/>
      <c r="H1" s="169"/>
      <c r="I1" s="169"/>
      <c r="K1" s="169" t="s">
        <v>32</v>
      </c>
      <c r="L1" s="169"/>
      <c r="M1" s="169"/>
      <c r="N1" s="169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12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6" t="s">
        <v>8</v>
      </c>
      <c r="Q9" s="166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6" t="s">
        <v>9</v>
      </c>
      <c r="C11" s="166"/>
      <c r="D11" s="12">
        <f>SUM(D4,D5,D6,D7,D8,D9,D10)</f>
        <v>0</v>
      </c>
      <c r="E11" s="1"/>
      <c r="F11" s="9"/>
      <c r="G11" s="166" t="s">
        <v>9</v>
      </c>
      <c r="H11" s="166"/>
      <c r="I11" s="12">
        <f>SUM(I4,I5,I6,I7,I8,I9,I10)</f>
        <v>0</v>
      </c>
      <c r="K11" s="9"/>
      <c r="L11" s="166" t="s">
        <v>9</v>
      </c>
      <c r="M11" s="166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6" t="s">
        <v>11</v>
      </c>
      <c r="C22" s="166"/>
      <c r="D22" s="14">
        <f>SUM(D16:D21)</f>
        <v>0</v>
      </c>
      <c r="E22" s="1"/>
      <c r="F22" s="9"/>
      <c r="G22" s="166" t="s">
        <v>11</v>
      </c>
      <c r="H22" s="166"/>
      <c r="I22" s="14">
        <f>SUM(I14:I21)</f>
        <v>0</v>
      </c>
      <c r="K22" s="9"/>
      <c r="L22" s="166" t="s">
        <v>11</v>
      </c>
      <c r="M22" s="166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7" t="s">
        <v>12</v>
      </c>
      <c r="B24" s="167"/>
      <c r="C24" s="168">
        <f>SUM(D22,D11)</f>
        <v>0</v>
      </c>
      <c r="D24" s="168"/>
      <c r="F24" s="167" t="s">
        <v>12</v>
      </c>
      <c r="G24" s="167"/>
      <c r="H24" s="168">
        <f>SUM(I22,I11)</f>
        <v>0</v>
      </c>
      <c r="I24" s="168"/>
      <c r="K24" s="163" t="s">
        <v>13</v>
      </c>
      <c r="L24" s="163"/>
      <c r="M24" s="165">
        <f>SUM(N11,N22)</f>
        <v>0</v>
      </c>
      <c r="N24" s="165"/>
    </row>
    <row r="25" spans="1:14" ht="22.9" customHeight="1">
      <c r="K25" s="163" t="s">
        <v>14</v>
      </c>
      <c r="L25" s="163"/>
      <c r="M25" s="165">
        <f>SUM(CHOOSE(1,R9))</f>
        <v>0</v>
      </c>
      <c r="N25" s="165"/>
    </row>
    <row r="26" spans="1:14" ht="22.9" customHeight="1">
      <c r="K26" s="163" t="s">
        <v>15</v>
      </c>
      <c r="L26" s="163"/>
      <c r="M26" s="165">
        <f>SUM(M24:M25)</f>
        <v>0</v>
      </c>
      <c r="N26" s="165"/>
    </row>
    <row r="27" spans="1:14" ht="26.65" customHeight="1">
      <c r="K27" s="163" t="s">
        <v>16</v>
      </c>
      <c r="L27" s="163"/>
      <c r="M27" s="162">
        <v>0</v>
      </c>
      <c r="N27" s="162"/>
    </row>
    <row r="28" spans="1:14" ht="18.600000000000001" customHeight="1">
      <c r="K28" s="163" t="s">
        <v>17</v>
      </c>
      <c r="L28" s="163"/>
      <c r="M28" s="164">
        <f>SUM(M26-M27)</f>
        <v>0</v>
      </c>
      <c r="N28" s="164"/>
    </row>
    <row r="29" spans="1:14" ht="21.2" customHeight="1">
      <c r="A29" s="161" t="s">
        <v>18</v>
      </c>
      <c r="B29" s="161"/>
      <c r="C29" s="19">
        <f>SUM(H24,C24,M24)</f>
        <v>0</v>
      </c>
    </row>
    <row r="30" spans="1:14" ht="21.2" customHeight="1">
      <c r="A30" s="161" t="s">
        <v>19</v>
      </c>
      <c r="B30" s="161"/>
      <c r="C30" s="20">
        <v>0</v>
      </c>
      <c r="J30" s="9"/>
    </row>
    <row r="31" spans="1:14" ht="21.2" customHeight="1">
      <c r="A31" s="161" t="s">
        <v>20</v>
      </c>
      <c r="B31" s="161"/>
      <c r="C31" s="162">
        <f>SUM(C29-C30)</f>
        <v>0</v>
      </c>
      <c r="D31" s="162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A1:D1"/>
    <mergeCell ref="F1:I1"/>
    <mergeCell ref="K1:N1"/>
    <mergeCell ref="P9:Q9"/>
    <mergeCell ref="B11:C11"/>
    <mergeCell ref="G11:H11"/>
    <mergeCell ref="L11:M11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K25:L25"/>
    <mergeCell ref="M25:N25"/>
    <mergeCell ref="K26:L26"/>
    <mergeCell ref="M26:N26"/>
    <mergeCell ref="K27:L27"/>
    <mergeCell ref="M27:N27"/>
    <mergeCell ref="K28:L28"/>
    <mergeCell ref="M28:N28"/>
    <mergeCell ref="A29:B29"/>
    <mergeCell ref="A30:B30"/>
    <mergeCell ref="A31:B31"/>
    <mergeCell ref="C31:D3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R71"/>
  <sheetViews>
    <sheetView topLeftCell="A17" zoomScale="85" zoomScaleNormal="85"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>
      <c r="A1" s="169" t="s">
        <v>30</v>
      </c>
      <c r="B1" s="169"/>
      <c r="C1" s="169"/>
      <c r="D1" s="169"/>
      <c r="E1" s="1"/>
      <c r="F1" s="169" t="s">
        <v>31</v>
      </c>
      <c r="G1" s="169"/>
      <c r="H1" s="169"/>
      <c r="I1" s="169"/>
      <c r="K1" s="169" t="s">
        <v>32</v>
      </c>
      <c r="L1" s="169"/>
      <c r="M1" s="169"/>
      <c r="N1" s="169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1</v>
      </c>
      <c r="N4" s="8">
        <f t="shared" ref="N4:N10" si="2">PRODUCT(L4,M4)</f>
        <v>5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12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6" t="s">
        <v>8</v>
      </c>
      <c r="Q9" s="166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6" t="s">
        <v>9</v>
      </c>
      <c r="C11" s="166"/>
      <c r="D11" s="12">
        <f>SUM(D4,D5,D6,D7,D8,D9,D10)</f>
        <v>0</v>
      </c>
      <c r="E11" s="1"/>
      <c r="F11" s="9"/>
      <c r="G11" s="166" t="s">
        <v>9</v>
      </c>
      <c r="H11" s="166"/>
      <c r="I11" s="12">
        <f>SUM(I4,I5,I6,I7,I8,I9,I10)</f>
        <v>0</v>
      </c>
      <c r="K11" s="9"/>
      <c r="L11" s="166" t="s">
        <v>9</v>
      </c>
      <c r="M11" s="166"/>
      <c r="N11" s="12">
        <f>SUM(N4,N5,N6,N7,N8,N9,N10)</f>
        <v>5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1</v>
      </c>
      <c r="N20" s="10">
        <f>PRODUCT(L20,M20)</f>
        <v>1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1</v>
      </c>
      <c r="N21" s="10">
        <f>PRODUCT(L21,M21)</f>
        <v>2</v>
      </c>
    </row>
    <row r="22" spans="1:14" ht="21.2" customHeight="1">
      <c r="A22" s="9"/>
      <c r="B22" s="166" t="s">
        <v>11</v>
      </c>
      <c r="C22" s="166"/>
      <c r="D22" s="14">
        <f>SUM(D16:D21)</f>
        <v>0</v>
      </c>
      <c r="E22" s="1"/>
      <c r="F22" s="9"/>
      <c r="G22" s="166" t="s">
        <v>11</v>
      </c>
      <c r="H22" s="166"/>
      <c r="I22" s="14">
        <f>SUM(I14:I21)</f>
        <v>0</v>
      </c>
      <c r="K22" s="9"/>
      <c r="L22" s="166" t="s">
        <v>11</v>
      </c>
      <c r="M22" s="166"/>
      <c r="N22" s="14">
        <f>SUM(N16:N21,N14:N15)</f>
        <v>3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7" t="s">
        <v>12</v>
      </c>
      <c r="B24" s="167"/>
      <c r="C24" s="168">
        <f>SUM(D22,D11)</f>
        <v>0</v>
      </c>
      <c r="D24" s="168"/>
      <c r="F24" s="167" t="s">
        <v>12</v>
      </c>
      <c r="G24" s="167"/>
      <c r="H24" s="168">
        <f>SUM(I22,I11)</f>
        <v>0</v>
      </c>
      <c r="I24" s="168"/>
      <c r="K24" s="163" t="s">
        <v>13</v>
      </c>
      <c r="L24" s="163"/>
      <c r="M24" s="165">
        <f>SUM(N11,N22)</f>
        <v>8</v>
      </c>
      <c r="N24" s="165"/>
    </row>
    <row r="25" spans="1:14" ht="22.9" customHeight="1">
      <c r="K25" s="163" t="s">
        <v>14</v>
      </c>
      <c r="L25" s="163"/>
      <c r="M25" s="165">
        <f>SUM(CHOOSE(1,R9))</f>
        <v>0</v>
      </c>
      <c r="N25" s="165"/>
    </row>
    <row r="26" spans="1:14" ht="22.9" customHeight="1">
      <c r="K26" s="163" t="s">
        <v>15</v>
      </c>
      <c r="L26" s="163"/>
      <c r="M26" s="165">
        <f>SUM(M24:M25)</f>
        <v>8</v>
      </c>
      <c r="N26" s="165"/>
    </row>
    <row r="27" spans="1:14" ht="26.65" customHeight="1">
      <c r="K27" s="163" t="s">
        <v>16</v>
      </c>
      <c r="L27" s="163"/>
      <c r="M27" s="162">
        <v>8</v>
      </c>
      <c r="N27" s="162"/>
    </row>
    <row r="28" spans="1:14" ht="18.600000000000001" customHeight="1">
      <c r="K28" s="163" t="s">
        <v>17</v>
      </c>
      <c r="L28" s="163"/>
      <c r="M28" s="164">
        <f>SUM(M26-M27)</f>
        <v>0</v>
      </c>
      <c r="N28" s="164"/>
    </row>
    <row r="29" spans="1:14" ht="21.2" customHeight="1">
      <c r="A29" s="161" t="s">
        <v>18</v>
      </c>
      <c r="B29" s="161"/>
      <c r="C29" s="19">
        <f>SUM(H24,C24,M24)</f>
        <v>8</v>
      </c>
    </row>
    <row r="30" spans="1:14" ht="21.2" customHeight="1">
      <c r="A30" s="161" t="s">
        <v>19</v>
      </c>
      <c r="B30" s="161"/>
      <c r="C30" s="20">
        <v>0</v>
      </c>
      <c r="J30" s="9"/>
    </row>
    <row r="31" spans="1:14" ht="21.2" customHeight="1">
      <c r="A31" s="161" t="s">
        <v>20</v>
      </c>
      <c r="B31" s="161"/>
      <c r="C31" s="162">
        <f>SUM(C29-C30)</f>
        <v>8</v>
      </c>
      <c r="D31" s="162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A1:D1"/>
    <mergeCell ref="F1:I1"/>
    <mergeCell ref="K1:N1"/>
    <mergeCell ref="P9:Q9"/>
    <mergeCell ref="B11:C11"/>
    <mergeCell ref="G11:H11"/>
    <mergeCell ref="L11:M11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K25:L25"/>
    <mergeCell ref="M25:N25"/>
    <mergeCell ref="K26:L26"/>
    <mergeCell ref="M26:N26"/>
    <mergeCell ref="K27:L27"/>
    <mergeCell ref="M27:N27"/>
    <mergeCell ref="K28:L28"/>
    <mergeCell ref="M28:N28"/>
    <mergeCell ref="A29:B29"/>
    <mergeCell ref="A30:B30"/>
    <mergeCell ref="A31:B31"/>
    <mergeCell ref="C31:D3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>
      <c r="A1" s="169" t="s">
        <v>30</v>
      </c>
      <c r="B1" s="169"/>
      <c r="C1" s="169"/>
      <c r="D1" s="169"/>
      <c r="E1" s="1"/>
      <c r="F1" s="169" t="s">
        <v>31</v>
      </c>
      <c r="G1" s="169"/>
      <c r="H1" s="169"/>
      <c r="I1" s="169"/>
      <c r="K1" s="169" t="s">
        <v>32</v>
      </c>
      <c r="L1" s="169"/>
      <c r="M1" s="169"/>
      <c r="N1" s="169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12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6" t="s">
        <v>8</v>
      </c>
      <c r="Q9" s="166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6" t="s">
        <v>9</v>
      </c>
      <c r="C11" s="166"/>
      <c r="D11" s="12">
        <f>SUM(D4,D5,D6,D7,D8,D9,D10)</f>
        <v>0</v>
      </c>
      <c r="E11" s="1"/>
      <c r="F11" s="9"/>
      <c r="G11" s="166" t="s">
        <v>9</v>
      </c>
      <c r="H11" s="166"/>
      <c r="I11" s="12">
        <f>SUM(I4,I5,I6,I7,I8,I9,I10)</f>
        <v>0</v>
      </c>
      <c r="K11" s="9"/>
      <c r="L11" s="166" t="s">
        <v>9</v>
      </c>
      <c r="M11" s="166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2</v>
      </c>
      <c r="N21" s="10">
        <f>PRODUCT(L21,M21)</f>
        <v>4</v>
      </c>
    </row>
    <row r="22" spans="1:14" ht="21.2" customHeight="1">
      <c r="A22" s="9"/>
      <c r="B22" s="166" t="s">
        <v>11</v>
      </c>
      <c r="C22" s="166"/>
      <c r="D22" s="14">
        <f>SUM(D16:D21)</f>
        <v>0</v>
      </c>
      <c r="E22" s="1"/>
      <c r="F22" s="9"/>
      <c r="G22" s="166" t="s">
        <v>11</v>
      </c>
      <c r="H22" s="166"/>
      <c r="I22" s="14">
        <f>SUM(I14:I21)</f>
        <v>0</v>
      </c>
      <c r="K22" s="9"/>
      <c r="L22" s="166" t="s">
        <v>11</v>
      </c>
      <c r="M22" s="166"/>
      <c r="N22" s="14">
        <f>SUM(N16:N21,N14:N15)</f>
        <v>4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7" t="s">
        <v>12</v>
      </c>
      <c r="B24" s="167"/>
      <c r="C24" s="168">
        <f>SUM(D22,D11)</f>
        <v>0</v>
      </c>
      <c r="D24" s="168"/>
      <c r="F24" s="167" t="s">
        <v>12</v>
      </c>
      <c r="G24" s="167"/>
      <c r="H24" s="168">
        <f>SUM(I22,I11)</f>
        <v>0</v>
      </c>
      <c r="I24" s="168"/>
      <c r="K24" s="163" t="s">
        <v>13</v>
      </c>
      <c r="L24" s="163"/>
      <c r="M24" s="165">
        <f>SUM(N11,N22)</f>
        <v>4</v>
      </c>
      <c r="N24" s="165"/>
    </row>
    <row r="25" spans="1:14" ht="22.9" customHeight="1">
      <c r="K25" s="163" t="s">
        <v>14</v>
      </c>
      <c r="L25" s="163"/>
      <c r="M25" s="165">
        <f>SUM(CHOOSE(1,R9))</f>
        <v>0</v>
      </c>
      <c r="N25" s="165"/>
    </row>
    <row r="26" spans="1:14" ht="22.9" customHeight="1">
      <c r="K26" s="163" t="s">
        <v>15</v>
      </c>
      <c r="L26" s="163"/>
      <c r="M26" s="165">
        <f>SUM(M24:M25)</f>
        <v>4</v>
      </c>
      <c r="N26" s="165"/>
    </row>
    <row r="27" spans="1:14" ht="26.65" customHeight="1">
      <c r="K27" s="163" t="s">
        <v>16</v>
      </c>
      <c r="L27" s="163"/>
      <c r="M27" s="162">
        <v>4</v>
      </c>
      <c r="N27" s="162"/>
    </row>
    <row r="28" spans="1:14" ht="18.600000000000001" customHeight="1">
      <c r="K28" s="163" t="s">
        <v>17</v>
      </c>
      <c r="L28" s="163"/>
      <c r="M28" s="164">
        <f>SUM(M26-M27)</f>
        <v>0</v>
      </c>
      <c r="N28" s="164"/>
    </row>
    <row r="29" spans="1:14" ht="21.2" customHeight="1">
      <c r="A29" s="161" t="s">
        <v>18</v>
      </c>
      <c r="B29" s="161"/>
      <c r="C29" s="19">
        <f>SUM(H24,C24,M24)</f>
        <v>4</v>
      </c>
    </row>
    <row r="30" spans="1:14" ht="21.2" customHeight="1">
      <c r="A30" s="161" t="s">
        <v>19</v>
      </c>
      <c r="B30" s="161"/>
      <c r="C30" s="20">
        <v>0</v>
      </c>
      <c r="J30" s="9"/>
    </row>
    <row r="31" spans="1:14" ht="21.2" customHeight="1">
      <c r="A31" s="161" t="s">
        <v>20</v>
      </c>
      <c r="B31" s="161"/>
      <c r="C31" s="162">
        <f>SUM(C29-C30)</f>
        <v>4</v>
      </c>
      <c r="D31" s="162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A1:D1"/>
    <mergeCell ref="F1:I1"/>
    <mergeCell ref="K1:N1"/>
    <mergeCell ref="P9:Q9"/>
    <mergeCell ref="B11:C11"/>
    <mergeCell ref="G11:H11"/>
    <mergeCell ref="L11:M11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K25:L25"/>
    <mergeCell ref="M25:N25"/>
    <mergeCell ref="K26:L26"/>
    <mergeCell ref="M26:N26"/>
    <mergeCell ref="K27:L27"/>
    <mergeCell ref="M27:N27"/>
    <mergeCell ref="K28:L28"/>
    <mergeCell ref="M28:N28"/>
    <mergeCell ref="A29:B29"/>
    <mergeCell ref="A30:B30"/>
    <mergeCell ref="A31:B31"/>
    <mergeCell ref="C31:D3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>
      <c r="A1" s="169" t="s">
        <v>30</v>
      </c>
      <c r="B1" s="169"/>
      <c r="C1" s="169"/>
      <c r="D1" s="169"/>
      <c r="E1" s="1"/>
      <c r="F1" s="169" t="s">
        <v>31</v>
      </c>
      <c r="G1" s="169"/>
      <c r="H1" s="169"/>
      <c r="I1" s="169"/>
      <c r="K1" s="169" t="s">
        <v>32</v>
      </c>
      <c r="L1" s="169"/>
      <c r="M1" s="169"/>
      <c r="N1" s="169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1</v>
      </c>
      <c r="N5" s="10">
        <f t="shared" si="2"/>
        <v>10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12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6" t="s">
        <v>8</v>
      </c>
      <c r="Q9" s="166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6" t="s">
        <v>9</v>
      </c>
      <c r="C11" s="166"/>
      <c r="D11" s="12">
        <f>SUM(D4,D5,D6,D7,D8,D9,D10)</f>
        <v>0</v>
      </c>
      <c r="E11" s="1"/>
      <c r="F11" s="9"/>
      <c r="G11" s="166" t="s">
        <v>9</v>
      </c>
      <c r="H11" s="166"/>
      <c r="I11" s="12">
        <f>SUM(I4,I5,I6,I7,I8,I9,I10)</f>
        <v>0</v>
      </c>
      <c r="K11" s="9"/>
      <c r="L11" s="166" t="s">
        <v>9</v>
      </c>
      <c r="M11" s="166"/>
      <c r="N11" s="12">
        <f>SUM(N4,N5,N6,N7,N8,N9,N10)</f>
        <v>10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1</v>
      </c>
      <c r="N21" s="10">
        <f>PRODUCT(L21,M21)</f>
        <v>2</v>
      </c>
    </row>
    <row r="22" spans="1:14" ht="21.2" customHeight="1">
      <c r="A22" s="9"/>
      <c r="B22" s="166" t="s">
        <v>11</v>
      </c>
      <c r="C22" s="166"/>
      <c r="D22" s="14">
        <f>SUM(D16:D21)</f>
        <v>0</v>
      </c>
      <c r="E22" s="1"/>
      <c r="F22" s="9"/>
      <c r="G22" s="166" t="s">
        <v>11</v>
      </c>
      <c r="H22" s="166"/>
      <c r="I22" s="14">
        <f>SUM(I14:I21)</f>
        <v>0</v>
      </c>
      <c r="K22" s="9"/>
      <c r="L22" s="166" t="s">
        <v>11</v>
      </c>
      <c r="M22" s="166"/>
      <c r="N22" s="14">
        <f>SUM(N16:N21,N14:N15)</f>
        <v>2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7" t="s">
        <v>12</v>
      </c>
      <c r="B24" s="167"/>
      <c r="C24" s="168">
        <f>SUM(D22,D11)</f>
        <v>0</v>
      </c>
      <c r="D24" s="168"/>
      <c r="F24" s="167" t="s">
        <v>12</v>
      </c>
      <c r="G24" s="167"/>
      <c r="H24" s="168">
        <f>SUM(I22,I11)</f>
        <v>0</v>
      </c>
      <c r="I24" s="168"/>
      <c r="K24" s="163" t="s">
        <v>13</v>
      </c>
      <c r="L24" s="163"/>
      <c r="M24" s="165">
        <f>SUM(N11,N22)</f>
        <v>12</v>
      </c>
      <c r="N24" s="165"/>
    </row>
    <row r="25" spans="1:14" ht="22.9" customHeight="1">
      <c r="K25" s="163" t="s">
        <v>14</v>
      </c>
      <c r="L25" s="163"/>
      <c r="M25" s="165">
        <f>SUM(CHOOSE(1,R9))</f>
        <v>0</v>
      </c>
      <c r="N25" s="165"/>
    </row>
    <row r="26" spans="1:14" ht="22.9" customHeight="1">
      <c r="K26" s="163" t="s">
        <v>15</v>
      </c>
      <c r="L26" s="163"/>
      <c r="M26" s="165">
        <f>SUM(M24:M25)</f>
        <v>12</v>
      </c>
      <c r="N26" s="165"/>
    </row>
    <row r="27" spans="1:14" ht="26.65" customHeight="1">
      <c r="K27" s="163" t="s">
        <v>16</v>
      </c>
      <c r="L27" s="163"/>
      <c r="M27" s="162">
        <v>12</v>
      </c>
      <c r="N27" s="162"/>
    </row>
    <row r="28" spans="1:14" ht="18.600000000000001" customHeight="1">
      <c r="K28" s="163" t="s">
        <v>17</v>
      </c>
      <c r="L28" s="163"/>
      <c r="M28" s="164">
        <f>SUM(M26-M27)</f>
        <v>0</v>
      </c>
      <c r="N28" s="164"/>
    </row>
    <row r="29" spans="1:14" ht="21.2" customHeight="1">
      <c r="A29" s="161" t="s">
        <v>18</v>
      </c>
      <c r="B29" s="161"/>
      <c r="C29" s="19">
        <f>SUM(H24,C24,M24)</f>
        <v>12</v>
      </c>
    </row>
    <row r="30" spans="1:14" ht="21.2" customHeight="1">
      <c r="A30" s="161" t="s">
        <v>19</v>
      </c>
      <c r="B30" s="161"/>
      <c r="C30" s="20">
        <v>0</v>
      </c>
      <c r="J30" s="9"/>
    </row>
    <row r="31" spans="1:14" ht="21.2" customHeight="1">
      <c r="A31" s="161" t="s">
        <v>20</v>
      </c>
      <c r="B31" s="161"/>
      <c r="C31" s="162">
        <f>SUM(C29-C30)</f>
        <v>12</v>
      </c>
      <c r="D31" s="162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A1:D1"/>
    <mergeCell ref="F1:I1"/>
    <mergeCell ref="K1:N1"/>
    <mergeCell ref="P9:Q9"/>
    <mergeCell ref="B11:C11"/>
    <mergeCell ref="G11:H11"/>
    <mergeCell ref="L11:M11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K25:L25"/>
    <mergeCell ref="M25:N25"/>
    <mergeCell ref="K26:L26"/>
    <mergeCell ref="M26:N26"/>
    <mergeCell ref="K27:L27"/>
    <mergeCell ref="M27:N27"/>
    <mergeCell ref="K28:L28"/>
    <mergeCell ref="M28:N28"/>
    <mergeCell ref="A29:B29"/>
    <mergeCell ref="A30:B30"/>
    <mergeCell ref="A31:B31"/>
    <mergeCell ref="C31:D3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>
      <c r="A1" s="169" t="s">
        <v>30</v>
      </c>
      <c r="B1" s="169"/>
      <c r="C1" s="169"/>
      <c r="D1" s="169"/>
      <c r="E1" s="1"/>
      <c r="F1" s="169" t="s">
        <v>31</v>
      </c>
      <c r="G1" s="169"/>
      <c r="H1" s="169"/>
      <c r="I1" s="169"/>
      <c r="K1" s="169" t="s">
        <v>32</v>
      </c>
      <c r="L1" s="169"/>
      <c r="M1" s="169"/>
      <c r="N1" s="169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12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6" t="s">
        <v>8</v>
      </c>
      <c r="Q9" s="166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6" t="s">
        <v>9</v>
      </c>
      <c r="C11" s="166"/>
      <c r="D11" s="12">
        <f>SUM(D4,D5,D6,D7,D8,D9,D10)</f>
        <v>0</v>
      </c>
      <c r="E11" s="1"/>
      <c r="F11" s="9"/>
      <c r="G11" s="166" t="s">
        <v>9</v>
      </c>
      <c r="H11" s="166"/>
      <c r="I11" s="12">
        <f>SUM(I4,I5,I6,I7,I8,I9,I10)</f>
        <v>0</v>
      </c>
      <c r="K11" s="9"/>
      <c r="L11" s="166" t="s">
        <v>9</v>
      </c>
      <c r="M11" s="166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2</v>
      </c>
      <c r="N21" s="10">
        <f>PRODUCT(L21,M21)</f>
        <v>4</v>
      </c>
    </row>
    <row r="22" spans="1:14" ht="21.2" customHeight="1">
      <c r="A22" s="9"/>
      <c r="B22" s="166" t="s">
        <v>11</v>
      </c>
      <c r="C22" s="166"/>
      <c r="D22" s="14">
        <f>SUM(D16:D21)</f>
        <v>0</v>
      </c>
      <c r="E22" s="1"/>
      <c r="F22" s="9"/>
      <c r="G22" s="166" t="s">
        <v>11</v>
      </c>
      <c r="H22" s="166"/>
      <c r="I22" s="14">
        <f>SUM(I14:I21)</f>
        <v>0</v>
      </c>
      <c r="K22" s="9"/>
      <c r="L22" s="166" t="s">
        <v>11</v>
      </c>
      <c r="M22" s="166"/>
      <c r="N22" s="14">
        <f>SUM(N16:N21,N14:N15)</f>
        <v>4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7" t="s">
        <v>12</v>
      </c>
      <c r="B24" s="167"/>
      <c r="C24" s="168">
        <f>SUM(D22,D11)</f>
        <v>0</v>
      </c>
      <c r="D24" s="168"/>
      <c r="F24" s="167" t="s">
        <v>12</v>
      </c>
      <c r="G24" s="167"/>
      <c r="H24" s="168">
        <f>SUM(I22,I11)</f>
        <v>0</v>
      </c>
      <c r="I24" s="168"/>
      <c r="K24" s="163" t="s">
        <v>13</v>
      </c>
      <c r="L24" s="163"/>
      <c r="M24" s="165">
        <f>SUM(N11,N22)</f>
        <v>4</v>
      </c>
      <c r="N24" s="165"/>
    </row>
    <row r="25" spans="1:14" ht="22.9" customHeight="1">
      <c r="K25" s="163" t="s">
        <v>14</v>
      </c>
      <c r="L25" s="163"/>
      <c r="M25" s="165">
        <f>SUM(CHOOSE(1,R9))</f>
        <v>0</v>
      </c>
      <c r="N25" s="165"/>
    </row>
    <row r="26" spans="1:14" ht="22.9" customHeight="1">
      <c r="K26" s="163" t="s">
        <v>15</v>
      </c>
      <c r="L26" s="163"/>
      <c r="M26" s="165">
        <f>SUM(M24:M25)</f>
        <v>4</v>
      </c>
      <c r="N26" s="165"/>
    </row>
    <row r="27" spans="1:14" ht="26.65" customHeight="1">
      <c r="K27" s="163" t="s">
        <v>16</v>
      </c>
      <c r="L27" s="163"/>
      <c r="M27" s="162">
        <v>4</v>
      </c>
      <c r="N27" s="162"/>
    </row>
    <row r="28" spans="1:14" ht="18.600000000000001" customHeight="1">
      <c r="K28" s="163" t="s">
        <v>17</v>
      </c>
      <c r="L28" s="163"/>
      <c r="M28" s="164">
        <f>SUM(M26-M27)</f>
        <v>0</v>
      </c>
      <c r="N28" s="164"/>
    </row>
    <row r="29" spans="1:14" ht="21.2" customHeight="1">
      <c r="A29" s="161" t="s">
        <v>18</v>
      </c>
      <c r="B29" s="161"/>
      <c r="C29" s="19">
        <f>SUM(H24,C24,M24)</f>
        <v>4</v>
      </c>
    </row>
    <row r="30" spans="1:14" ht="21.2" customHeight="1">
      <c r="A30" s="161" t="s">
        <v>19</v>
      </c>
      <c r="B30" s="161"/>
      <c r="C30" s="20">
        <v>0</v>
      </c>
      <c r="J30" s="9"/>
    </row>
    <row r="31" spans="1:14" ht="21.2" customHeight="1">
      <c r="A31" s="161" t="s">
        <v>20</v>
      </c>
      <c r="B31" s="161"/>
      <c r="C31" s="162">
        <f>SUM(C29-C30)</f>
        <v>4</v>
      </c>
      <c r="D31" s="162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A1:D1"/>
    <mergeCell ref="F1:I1"/>
    <mergeCell ref="K1:N1"/>
    <mergeCell ref="P9:Q9"/>
    <mergeCell ref="B11:C11"/>
    <mergeCell ref="G11:H11"/>
    <mergeCell ref="L11:M11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K25:L25"/>
    <mergeCell ref="M25:N25"/>
    <mergeCell ref="K26:L26"/>
    <mergeCell ref="M26:N26"/>
    <mergeCell ref="K27:L27"/>
    <mergeCell ref="M27:N27"/>
    <mergeCell ref="K28:L28"/>
    <mergeCell ref="M28:N28"/>
    <mergeCell ref="A29:B29"/>
    <mergeCell ref="A30:B30"/>
    <mergeCell ref="A31:B31"/>
    <mergeCell ref="C31:D3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S71"/>
  <sheetViews>
    <sheetView topLeftCell="A3" workbookViewId="0">
      <selection activeCell="B22" sqref="B22:C22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9" width="10.75" customWidth="1"/>
  </cols>
  <sheetData>
    <row r="1" spans="1:18" ht="21.2" customHeight="1">
      <c r="A1" s="169" t="s">
        <v>30</v>
      </c>
      <c r="B1" s="169"/>
      <c r="C1" s="169"/>
      <c r="D1" s="169"/>
      <c r="E1" s="1"/>
      <c r="F1" s="169" t="s">
        <v>31</v>
      </c>
      <c r="G1" s="169"/>
      <c r="H1" s="169"/>
      <c r="I1" s="169"/>
      <c r="K1" s="169" t="s">
        <v>32</v>
      </c>
      <c r="L1" s="169"/>
      <c r="M1" s="169"/>
      <c r="N1" s="169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12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6" t="s">
        <v>8</v>
      </c>
      <c r="Q9" s="166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6" t="s">
        <v>9</v>
      </c>
      <c r="C11" s="166"/>
      <c r="D11" s="12">
        <f>SUM(D4,D5,D6,D7,D8,D9,D10)</f>
        <v>0</v>
      </c>
      <c r="E11" s="1"/>
      <c r="F11" s="9"/>
      <c r="G11" s="166" t="s">
        <v>9</v>
      </c>
      <c r="H11" s="166"/>
      <c r="I11" s="12">
        <f>SUM(I4,I5,I6,I7,I8,I9,I10)</f>
        <v>0</v>
      </c>
      <c r="K11" s="9"/>
      <c r="L11" s="166" t="s">
        <v>9</v>
      </c>
      <c r="M11" s="166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9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9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9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  <c r="S19">
        <v>0</v>
      </c>
    </row>
    <row r="20" spans="1:19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9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9" ht="21.2" customHeight="1">
      <c r="A22" s="9"/>
      <c r="B22" s="166" t="s">
        <v>11</v>
      </c>
      <c r="C22" s="166"/>
      <c r="D22" s="14">
        <f>SUM(D16:D21)</f>
        <v>0</v>
      </c>
      <c r="E22" s="1"/>
      <c r="F22" s="9"/>
      <c r="G22" s="166" t="s">
        <v>11</v>
      </c>
      <c r="H22" s="166"/>
      <c r="I22" s="14">
        <f>SUM(I14:I21)</f>
        <v>0</v>
      </c>
      <c r="K22" s="9"/>
      <c r="L22" s="166" t="s">
        <v>11</v>
      </c>
      <c r="M22" s="166"/>
      <c r="N22" s="14">
        <f>SUM(N16:N21,N14:N15)</f>
        <v>0</v>
      </c>
    </row>
    <row r="23" spans="1:19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9" ht="24" customHeight="1">
      <c r="A24" s="167" t="s">
        <v>12</v>
      </c>
      <c r="B24" s="167"/>
      <c r="C24" s="168">
        <f>SUM(D22,D11)</f>
        <v>0</v>
      </c>
      <c r="D24" s="168"/>
      <c r="F24" s="167" t="s">
        <v>12</v>
      </c>
      <c r="G24" s="167"/>
      <c r="H24" s="168">
        <f>SUM(I22,I11)</f>
        <v>0</v>
      </c>
      <c r="I24" s="168"/>
      <c r="K24" s="163" t="s">
        <v>13</v>
      </c>
      <c r="L24" s="163"/>
      <c r="M24" s="165">
        <f>SUM(N11,N22)</f>
        <v>0</v>
      </c>
      <c r="N24" s="165"/>
    </row>
    <row r="25" spans="1:19" ht="22.9" customHeight="1">
      <c r="K25" s="163" t="s">
        <v>14</v>
      </c>
      <c r="L25" s="163"/>
      <c r="M25" s="165">
        <f>SUM(CHOOSE(1,R9))</f>
        <v>0</v>
      </c>
      <c r="N25" s="165"/>
    </row>
    <row r="26" spans="1:19" ht="22.9" customHeight="1">
      <c r="K26" s="163" t="s">
        <v>15</v>
      </c>
      <c r="L26" s="163"/>
      <c r="M26" s="165">
        <f>SUM(M24:M25)</f>
        <v>0</v>
      </c>
      <c r="N26" s="165"/>
    </row>
    <row r="27" spans="1:19" ht="26.65" customHeight="1">
      <c r="K27" s="163" t="s">
        <v>16</v>
      </c>
      <c r="L27" s="163"/>
      <c r="M27" s="162">
        <v>0</v>
      </c>
      <c r="N27" s="162"/>
    </row>
    <row r="28" spans="1:19" ht="18.600000000000001" customHeight="1">
      <c r="K28" s="163" t="s">
        <v>17</v>
      </c>
      <c r="L28" s="163"/>
      <c r="M28" s="164">
        <f>SUM(M26-M27)</f>
        <v>0</v>
      </c>
      <c r="N28" s="164"/>
    </row>
    <row r="29" spans="1:19" ht="21.2" customHeight="1">
      <c r="A29" s="161" t="s">
        <v>18</v>
      </c>
      <c r="B29" s="161"/>
      <c r="C29" s="19">
        <f>SUM(H24,C24,M24)</f>
        <v>0</v>
      </c>
    </row>
    <row r="30" spans="1:19" ht="21.2" customHeight="1">
      <c r="A30" s="161" t="s">
        <v>19</v>
      </c>
      <c r="B30" s="161"/>
      <c r="C30" s="20">
        <v>0</v>
      </c>
      <c r="J30" s="9"/>
    </row>
    <row r="31" spans="1:19" ht="21.2" customHeight="1">
      <c r="A31" s="161" t="s">
        <v>20</v>
      </c>
      <c r="B31" s="161"/>
      <c r="C31" s="162">
        <f>SUM(C29-C30)</f>
        <v>0</v>
      </c>
      <c r="D31" s="162"/>
    </row>
    <row r="32" spans="1:19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A1:D1"/>
    <mergeCell ref="F1:I1"/>
    <mergeCell ref="K1:N1"/>
    <mergeCell ref="P9:Q9"/>
    <mergeCell ref="B11:C11"/>
    <mergeCell ref="G11:H11"/>
    <mergeCell ref="L11:M11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K25:L25"/>
    <mergeCell ref="M25:N25"/>
    <mergeCell ref="K26:L26"/>
    <mergeCell ref="M26:N26"/>
    <mergeCell ref="K27:L27"/>
    <mergeCell ref="M27:N27"/>
    <mergeCell ref="K28:L28"/>
    <mergeCell ref="M28:N28"/>
    <mergeCell ref="A29:B29"/>
    <mergeCell ref="A30:B30"/>
    <mergeCell ref="A31:B31"/>
    <mergeCell ref="C31:D3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>
      <c r="A1" s="169" t="s">
        <v>30</v>
      </c>
      <c r="B1" s="169"/>
      <c r="C1" s="169"/>
      <c r="D1" s="169"/>
      <c r="E1" s="1"/>
      <c r="F1" s="169" t="s">
        <v>31</v>
      </c>
      <c r="G1" s="169"/>
      <c r="H1" s="169"/>
      <c r="I1" s="169"/>
      <c r="K1" s="169" t="s">
        <v>32</v>
      </c>
      <c r="L1" s="169"/>
      <c r="M1" s="169"/>
      <c r="N1" s="169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51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51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51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51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51">
        <v>0</v>
      </c>
      <c r="N8" s="10">
        <f t="shared" si="2"/>
        <v>0</v>
      </c>
      <c r="P8" s="6">
        <v>20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51">
        <v>0</v>
      </c>
      <c r="N9" s="10">
        <f t="shared" si="2"/>
        <v>0</v>
      </c>
      <c r="P9" s="166" t="s">
        <v>8</v>
      </c>
      <c r="Q9" s="166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51">
        <v>0</v>
      </c>
      <c r="N10" s="10">
        <f t="shared" si="2"/>
        <v>0</v>
      </c>
    </row>
    <row r="11" spans="1:18" ht="21.2" customHeight="1">
      <c r="A11" s="9"/>
      <c r="B11" s="166" t="s">
        <v>9</v>
      </c>
      <c r="C11" s="166"/>
      <c r="D11" s="12">
        <f>SUM(D4,D5,D6,D7,D8,D9,D10)</f>
        <v>0</v>
      </c>
      <c r="E11" s="1"/>
      <c r="F11" s="9"/>
      <c r="G11" s="166" t="s">
        <v>9</v>
      </c>
      <c r="H11" s="166"/>
      <c r="I11" s="12">
        <f>SUM(I4,I5,I6,I7,I8,I9,I10)</f>
        <v>0</v>
      </c>
      <c r="K11" s="9"/>
      <c r="L11" s="166" t="s">
        <v>9</v>
      </c>
      <c r="M11" s="166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  <c r="M12" s="52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53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51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51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51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51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51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51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51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51">
        <v>0</v>
      </c>
      <c r="N21" s="10">
        <f>PRODUCT(L21,M21)</f>
        <v>0</v>
      </c>
    </row>
    <row r="22" spans="1:14" ht="21.2" customHeight="1">
      <c r="A22" s="9"/>
      <c r="B22" s="166" t="s">
        <v>11</v>
      </c>
      <c r="C22" s="166"/>
      <c r="D22" s="14">
        <f>SUM(D16:D21)</f>
        <v>0</v>
      </c>
      <c r="E22" s="1"/>
      <c r="F22" s="9"/>
      <c r="G22" s="166" t="s">
        <v>11</v>
      </c>
      <c r="H22" s="166"/>
      <c r="I22" s="14">
        <f>SUM(I14:I21)</f>
        <v>0</v>
      </c>
      <c r="K22" s="9"/>
      <c r="L22" s="166" t="s">
        <v>11</v>
      </c>
      <c r="M22" s="166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7" t="s">
        <v>12</v>
      </c>
      <c r="B24" s="167"/>
      <c r="C24" s="168">
        <f>SUM(D22,D11)</f>
        <v>0</v>
      </c>
      <c r="D24" s="168"/>
      <c r="F24" s="167" t="s">
        <v>12</v>
      </c>
      <c r="G24" s="167"/>
      <c r="H24" s="168">
        <f>SUM(I22,I11)</f>
        <v>0</v>
      </c>
      <c r="I24" s="168"/>
      <c r="K24" s="163" t="s">
        <v>13</v>
      </c>
      <c r="L24" s="163"/>
      <c r="M24" s="165">
        <f>SUM(N11,N22)</f>
        <v>0</v>
      </c>
      <c r="N24" s="165"/>
    </row>
    <row r="25" spans="1:14" ht="22.9" customHeight="1">
      <c r="K25" s="163" t="s">
        <v>14</v>
      </c>
      <c r="L25" s="163"/>
      <c r="M25" s="165">
        <f>SUM(CHOOSE(1,R9))</f>
        <v>0</v>
      </c>
      <c r="N25" s="165"/>
    </row>
    <row r="26" spans="1:14" ht="22.9" customHeight="1">
      <c r="K26" s="163" t="s">
        <v>15</v>
      </c>
      <c r="L26" s="163"/>
      <c r="M26" s="165">
        <f>SUM(M24:M25)</f>
        <v>0</v>
      </c>
      <c r="N26" s="165"/>
    </row>
    <row r="27" spans="1:14" ht="26.65" customHeight="1">
      <c r="K27" s="163" t="s">
        <v>16</v>
      </c>
      <c r="L27" s="163"/>
      <c r="M27" s="162">
        <v>0</v>
      </c>
      <c r="N27" s="162"/>
    </row>
    <row r="28" spans="1:14" ht="18.600000000000001" customHeight="1">
      <c r="K28" s="163" t="s">
        <v>17</v>
      </c>
      <c r="L28" s="163"/>
      <c r="M28" s="164">
        <f>SUM(M26-M27)</f>
        <v>0</v>
      </c>
      <c r="N28" s="164"/>
    </row>
    <row r="29" spans="1:14" ht="21.2" customHeight="1">
      <c r="A29" s="161" t="s">
        <v>18</v>
      </c>
      <c r="B29" s="161"/>
      <c r="C29" s="19">
        <f>SUM(H24,C24,M24)</f>
        <v>0</v>
      </c>
    </row>
    <row r="30" spans="1:14" ht="21.2" customHeight="1">
      <c r="A30" s="161" t="s">
        <v>19</v>
      </c>
      <c r="B30" s="161"/>
      <c r="C30" s="20">
        <v>0</v>
      </c>
      <c r="J30" s="9"/>
    </row>
    <row r="31" spans="1:14" ht="21.2" customHeight="1">
      <c r="A31" s="161" t="s">
        <v>20</v>
      </c>
      <c r="B31" s="161"/>
      <c r="C31" s="162">
        <f>SUM(C29-C30)</f>
        <v>0</v>
      </c>
      <c r="D31" s="162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A1:D1"/>
    <mergeCell ref="F1:I1"/>
    <mergeCell ref="K1:N1"/>
    <mergeCell ref="P9:Q9"/>
    <mergeCell ref="B11:C11"/>
    <mergeCell ref="G11:H11"/>
    <mergeCell ref="L11:M11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K25:L25"/>
    <mergeCell ref="M25:N25"/>
    <mergeCell ref="K26:L26"/>
    <mergeCell ref="M26:N26"/>
    <mergeCell ref="K27:L27"/>
    <mergeCell ref="M27:N27"/>
    <mergeCell ref="K28:L28"/>
    <mergeCell ref="M28:N28"/>
    <mergeCell ref="A29:B29"/>
    <mergeCell ref="A30:B30"/>
    <mergeCell ref="A31:B31"/>
    <mergeCell ref="C31:D3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>
      <c r="A1" s="169" t="s">
        <v>30</v>
      </c>
      <c r="B1" s="169"/>
      <c r="C1" s="169"/>
      <c r="D1" s="169"/>
      <c r="E1" s="1"/>
      <c r="F1" s="169" t="s">
        <v>31</v>
      </c>
      <c r="G1" s="169"/>
      <c r="H1" s="169"/>
      <c r="I1" s="169"/>
      <c r="K1" s="169" t="s">
        <v>32</v>
      </c>
      <c r="L1" s="169"/>
      <c r="M1" s="169"/>
      <c r="N1" s="169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20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6" t="s">
        <v>8</v>
      </c>
      <c r="Q9" s="166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6" t="s">
        <v>9</v>
      </c>
      <c r="C11" s="166"/>
      <c r="D11" s="12">
        <f>SUM(D4,D5,D6,D7,D8,D9,D10)</f>
        <v>0</v>
      </c>
      <c r="E11" s="1"/>
      <c r="F11" s="9"/>
      <c r="G11" s="166" t="s">
        <v>9</v>
      </c>
      <c r="H11" s="166"/>
      <c r="I11" s="12">
        <f>SUM(I4,I5,I6,I7,I8,I9,I10)</f>
        <v>0</v>
      </c>
      <c r="K11" s="9"/>
      <c r="L11" s="166" t="s">
        <v>9</v>
      </c>
      <c r="M11" s="166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1</v>
      </c>
      <c r="N20" s="10">
        <f>PRODUCT(L20,M20)</f>
        <v>1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6" t="s">
        <v>11</v>
      </c>
      <c r="C22" s="166"/>
      <c r="D22" s="14">
        <f>SUM(D16:D21)</f>
        <v>0</v>
      </c>
      <c r="E22" s="1"/>
      <c r="F22" s="9"/>
      <c r="G22" s="166" t="s">
        <v>11</v>
      </c>
      <c r="H22" s="166"/>
      <c r="I22" s="14">
        <f>SUM(I14:I21)</f>
        <v>0</v>
      </c>
      <c r="K22" s="9"/>
      <c r="L22" s="166" t="s">
        <v>11</v>
      </c>
      <c r="M22" s="166"/>
      <c r="N22" s="14">
        <f>SUM(N16:N21,N14:N15)</f>
        <v>1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7" t="s">
        <v>12</v>
      </c>
      <c r="B24" s="167"/>
      <c r="C24" s="168">
        <f>SUM(D22,D11)</f>
        <v>0</v>
      </c>
      <c r="D24" s="168"/>
      <c r="F24" s="167" t="s">
        <v>12</v>
      </c>
      <c r="G24" s="167"/>
      <c r="H24" s="168">
        <f>SUM(I22,I11)</f>
        <v>0</v>
      </c>
      <c r="I24" s="168"/>
      <c r="K24" s="163" t="s">
        <v>13</v>
      </c>
      <c r="L24" s="163"/>
      <c r="M24" s="165">
        <f>SUM(N11,N22)</f>
        <v>1</v>
      </c>
      <c r="N24" s="165"/>
    </row>
    <row r="25" spans="1:14" ht="22.9" customHeight="1">
      <c r="K25" s="163" t="s">
        <v>14</v>
      </c>
      <c r="L25" s="163"/>
      <c r="M25" s="165">
        <f>SUM(CHOOSE(1,R9))</f>
        <v>0</v>
      </c>
      <c r="N25" s="165"/>
    </row>
    <row r="26" spans="1:14" ht="22.9" customHeight="1">
      <c r="K26" s="163" t="s">
        <v>15</v>
      </c>
      <c r="L26" s="163"/>
      <c r="M26" s="165">
        <f>SUM(M24:M25)</f>
        <v>1</v>
      </c>
      <c r="N26" s="165"/>
    </row>
    <row r="27" spans="1:14" ht="26.65" customHeight="1">
      <c r="K27" s="163" t="s">
        <v>16</v>
      </c>
      <c r="L27" s="163"/>
      <c r="M27" s="162">
        <v>1</v>
      </c>
      <c r="N27" s="162"/>
    </row>
    <row r="28" spans="1:14" ht="18.600000000000001" customHeight="1">
      <c r="K28" s="163" t="s">
        <v>17</v>
      </c>
      <c r="L28" s="163"/>
      <c r="M28" s="164">
        <f>SUM(M26-M27)</f>
        <v>0</v>
      </c>
      <c r="N28" s="164"/>
    </row>
    <row r="29" spans="1:14" ht="21.2" customHeight="1">
      <c r="A29" s="161" t="s">
        <v>18</v>
      </c>
      <c r="B29" s="161"/>
      <c r="C29" s="19">
        <f>SUM(H24,C24,M24)</f>
        <v>1</v>
      </c>
    </row>
    <row r="30" spans="1:14" ht="21.2" customHeight="1">
      <c r="A30" s="161" t="s">
        <v>19</v>
      </c>
      <c r="B30" s="161"/>
      <c r="C30" s="20">
        <v>0</v>
      </c>
      <c r="J30" s="9"/>
    </row>
    <row r="31" spans="1:14" ht="21.2" customHeight="1">
      <c r="A31" s="161" t="s">
        <v>20</v>
      </c>
      <c r="B31" s="161"/>
      <c r="C31" s="162">
        <f>SUM(C29-C30)</f>
        <v>1</v>
      </c>
      <c r="D31" s="162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A1:D1"/>
    <mergeCell ref="F1:I1"/>
    <mergeCell ref="K1:N1"/>
    <mergeCell ref="P9:Q9"/>
    <mergeCell ref="B11:C11"/>
    <mergeCell ref="G11:H11"/>
    <mergeCell ref="L11:M11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K25:L25"/>
    <mergeCell ref="M25:N25"/>
    <mergeCell ref="K26:L26"/>
    <mergeCell ref="M26:N26"/>
    <mergeCell ref="K27:L27"/>
    <mergeCell ref="M27:N27"/>
    <mergeCell ref="K28:L28"/>
    <mergeCell ref="M28:N28"/>
    <mergeCell ref="A29:B29"/>
    <mergeCell ref="A30:B30"/>
    <mergeCell ref="A31:B31"/>
    <mergeCell ref="C31:D3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R71"/>
  <sheetViews>
    <sheetView workbookViewId="0">
      <selection sqref="A1:D1"/>
    </sheetView>
  </sheetViews>
  <sheetFormatPr baseColWidth="10" defaultRowHeight="14.25"/>
  <cols>
    <col min="1" max="1" width="7.625" customWidth="1"/>
    <col min="2" max="2" width="10" customWidth="1"/>
    <col min="3" max="3" width="9.375" customWidth="1"/>
    <col min="4" max="4" width="15.875" customWidth="1"/>
    <col min="5" max="5" width="6.75" customWidth="1"/>
    <col min="6" max="6" width="9.125" customWidth="1"/>
    <col min="7" max="7" width="10.75" customWidth="1"/>
    <col min="8" max="8" width="9" customWidth="1"/>
    <col min="9" max="9" width="13.625" customWidth="1"/>
    <col min="10" max="10" width="9.125" customWidth="1"/>
    <col min="11" max="13" width="10.75" customWidth="1"/>
    <col min="14" max="15" width="16.625" customWidth="1"/>
    <col min="16" max="16" width="9.125" customWidth="1"/>
    <col min="17" max="17" width="8.75" customWidth="1"/>
    <col min="18" max="18" width="10.75" customWidth="1"/>
  </cols>
  <sheetData>
    <row r="1" spans="1:18" ht="21.2" customHeight="1">
      <c r="A1" s="169" t="s">
        <v>30</v>
      </c>
      <c r="B1" s="169"/>
      <c r="C1" s="169"/>
      <c r="D1" s="169"/>
      <c r="E1" s="1"/>
      <c r="F1" s="169" t="s">
        <v>31</v>
      </c>
      <c r="G1" s="169"/>
      <c r="H1" s="169"/>
      <c r="I1" s="169"/>
      <c r="K1" s="169" t="s">
        <v>32</v>
      </c>
      <c r="L1" s="169"/>
      <c r="M1" s="169"/>
      <c r="N1" s="169"/>
      <c r="O1" s="52"/>
      <c r="P1" s="52"/>
      <c r="Q1" s="52"/>
      <c r="R1" s="52"/>
    </row>
    <row r="2" spans="1:18" ht="21.2" customHeight="1">
      <c r="A2" s="54"/>
      <c r="B2" s="55"/>
      <c r="C2" s="55"/>
      <c r="D2" s="55"/>
      <c r="E2" s="55"/>
      <c r="F2" s="54"/>
      <c r="G2" s="55"/>
      <c r="H2" s="55"/>
      <c r="I2" s="55"/>
      <c r="J2" s="52"/>
      <c r="K2" s="52"/>
      <c r="L2" s="52"/>
      <c r="M2" s="52"/>
      <c r="N2" s="52"/>
      <c r="O2" s="52"/>
      <c r="P2" s="52"/>
      <c r="Q2" s="52"/>
      <c r="R2" s="52"/>
    </row>
    <row r="3" spans="1:18" ht="21.2" customHeight="1">
      <c r="A3" s="56" t="s">
        <v>3</v>
      </c>
      <c r="B3" s="53" t="s">
        <v>4</v>
      </c>
      <c r="C3" s="53" t="s">
        <v>5</v>
      </c>
      <c r="D3" s="53" t="s">
        <v>6</v>
      </c>
      <c r="E3" s="55"/>
      <c r="F3" s="56" t="s">
        <v>3</v>
      </c>
      <c r="G3" s="53" t="s">
        <v>4</v>
      </c>
      <c r="H3" s="53" t="s">
        <v>5</v>
      </c>
      <c r="I3" s="53" t="s">
        <v>6</v>
      </c>
      <c r="J3" s="52"/>
      <c r="K3" s="56" t="s">
        <v>3</v>
      </c>
      <c r="L3" s="53" t="s">
        <v>4</v>
      </c>
      <c r="M3" s="53" t="s">
        <v>5</v>
      </c>
      <c r="N3" s="53" t="s">
        <v>6</v>
      </c>
      <c r="O3" s="56" t="s">
        <v>7</v>
      </c>
      <c r="P3" s="53" t="s">
        <v>4</v>
      </c>
      <c r="Q3" s="53" t="s">
        <v>5</v>
      </c>
      <c r="R3" s="53" t="s">
        <v>6</v>
      </c>
    </row>
    <row r="4" spans="1:18" ht="21.2" customHeight="1">
      <c r="A4" s="57"/>
      <c r="B4" s="58">
        <v>5</v>
      </c>
      <c r="C4" s="7">
        <v>0</v>
      </c>
      <c r="D4" s="59">
        <f t="shared" ref="D4:D10" si="0">PRODUCT(B4,C4)</f>
        <v>0</v>
      </c>
      <c r="E4" s="55"/>
      <c r="F4" s="57"/>
      <c r="G4" s="58">
        <v>5</v>
      </c>
      <c r="H4" s="51">
        <v>0</v>
      </c>
      <c r="I4" s="59">
        <f t="shared" ref="I4:I10" si="1">PRODUCT(G4,H4)</f>
        <v>0</v>
      </c>
      <c r="J4" s="52"/>
      <c r="K4" s="57"/>
      <c r="L4" s="58">
        <v>5</v>
      </c>
      <c r="M4" s="51">
        <v>0</v>
      </c>
      <c r="N4" s="59">
        <f t="shared" ref="N4:N10" si="2">PRODUCT(L4,M4)</f>
        <v>0</v>
      </c>
      <c r="O4" s="57"/>
      <c r="P4" s="58">
        <v>4</v>
      </c>
      <c r="Q4" s="51">
        <v>0</v>
      </c>
      <c r="R4" s="59">
        <f>PRODUCT(P4,Q4)</f>
        <v>0</v>
      </c>
    </row>
    <row r="5" spans="1:18" ht="17.45" customHeight="1">
      <c r="A5" s="60"/>
      <c r="B5" s="58">
        <v>10</v>
      </c>
      <c r="C5" s="7">
        <v>0</v>
      </c>
      <c r="D5" s="61">
        <f t="shared" si="0"/>
        <v>0</v>
      </c>
      <c r="E5" s="55"/>
      <c r="F5" s="60"/>
      <c r="G5" s="58">
        <v>10</v>
      </c>
      <c r="H5" s="51">
        <v>0</v>
      </c>
      <c r="I5" s="61">
        <f t="shared" si="1"/>
        <v>0</v>
      </c>
      <c r="J5" s="52"/>
      <c r="K5" s="60"/>
      <c r="L5" s="58">
        <v>10</v>
      </c>
      <c r="M5" s="51">
        <v>0</v>
      </c>
      <c r="N5" s="61">
        <f t="shared" si="2"/>
        <v>0</v>
      </c>
      <c r="O5" s="52"/>
      <c r="P5" s="58">
        <v>6</v>
      </c>
      <c r="Q5" s="51">
        <v>0</v>
      </c>
      <c r="R5" s="59">
        <f>PRODUCT(P5,Q5)</f>
        <v>0</v>
      </c>
    </row>
    <row r="6" spans="1:18" ht="21.2" customHeight="1">
      <c r="A6" s="60"/>
      <c r="B6" s="58">
        <v>20</v>
      </c>
      <c r="C6" s="7">
        <v>0</v>
      </c>
      <c r="D6" s="61">
        <f t="shared" si="0"/>
        <v>0</v>
      </c>
      <c r="E6" s="55"/>
      <c r="F6" s="60"/>
      <c r="G6" s="58">
        <v>20</v>
      </c>
      <c r="H6" s="51">
        <v>0</v>
      </c>
      <c r="I6" s="61">
        <f t="shared" si="1"/>
        <v>0</v>
      </c>
      <c r="J6" s="52"/>
      <c r="K6" s="60"/>
      <c r="L6" s="58">
        <v>20</v>
      </c>
      <c r="M6" s="51">
        <v>0</v>
      </c>
      <c r="N6" s="61">
        <f t="shared" si="2"/>
        <v>0</v>
      </c>
      <c r="O6" s="52"/>
      <c r="P6" s="58">
        <v>8</v>
      </c>
      <c r="Q6" s="51">
        <v>0</v>
      </c>
      <c r="R6" s="59">
        <f>PRODUCT(P6,Q6)</f>
        <v>0</v>
      </c>
    </row>
    <row r="7" spans="1:18" ht="21.2" customHeight="1">
      <c r="A7" s="60"/>
      <c r="B7" s="58">
        <v>50</v>
      </c>
      <c r="C7" s="7">
        <v>0</v>
      </c>
      <c r="D7" s="61">
        <f t="shared" si="0"/>
        <v>0</v>
      </c>
      <c r="E7" s="55"/>
      <c r="F7" s="60"/>
      <c r="G7" s="58">
        <v>50</v>
      </c>
      <c r="H7" s="51">
        <v>0</v>
      </c>
      <c r="I7" s="61">
        <f t="shared" si="1"/>
        <v>0</v>
      </c>
      <c r="J7" s="52"/>
      <c r="K7" s="60"/>
      <c r="L7" s="58">
        <v>50</v>
      </c>
      <c r="M7" s="51">
        <v>0</v>
      </c>
      <c r="N7" s="61">
        <f t="shared" si="2"/>
        <v>0</v>
      </c>
      <c r="O7" s="52"/>
      <c r="P7" s="58">
        <v>10</v>
      </c>
      <c r="Q7" s="51">
        <v>0</v>
      </c>
      <c r="R7" s="59">
        <f>PRODUCT(P7,Q7)</f>
        <v>0</v>
      </c>
    </row>
    <row r="8" spans="1:18" ht="21.2" customHeight="1">
      <c r="A8" s="60"/>
      <c r="B8" s="58">
        <v>100</v>
      </c>
      <c r="C8" s="7">
        <v>0</v>
      </c>
      <c r="D8" s="61">
        <f t="shared" si="0"/>
        <v>0</v>
      </c>
      <c r="E8" s="55"/>
      <c r="F8" s="60"/>
      <c r="G8" s="58">
        <v>100</v>
      </c>
      <c r="H8" s="51">
        <v>0</v>
      </c>
      <c r="I8" s="61">
        <f t="shared" si="1"/>
        <v>0</v>
      </c>
      <c r="J8" s="52"/>
      <c r="K8" s="60"/>
      <c r="L8" s="58">
        <v>100</v>
      </c>
      <c r="M8" s="51">
        <v>0</v>
      </c>
      <c r="N8" s="61">
        <f t="shared" si="2"/>
        <v>0</v>
      </c>
      <c r="O8" s="52"/>
      <c r="P8" s="58">
        <v>20</v>
      </c>
      <c r="Q8" s="51">
        <v>0</v>
      </c>
      <c r="R8" s="59">
        <f>PRODUCT(P8,Q8)</f>
        <v>0</v>
      </c>
    </row>
    <row r="9" spans="1:18" ht="21.2" customHeight="1">
      <c r="A9" s="60"/>
      <c r="B9" s="58">
        <v>200</v>
      </c>
      <c r="C9" s="7">
        <v>0</v>
      </c>
      <c r="D9" s="61">
        <f t="shared" si="0"/>
        <v>0</v>
      </c>
      <c r="E9" s="55"/>
      <c r="F9" s="60"/>
      <c r="G9" s="58">
        <v>200</v>
      </c>
      <c r="H9" s="51">
        <v>0</v>
      </c>
      <c r="I9" s="61">
        <f t="shared" si="1"/>
        <v>0</v>
      </c>
      <c r="J9" s="52"/>
      <c r="K9" s="60"/>
      <c r="L9" s="58">
        <v>200</v>
      </c>
      <c r="M9" s="51">
        <v>0</v>
      </c>
      <c r="N9" s="61">
        <f t="shared" si="2"/>
        <v>0</v>
      </c>
      <c r="O9" s="52"/>
      <c r="P9" s="209" t="s">
        <v>8</v>
      </c>
      <c r="Q9" s="209"/>
      <c r="R9" s="62">
        <f>SUM(R4:R8)</f>
        <v>0</v>
      </c>
    </row>
    <row r="10" spans="1:18" ht="22.35" customHeight="1">
      <c r="A10" s="60"/>
      <c r="B10" s="58">
        <v>500</v>
      </c>
      <c r="C10" s="7">
        <v>0</v>
      </c>
      <c r="D10" s="61">
        <f t="shared" si="0"/>
        <v>0</v>
      </c>
      <c r="E10" s="55"/>
      <c r="F10" s="60"/>
      <c r="G10" s="58">
        <v>500</v>
      </c>
      <c r="H10" s="51">
        <v>0</v>
      </c>
      <c r="I10" s="61">
        <f t="shared" si="1"/>
        <v>0</v>
      </c>
      <c r="J10" s="52"/>
      <c r="K10" s="60"/>
      <c r="L10" s="58">
        <v>500</v>
      </c>
      <c r="M10" s="51">
        <v>0</v>
      </c>
      <c r="N10" s="61">
        <f t="shared" si="2"/>
        <v>0</v>
      </c>
      <c r="O10" s="52"/>
      <c r="P10" s="52"/>
      <c r="Q10" s="52"/>
      <c r="R10" s="52"/>
    </row>
    <row r="11" spans="1:18" ht="21.2" customHeight="1">
      <c r="A11" s="60"/>
      <c r="B11" s="209" t="s">
        <v>9</v>
      </c>
      <c r="C11" s="209"/>
      <c r="D11" s="63">
        <f>SUM(D4,D5,D6,D7,D8,D9,D10)</f>
        <v>0</v>
      </c>
      <c r="E11" s="55"/>
      <c r="F11" s="60"/>
      <c r="G11" s="209" t="s">
        <v>9</v>
      </c>
      <c r="H11" s="209"/>
      <c r="I11" s="63">
        <f>SUM(I4,I5,I6,I7,I8,I9,I10)</f>
        <v>0</v>
      </c>
      <c r="J11" s="52"/>
      <c r="K11" s="60"/>
      <c r="L11" s="209" t="s">
        <v>9</v>
      </c>
      <c r="M11" s="209"/>
      <c r="N11" s="63">
        <f>SUM(N4,N5,N6,N7,N8,N9,N10)</f>
        <v>0</v>
      </c>
      <c r="O11" s="52"/>
      <c r="P11" s="52"/>
      <c r="Q11" s="52"/>
      <c r="R11" s="52"/>
    </row>
    <row r="12" spans="1:18" ht="12.4" customHeight="1">
      <c r="A12" s="60"/>
      <c r="B12" s="54"/>
      <c r="C12" s="9"/>
      <c r="D12" s="64"/>
      <c r="E12" s="55"/>
      <c r="F12" s="60"/>
      <c r="G12" s="54"/>
      <c r="H12" s="60"/>
      <c r="I12" s="64"/>
      <c r="J12" s="52"/>
      <c r="K12" s="52"/>
      <c r="L12" s="52"/>
      <c r="M12" s="52"/>
      <c r="N12" s="52"/>
      <c r="O12" s="52"/>
      <c r="P12" s="52"/>
      <c r="Q12" s="52"/>
      <c r="R12" s="52"/>
    </row>
    <row r="13" spans="1:18" ht="21.2" customHeight="1">
      <c r="A13" s="56" t="s">
        <v>10</v>
      </c>
      <c r="B13" s="53" t="s">
        <v>4</v>
      </c>
      <c r="C13" s="4" t="s">
        <v>5</v>
      </c>
      <c r="D13" s="53" t="s">
        <v>6</v>
      </c>
      <c r="E13" s="55"/>
      <c r="F13" s="56" t="s">
        <v>10</v>
      </c>
      <c r="G13" s="53" t="s">
        <v>4</v>
      </c>
      <c r="H13" s="53" t="s">
        <v>5</v>
      </c>
      <c r="I13" s="53" t="s">
        <v>6</v>
      </c>
      <c r="J13" s="52"/>
      <c r="K13" s="56" t="s">
        <v>10</v>
      </c>
      <c r="L13" s="53" t="s">
        <v>4</v>
      </c>
      <c r="M13" s="53" t="s">
        <v>5</v>
      </c>
      <c r="N13" s="53" t="s">
        <v>6</v>
      </c>
      <c r="O13" s="52"/>
      <c r="P13" s="52"/>
      <c r="Q13" s="52"/>
      <c r="R13" s="52"/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J14" s="52"/>
      <c r="K14" s="52"/>
      <c r="L14" s="61">
        <v>0.01</v>
      </c>
      <c r="M14" s="51">
        <v>0</v>
      </c>
      <c r="N14" s="61">
        <f>PRODUCT(PRODUCT(L14,M14))</f>
        <v>0</v>
      </c>
      <c r="O14" s="52"/>
      <c r="P14" s="52"/>
      <c r="Q14" s="52"/>
      <c r="R14" s="52"/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J15" s="52"/>
      <c r="K15" s="52"/>
      <c r="L15" s="61">
        <v>0.02</v>
      </c>
      <c r="M15" s="51">
        <v>0</v>
      </c>
      <c r="N15" s="61">
        <f>PRODUCT(L15,M15)</f>
        <v>0</v>
      </c>
      <c r="O15" s="52"/>
      <c r="P15" s="52"/>
      <c r="Q15" s="52"/>
      <c r="R15" s="52"/>
    </row>
    <row r="16" spans="1:18" ht="21.2" customHeight="1">
      <c r="A16" s="57"/>
      <c r="B16" s="61">
        <v>0.05</v>
      </c>
      <c r="C16" s="7">
        <v>0</v>
      </c>
      <c r="D16" s="61">
        <f>PRODUCT(PRODUCT(B16,C16))</f>
        <v>0</v>
      </c>
      <c r="E16" s="55"/>
      <c r="F16" s="57"/>
      <c r="G16" s="61">
        <v>0.05</v>
      </c>
      <c r="H16" s="51">
        <v>0</v>
      </c>
      <c r="I16" s="61">
        <f>PRODUCT(PRODUCT(G16,H16))</f>
        <v>0</v>
      </c>
      <c r="J16" s="52"/>
      <c r="K16" s="57"/>
      <c r="L16" s="61">
        <v>0.05</v>
      </c>
      <c r="M16" s="51">
        <v>0</v>
      </c>
      <c r="N16" s="61">
        <f>PRODUCT(PRODUCT(L16,M16))</f>
        <v>0</v>
      </c>
      <c r="O16" s="52"/>
      <c r="P16" s="52"/>
      <c r="Q16" s="52"/>
      <c r="R16" s="52"/>
    </row>
    <row r="17" spans="1:18" ht="21.2" customHeight="1">
      <c r="A17" s="60"/>
      <c r="B17" s="61">
        <v>0.1</v>
      </c>
      <c r="C17" s="7">
        <v>0</v>
      </c>
      <c r="D17" s="61">
        <f>PRODUCT(B17,C17)</f>
        <v>0</v>
      </c>
      <c r="E17" s="55"/>
      <c r="F17" s="60"/>
      <c r="G17" s="61">
        <v>0.1</v>
      </c>
      <c r="H17" s="51">
        <v>0</v>
      </c>
      <c r="I17" s="61">
        <f>PRODUCT(G17,H17)</f>
        <v>0</v>
      </c>
      <c r="J17" s="52"/>
      <c r="K17" s="60"/>
      <c r="L17" s="61">
        <v>0.1</v>
      </c>
      <c r="M17" s="51">
        <v>0</v>
      </c>
      <c r="N17" s="61">
        <f>PRODUCT(L17,M17)</f>
        <v>0</v>
      </c>
      <c r="O17" s="52"/>
      <c r="P17" s="52"/>
      <c r="Q17" s="52"/>
      <c r="R17" s="52"/>
    </row>
    <row r="18" spans="1:18" ht="21.2" customHeight="1">
      <c r="A18" s="60"/>
      <c r="B18" s="61">
        <v>0.2</v>
      </c>
      <c r="C18" s="7">
        <v>0</v>
      </c>
      <c r="D18" s="61">
        <f>PRODUCT(B18,C18)</f>
        <v>0</v>
      </c>
      <c r="E18" s="55"/>
      <c r="F18" s="60"/>
      <c r="G18" s="61">
        <v>0.2</v>
      </c>
      <c r="H18" s="51">
        <v>0</v>
      </c>
      <c r="I18" s="61">
        <f>PRODUCT(G18,H18)</f>
        <v>0</v>
      </c>
      <c r="J18" s="52"/>
      <c r="K18" s="60"/>
      <c r="L18" s="61">
        <v>0.2</v>
      </c>
      <c r="M18" s="51">
        <v>0</v>
      </c>
      <c r="N18" s="61">
        <f>PRODUCT(L18,M18)</f>
        <v>0</v>
      </c>
      <c r="O18" s="52"/>
      <c r="P18" s="52"/>
      <c r="Q18" s="52"/>
      <c r="R18" s="52"/>
    </row>
    <row r="19" spans="1:18" ht="21.2" customHeight="1">
      <c r="A19" s="60"/>
      <c r="B19" s="61">
        <v>0.5</v>
      </c>
      <c r="C19" s="7">
        <v>0</v>
      </c>
      <c r="D19" s="61">
        <f>PRODUCT(B19,C19)</f>
        <v>0</v>
      </c>
      <c r="E19" s="55"/>
      <c r="F19" s="60"/>
      <c r="G19" s="61">
        <v>0.5</v>
      </c>
      <c r="H19" s="51">
        <v>0</v>
      </c>
      <c r="I19" s="61">
        <f>PRODUCT(G19,H19)</f>
        <v>0</v>
      </c>
      <c r="J19" s="52"/>
      <c r="K19" s="60"/>
      <c r="L19" s="61">
        <v>0.5</v>
      </c>
      <c r="M19" s="51">
        <v>0</v>
      </c>
      <c r="N19" s="61">
        <f>PRODUCT(L19,M19)</f>
        <v>0</v>
      </c>
      <c r="O19" s="52"/>
      <c r="P19" s="52"/>
      <c r="Q19" s="52"/>
      <c r="R19" s="52"/>
    </row>
    <row r="20" spans="1:18" ht="21.2" customHeight="1">
      <c r="A20" s="60"/>
      <c r="B20" s="61">
        <v>1</v>
      </c>
      <c r="C20" s="7">
        <v>0</v>
      </c>
      <c r="D20" s="61">
        <f>PRODUCT(B20,C20)</f>
        <v>0</v>
      </c>
      <c r="E20" s="55"/>
      <c r="F20" s="60"/>
      <c r="G20" s="61">
        <v>1</v>
      </c>
      <c r="H20" s="51">
        <v>0</v>
      </c>
      <c r="I20" s="61">
        <f>PRODUCT(G20,H20)</f>
        <v>0</v>
      </c>
      <c r="J20" s="52"/>
      <c r="K20" s="60"/>
      <c r="L20" s="61">
        <v>1</v>
      </c>
      <c r="M20" s="51">
        <v>0</v>
      </c>
      <c r="N20" s="61">
        <f>PRODUCT(L20,M20)</f>
        <v>0</v>
      </c>
      <c r="O20" s="52"/>
      <c r="P20" s="52"/>
      <c r="Q20" s="52"/>
      <c r="R20" s="52"/>
    </row>
    <row r="21" spans="1:18" ht="21.2" customHeight="1">
      <c r="A21" s="60"/>
      <c r="B21" s="61">
        <v>2</v>
      </c>
      <c r="C21" s="7">
        <v>0</v>
      </c>
      <c r="D21" s="61">
        <f>PRODUCT(B21,C21)</f>
        <v>0</v>
      </c>
      <c r="E21" s="55"/>
      <c r="F21" s="60"/>
      <c r="G21" s="61">
        <v>2</v>
      </c>
      <c r="H21" s="51">
        <v>0</v>
      </c>
      <c r="I21" s="61">
        <f>PRODUCT(G21,H21)</f>
        <v>0</v>
      </c>
      <c r="J21" s="52"/>
      <c r="K21" s="60"/>
      <c r="L21" s="61">
        <v>2</v>
      </c>
      <c r="M21" s="51">
        <v>0</v>
      </c>
      <c r="N21" s="61">
        <f>PRODUCT(L21,M21)</f>
        <v>0</v>
      </c>
      <c r="O21" s="52"/>
      <c r="P21" s="52"/>
      <c r="Q21" s="52"/>
      <c r="R21" s="52"/>
    </row>
    <row r="22" spans="1:18" ht="26.65" customHeight="1">
      <c r="A22" s="60"/>
      <c r="B22" s="209" t="s">
        <v>11</v>
      </c>
      <c r="C22" s="209"/>
      <c r="D22" s="65">
        <f>SUM(D16:D21)</f>
        <v>0</v>
      </c>
      <c r="E22" s="55"/>
      <c r="F22" s="60"/>
      <c r="G22" s="209" t="s">
        <v>11</v>
      </c>
      <c r="H22" s="209"/>
      <c r="I22" s="65">
        <f>SUM(I14:I21)</f>
        <v>0</v>
      </c>
      <c r="J22" s="52"/>
      <c r="K22" s="60"/>
      <c r="L22" s="209" t="s">
        <v>11</v>
      </c>
      <c r="M22" s="209"/>
      <c r="N22" s="65">
        <f>SUM(N16:N21,N14:N15)</f>
        <v>0</v>
      </c>
      <c r="O22" s="52"/>
      <c r="P22" s="52"/>
      <c r="Q22" s="52"/>
      <c r="R22" s="52"/>
    </row>
    <row r="23" spans="1:18" ht="12.4" customHeight="1">
      <c r="A23" s="60"/>
      <c r="B23" s="54"/>
      <c r="C23" s="66"/>
      <c r="D23" s="67"/>
      <c r="E23" s="68"/>
      <c r="F23" s="60"/>
      <c r="G23" s="54"/>
      <c r="H23" s="66"/>
      <c r="I23" s="67"/>
      <c r="J23" s="52"/>
      <c r="K23" s="52"/>
      <c r="L23" s="52"/>
      <c r="M23" s="52"/>
      <c r="N23" s="52"/>
      <c r="O23" s="52"/>
      <c r="P23" s="52"/>
      <c r="Q23" s="52"/>
      <c r="R23" s="52"/>
    </row>
    <row r="24" spans="1:18" ht="24" customHeight="1">
      <c r="A24" s="210" t="s">
        <v>12</v>
      </c>
      <c r="B24" s="210"/>
      <c r="C24" s="211">
        <f>SUM(D22,D11)</f>
        <v>0</v>
      </c>
      <c r="D24" s="211"/>
      <c r="E24" s="52"/>
      <c r="F24" s="210" t="s">
        <v>12</v>
      </c>
      <c r="G24" s="210"/>
      <c r="H24" s="211">
        <f>SUM(I22,I11)</f>
        <v>0</v>
      </c>
      <c r="I24" s="211"/>
      <c r="J24" s="52"/>
      <c r="K24" s="206" t="s">
        <v>13</v>
      </c>
      <c r="L24" s="206"/>
      <c r="M24" s="165">
        <f>SUM(N11,N22)</f>
        <v>0</v>
      </c>
      <c r="N24" s="165"/>
      <c r="O24" s="52"/>
      <c r="P24" s="52"/>
      <c r="Q24" s="52"/>
      <c r="R24" s="52"/>
    </row>
    <row r="25" spans="1:18" ht="19.899999999999999" customHeight="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206" t="s">
        <v>14</v>
      </c>
      <c r="L25" s="206"/>
      <c r="M25" s="208">
        <f>SUM(CHOOSE(1,R9))</f>
        <v>0</v>
      </c>
      <c r="N25" s="208"/>
      <c r="O25" s="52"/>
      <c r="P25" s="52"/>
      <c r="Q25" s="52"/>
      <c r="R25" s="52"/>
    </row>
    <row r="26" spans="1:18" ht="22.9" customHeight="1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206" t="s">
        <v>15</v>
      </c>
      <c r="L26" s="206"/>
      <c r="M26" s="208">
        <f>SUM(M24:M25)</f>
        <v>0</v>
      </c>
      <c r="N26" s="208"/>
      <c r="O26" s="52"/>
      <c r="P26" s="52"/>
      <c r="Q26" s="52"/>
      <c r="R26" s="52"/>
    </row>
    <row r="27" spans="1:18" ht="18.600000000000001" customHeight="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206" t="s">
        <v>16</v>
      </c>
      <c r="L27" s="206"/>
      <c r="M27" s="208">
        <v>0</v>
      </c>
      <c r="N27" s="208"/>
      <c r="O27" s="52"/>
      <c r="P27" s="52"/>
      <c r="Q27" s="52"/>
      <c r="R27" s="52"/>
    </row>
    <row r="28" spans="1:18" ht="19.899999999999999" customHeight="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206" t="s">
        <v>17</v>
      </c>
      <c r="L28" s="206"/>
      <c r="M28" s="164">
        <f>SUM(M26-M27)</f>
        <v>0</v>
      </c>
      <c r="N28" s="164"/>
      <c r="O28" s="52"/>
      <c r="P28" s="52"/>
      <c r="Q28" s="52"/>
      <c r="R28" s="52"/>
    </row>
    <row r="29" spans="1:18" ht="21.2" customHeight="1">
      <c r="A29" s="207" t="s">
        <v>18</v>
      </c>
      <c r="B29" s="207"/>
      <c r="C29" s="69">
        <f>SUM(H24,C24,M24)</f>
        <v>0</v>
      </c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</row>
    <row r="30" spans="1:18" ht="21.2" customHeight="1">
      <c r="A30" s="207" t="s">
        <v>19</v>
      </c>
      <c r="B30" s="207"/>
      <c r="C30" s="61">
        <v>0</v>
      </c>
      <c r="D30" s="52"/>
      <c r="E30" s="52"/>
      <c r="F30" s="52"/>
      <c r="G30" s="52"/>
      <c r="H30" s="52"/>
      <c r="I30" s="52"/>
      <c r="J30" s="60"/>
      <c r="K30" s="52"/>
      <c r="L30" s="52"/>
      <c r="M30" s="52"/>
      <c r="N30" s="52"/>
      <c r="O30" s="52"/>
      <c r="P30" s="52"/>
      <c r="Q30" s="52"/>
      <c r="R30" s="52"/>
    </row>
    <row r="31" spans="1:18" ht="21.2" customHeight="1">
      <c r="A31" s="207" t="s">
        <v>20</v>
      </c>
      <c r="B31" s="207"/>
      <c r="C31" s="208">
        <f>SUM(C29-C30)</f>
        <v>0</v>
      </c>
      <c r="D31" s="208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</row>
    <row r="32" spans="1:18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A1:D1"/>
    <mergeCell ref="F1:I1"/>
    <mergeCell ref="K1:N1"/>
    <mergeCell ref="P9:Q9"/>
    <mergeCell ref="B11:C11"/>
    <mergeCell ref="G11:H11"/>
    <mergeCell ref="L11:M11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K25:L25"/>
    <mergeCell ref="M25:N25"/>
    <mergeCell ref="K26:L26"/>
    <mergeCell ref="M26:N26"/>
    <mergeCell ref="K27:L27"/>
    <mergeCell ref="M27:N27"/>
    <mergeCell ref="K28:L28"/>
    <mergeCell ref="M28:N28"/>
    <mergeCell ref="A29:B29"/>
    <mergeCell ref="A30:B30"/>
    <mergeCell ref="A31:B31"/>
    <mergeCell ref="C31:D3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R71"/>
  <sheetViews>
    <sheetView topLeftCell="A3" workbookViewId="0">
      <selection activeCell="G22" sqref="G22:H22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0" width="10.125" customWidth="1"/>
    <col min="11" max="18" width="10.75" customWidth="1"/>
  </cols>
  <sheetData>
    <row r="1" spans="1:18" ht="21.2" customHeight="1">
      <c r="A1" s="169" t="s">
        <v>30</v>
      </c>
      <c r="B1" s="169"/>
      <c r="C1" s="169"/>
      <c r="D1" s="169"/>
      <c r="E1" s="1"/>
      <c r="F1" s="169" t="s">
        <v>31</v>
      </c>
      <c r="G1" s="169"/>
      <c r="H1" s="169"/>
      <c r="I1" s="169"/>
      <c r="K1" s="169" t="s">
        <v>32</v>
      </c>
      <c r="L1" s="169"/>
      <c r="M1" s="169"/>
      <c r="N1" s="169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20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6" t="s">
        <v>8</v>
      </c>
      <c r="Q9" s="166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6" t="s">
        <v>9</v>
      </c>
      <c r="C11" s="166"/>
      <c r="D11" s="12">
        <f>SUM(D4,D5,D6,D7,D8,D9,D10)</f>
        <v>0</v>
      </c>
      <c r="E11" s="1"/>
      <c r="F11" s="9"/>
      <c r="G11" s="166" t="s">
        <v>9</v>
      </c>
      <c r="H11" s="166"/>
      <c r="I11" s="12">
        <f>SUM(I4,I5,I6,I7,I8,I9,I10)</f>
        <v>0</v>
      </c>
      <c r="K11" s="9"/>
      <c r="L11" s="166" t="s">
        <v>9</v>
      </c>
      <c r="M11" s="166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6" t="s">
        <v>11</v>
      </c>
      <c r="C22" s="166"/>
      <c r="D22" s="14">
        <f>SUM(D16:D21)</f>
        <v>0</v>
      </c>
      <c r="E22" s="1"/>
      <c r="F22" s="9"/>
      <c r="G22" s="166" t="s">
        <v>11</v>
      </c>
      <c r="H22" s="166"/>
      <c r="I22" s="14">
        <f>SUM(I14:I21)</f>
        <v>0</v>
      </c>
      <c r="K22" s="9"/>
      <c r="L22" s="166" t="s">
        <v>11</v>
      </c>
      <c r="M22" s="166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7" t="s">
        <v>12</v>
      </c>
      <c r="B24" s="167"/>
      <c r="C24" s="168">
        <f>SUM(D22,D11)</f>
        <v>0</v>
      </c>
      <c r="D24" s="168"/>
      <c r="F24" s="167" t="s">
        <v>12</v>
      </c>
      <c r="G24" s="167"/>
      <c r="H24" s="168">
        <f>SUM(I22,I11)</f>
        <v>0</v>
      </c>
      <c r="I24" s="168"/>
      <c r="K24" s="163" t="s">
        <v>13</v>
      </c>
      <c r="L24" s="163"/>
      <c r="M24" s="165">
        <f>SUM(N11,N22)</f>
        <v>0</v>
      </c>
      <c r="N24" s="165"/>
    </row>
    <row r="25" spans="1:14" ht="22.9" customHeight="1">
      <c r="K25" s="163" t="s">
        <v>14</v>
      </c>
      <c r="L25" s="163"/>
      <c r="M25" s="165">
        <f>SUM(CHOOSE(1,R9))</f>
        <v>0</v>
      </c>
      <c r="N25" s="165"/>
    </row>
    <row r="26" spans="1:14" ht="22.9" customHeight="1">
      <c r="K26" s="163" t="s">
        <v>15</v>
      </c>
      <c r="L26" s="163"/>
      <c r="M26" s="165">
        <f>SUM(M24:M25)</f>
        <v>0</v>
      </c>
      <c r="N26" s="165"/>
    </row>
    <row r="27" spans="1:14" ht="26.65" customHeight="1">
      <c r="K27" s="163" t="s">
        <v>16</v>
      </c>
      <c r="L27" s="163"/>
      <c r="M27" s="162">
        <v>0</v>
      </c>
      <c r="N27" s="162"/>
    </row>
    <row r="28" spans="1:14" ht="18.600000000000001" customHeight="1">
      <c r="K28" s="163" t="s">
        <v>17</v>
      </c>
      <c r="L28" s="163"/>
      <c r="M28" s="164">
        <f>SUM(M26-M27)</f>
        <v>0</v>
      </c>
      <c r="N28" s="164"/>
    </row>
    <row r="29" spans="1:14" ht="21.2" customHeight="1">
      <c r="A29" s="161" t="s">
        <v>18</v>
      </c>
      <c r="B29" s="161"/>
      <c r="C29" s="19">
        <f>SUM(H24,C24,M24)</f>
        <v>0</v>
      </c>
    </row>
    <row r="30" spans="1:14" ht="21.2" customHeight="1">
      <c r="A30" s="161" t="s">
        <v>19</v>
      </c>
      <c r="B30" s="161"/>
      <c r="C30" s="20">
        <v>0</v>
      </c>
      <c r="J30" s="9"/>
    </row>
    <row r="31" spans="1:14" ht="21.2" customHeight="1">
      <c r="A31" s="161" t="s">
        <v>20</v>
      </c>
      <c r="B31" s="161"/>
      <c r="C31" s="162">
        <f>SUM(C29-C30)</f>
        <v>0</v>
      </c>
      <c r="D31" s="162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A1:D1"/>
    <mergeCell ref="F1:I1"/>
    <mergeCell ref="K1:N1"/>
    <mergeCell ref="P9:Q9"/>
    <mergeCell ref="B11:C11"/>
    <mergeCell ref="G11:H11"/>
    <mergeCell ref="L11:M11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K25:L25"/>
    <mergeCell ref="M25:N25"/>
    <mergeCell ref="K26:L26"/>
    <mergeCell ref="M26:N26"/>
    <mergeCell ref="K27:L27"/>
    <mergeCell ref="M27:N27"/>
    <mergeCell ref="K28:L28"/>
    <mergeCell ref="M28:N28"/>
    <mergeCell ref="A29:B29"/>
    <mergeCell ref="A30:B30"/>
    <mergeCell ref="A31:B31"/>
    <mergeCell ref="C31:D3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0" width="10.125" customWidth="1"/>
    <col min="11" max="18" width="10.75" customWidth="1"/>
  </cols>
  <sheetData>
    <row r="1" spans="1:18" ht="21.2" customHeight="1">
      <c r="A1" s="169" t="s">
        <v>30</v>
      </c>
      <c r="B1" s="169"/>
      <c r="C1" s="169"/>
      <c r="D1" s="169"/>
      <c r="E1" s="1"/>
      <c r="F1" s="169" t="s">
        <v>31</v>
      </c>
      <c r="G1" s="169"/>
      <c r="H1" s="169"/>
      <c r="I1" s="169"/>
      <c r="K1" s="169" t="s">
        <v>32</v>
      </c>
      <c r="L1" s="169"/>
      <c r="M1" s="169"/>
      <c r="N1" s="169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20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6" t="s">
        <v>8</v>
      </c>
      <c r="Q9" s="166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6" t="s">
        <v>9</v>
      </c>
      <c r="C11" s="166"/>
      <c r="D11" s="12">
        <f>SUM(D4,D5,D6,D7,D8,D9,D10)</f>
        <v>0</v>
      </c>
      <c r="E11" s="1"/>
      <c r="F11" s="9"/>
      <c r="G11" s="166" t="s">
        <v>9</v>
      </c>
      <c r="H11" s="166"/>
      <c r="I11" s="12">
        <f>SUM(I4,I5,I6,I7,I8,I9,I10)</f>
        <v>0</v>
      </c>
      <c r="K11" s="9"/>
      <c r="L11" s="166" t="s">
        <v>9</v>
      </c>
      <c r="M11" s="166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5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  <c r="O17">
        <v>1</v>
      </c>
    </row>
    <row r="18" spans="1:15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5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2</v>
      </c>
      <c r="N19" s="10">
        <f>PRODUCT(L19,M19)</f>
        <v>1</v>
      </c>
    </row>
    <row r="20" spans="1:15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5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5" ht="21.2" customHeight="1">
      <c r="A22" s="9"/>
      <c r="B22" s="166" t="s">
        <v>11</v>
      </c>
      <c r="C22" s="166"/>
      <c r="D22" s="14">
        <f>SUM(D16:D21)</f>
        <v>0</v>
      </c>
      <c r="E22" s="1"/>
      <c r="F22" s="9"/>
      <c r="G22" s="166" t="s">
        <v>11</v>
      </c>
      <c r="H22" s="166"/>
      <c r="I22" s="14">
        <f>SUM(I14:I21)</f>
        <v>0</v>
      </c>
      <c r="K22" s="9"/>
      <c r="L22" s="166" t="s">
        <v>11</v>
      </c>
      <c r="M22" s="166"/>
      <c r="N22" s="14">
        <f>SUM(N16:N21,N14:N15)</f>
        <v>1</v>
      </c>
    </row>
    <row r="23" spans="1:15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5" ht="24" customHeight="1">
      <c r="A24" s="167" t="s">
        <v>12</v>
      </c>
      <c r="B24" s="167"/>
      <c r="C24" s="168">
        <f>SUM(D22,D11)</f>
        <v>0</v>
      </c>
      <c r="D24" s="168"/>
      <c r="F24" s="167" t="s">
        <v>12</v>
      </c>
      <c r="G24" s="167"/>
      <c r="H24" s="168">
        <f>SUM(I22,I11)</f>
        <v>0</v>
      </c>
      <c r="I24" s="168"/>
      <c r="K24" s="163" t="s">
        <v>13</v>
      </c>
      <c r="L24" s="163"/>
      <c r="M24" s="165">
        <f>SUM(N11,N22)</f>
        <v>1</v>
      </c>
      <c r="N24" s="165"/>
    </row>
    <row r="25" spans="1:15" ht="22.9" customHeight="1">
      <c r="K25" s="163" t="s">
        <v>14</v>
      </c>
      <c r="L25" s="163"/>
      <c r="M25" s="165">
        <f>SUM(CHOOSE(1,R9))</f>
        <v>0</v>
      </c>
      <c r="N25" s="165"/>
    </row>
    <row r="26" spans="1:15" ht="22.9" customHeight="1">
      <c r="K26" s="163" t="s">
        <v>15</v>
      </c>
      <c r="L26" s="163"/>
      <c r="M26" s="165">
        <f>SUM(M24:M25)</f>
        <v>1</v>
      </c>
      <c r="N26" s="165"/>
    </row>
    <row r="27" spans="1:15" ht="26.65" customHeight="1">
      <c r="K27" s="163" t="s">
        <v>16</v>
      </c>
      <c r="L27" s="163"/>
      <c r="M27" s="162">
        <v>1</v>
      </c>
      <c r="N27" s="162"/>
    </row>
    <row r="28" spans="1:15" ht="18.600000000000001" customHeight="1">
      <c r="K28" s="163" t="s">
        <v>17</v>
      </c>
      <c r="L28" s="163"/>
      <c r="M28" s="164">
        <f>SUM(M26-M27)</f>
        <v>0</v>
      </c>
      <c r="N28" s="164"/>
    </row>
    <row r="29" spans="1:15" ht="21.2" customHeight="1">
      <c r="A29" s="161" t="s">
        <v>18</v>
      </c>
      <c r="B29" s="161"/>
      <c r="C29" s="19">
        <f>SUM(H24,C24,M24)</f>
        <v>1</v>
      </c>
    </row>
    <row r="30" spans="1:15" ht="21.2" customHeight="1">
      <c r="A30" s="161" t="s">
        <v>19</v>
      </c>
      <c r="B30" s="161"/>
      <c r="C30" s="20">
        <v>0</v>
      </c>
      <c r="J30" s="9"/>
    </row>
    <row r="31" spans="1:15" ht="21.2" customHeight="1">
      <c r="A31" s="161" t="s">
        <v>20</v>
      </c>
      <c r="B31" s="161"/>
      <c r="C31" s="162">
        <f>SUM(C29-C30)</f>
        <v>1</v>
      </c>
      <c r="D31" s="162"/>
    </row>
    <row r="32" spans="1:15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A1:D1"/>
    <mergeCell ref="F1:I1"/>
    <mergeCell ref="K1:N1"/>
    <mergeCell ref="P9:Q9"/>
    <mergeCell ref="B11:C11"/>
    <mergeCell ref="G11:H11"/>
    <mergeCell ref="L11:M11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K25:L25"/>
    <mergeCell ref="M25:N25"/>
    <mergeCell ref="K26:L26"/>
    <mergeCell ref="M26:N26"/>
    <mergeCell ref="K27:L27"/>
    <mergeCell ref="M27:N27"/>
    <mergeCell ref="K28:L28"/>
    <mergeCell ref="M28:N28"/>
    <mergeCell ref="A29:B29"/>
    <mergeCell ref="A30:B30"/>
    <mergeCell ref="A31:B31"/>
    <mergeCell ref="C31:D3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0" width="10.125" customWidth="1"/>
    <col min="11" max="18" width="10.75" customWidth="1"/>
  </cols>
  <sheetData>
    <row r="1" spans="1:18" ht="21.2" customHeight="1">
      <c r="A1" s="169" t="s">
        <v>30</v>
      </c>
      <c r="B1" s="169"/>
      <c r="C1" s="169"/>
      <c r="D1" s="169"/>
      <c r="E1" s="1"/>
      <c r="F1" s="169" t="s">
        <v>31</v>
      </c>
      <c r="G1" s="169"/>
      <c r="H1" s="169"/>
      <c r="I1" s="169"/>
      <c r="K1" s="169" t="s">
        <v>32</v>
      </c>
      <c r="L1" s="169"/>
      <c r="M1" s="169"/>
      <c r="N1" s="169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20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6" t="s">
        <v>8</v>
      </c>
      <c r="Q9" s="166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6" t="s">
        <v>9</v>
      </c>
      <c r="C11" s="166"/>
      <c r="D11" s="12">
        <f>SUM(D4,D5,D6,D7,D8,D9,D10)</f>
        <v>0</v>
      </c>
      <c r="E11" s="1"/>
      <c r="F11" s="9"/>
      <c r="G11" s="166" t="s">
        <v>9</v>
      </c>
      <c r="H11" s="166"/>
      <c r="I11" s="12">
        <f>SUM(I4,I5,I6,I7,I8,I9,I10)</f>
        <v>0</v>
      </c>
      <c r="K11" s="9"/>
      <c r="L11" s="166" t="s">
        <v>9</v>
      </c>
      <c r="M11" s="166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6" t="s">
        <v>11</v>
      </c>
      <c r="C22" s="166"/>
      <c r="D22" s="14">
        <f>SUM(D16:D21)</f>
        <v>0</v>
      </c>
      <c r="E22" s="1"/>
      <c r="F22" s="9"/>
      <c r="G22" s="166" t="s">
        <v>11</v>
      </c>
      <c r="H22" s="166"/>
      <c r="I22" s="14">
        <f>SUM(I14:I21)</f>
        <v>0</v>
      </c>
      <c r="K22" s="9"/>
      <c r="L22" s="166" t="s">
        <v>11</v>
      </c>
      <c r="M22" s="166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7" t="s">
        <v>12</v>
      </c>
      <c r="B24" s="167"/>
      <c r="C24" s="168">
        <f>SUM(D22,D11)</f>
        <v>0</v>
      </c>
      <c r="D24" s="168"/>
      <c r="F24" s="167" t="s">
        <v>12</v>
      </c>
      <c r="G24" s="167"/>
      <c r="H24" s="168">
        <f>SUM(I22,I11)</f>
        <v>0</v>
      </c>
      <c r="I24" s="168"/>
      <c r="K24" s="163" t="s">
        <v>13</v>
      </c>
      <c r="L24" s="163"/>
      <c r="M24" s="165">
        <f>SUM(N11,N22)</f>
        <v>0</v>
      </c>
      <c r="N24" s="165"/>
    </row>
    <row r="25" spans="1:14" ht="22.9" customHeight="1">
      <c r="K25" s="163" t="s">
        <v>14</v>
      </c>
      <c r="L25" s="163"/>
      <c r="M25" s="165">
        <f>SUM(CHOOSE(1,R9))</f>
        <v>0</v>
      </c>
      <c r="N25" s="165"/>
    </row>
    <row r="26" spans="1:14" ht="22.9" customHeight="1">
      <c r="K26" s="163" t="s">
        <v>15</v>
      </c>
      <c r="L26" s="163"/>
      <c r="M26" s="165">
        <f>SUM(M24:M25)</f>
        <v>0</v>
      </c>
      <c r="N26" s="165"/>
    </row>
    <row r="27" spans="1:14" ht="26.65" customHeight="1">
      <c r="K27" s="163" t="s">
        <v>16</v>
      </c>
      <c r="L27" s="163"/>
      <c r="M27" s="162">
        <v>0</v>
      </c>
      <c r="N27" s="162"/>
    </row>
    <row r="28" spans="1:14" ht="18.600000000000001" customHeight="1">
      <c r="K28" s="163" t="s">
        <v>17</v>
      </c>
      <c r="L28" s="163"/>
      <c r="M28" s="164">
        <f>SUM(M26-M27)</f>
        <v>0</v>
      </c>
      <c r="N28" s="164"/>
    </row>
    <row r="29" spans="1:14" ht="21.2" customHeight="1">
      <c r="A29" s="161" t="s">
        <v>18</v>
      </c>
      <c r="B29" s="161"/>
      <c r="C29" s="19">
        <f>SUM(H24,C24,M24)</f>
        <v>0</v>
      </c>
    </row>
    <row r="30" spans="1:14" ht="21.2" customHeight="1">
      <c r="A30" s="161" t="s">
        <v>19</v>
      </c>
      <c r="B30" s="161"/>
      <c r="C30" s="20">
        <v>0</v>
      </c>
      <c r="J30" s="9"/>
    </row>
    <row r="31" spans="1:14" ht="21.2" customHeight="1">
      <c r="A31" s="161" t="s">
        <v>20</v>
      </c>
      <c r="B31" s="161"/>
      <c r="C31" s="162">
        <f>SUM(C29-C30)</f>
        <v>0</v>
      </c>
      <c r="D31" s="162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A1:D1"/>
    <mergeCell ref="F1:I1"/>
    <mergeCell ref="K1:N1"/>
    <mergeCell ref="P9:Q9"/>
    <mergeCell ref="B11:C11"/>
    <mergeCell ref="G11:H11"/>
    <mergeCell ref="L11:M11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K25:L25"/>
    <mergeCell ref="M25:N25"/>
    <mergeCell ref="K26:L26"/>
    <mergeCell ref="M26:N26"/>
    <mergeCell ref="K27:L27"/>
    <mergeCell ref="M27:N27"/>
    <mergeCell ref="K28:L28"/>
    <mergeCell ref="M28:N28"/>
    <mergeCell ref="A29:B29"/>
    <mergeCell ref="A30:B30"/>
    <mergeCell ref="A31:B31"/>
    <mergeCell ref="C31:D3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0" width="10.125" customWidth="1"/>
    <col min="11" max="18" width="10.75" customWidth="1"/>
  </cols>
  <sheetData>
    <row r="1" spans="1:18" ht="21.2" customHeight="1">
      <c r="A1" s="169" t="s">
        <v>30</v>
      </c>
      <c r="B1" s="169"/>
      <c r="C1" s="169"/>
      <c r="D1" s="169"/>
      <c r="E1" s="1"/>
      <c r="F1" s="169" t="s">
        <v>31</v>
      </c>
      <c r="G1" s="169"/>
      <c r="H1" s="169"/>
      <c r="I1" s="169"/>
      <c r="K1" s="169" t="s">
        <v>32</v>
      </c>
      <c r="L1" s="169"/>
      <c r="M1" s="169"/>
      <c r="N1" s="169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100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6" t="s">
        <v>8</v>
      </c>
      <c r="Q9" s="166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6" t="s">
        <v>9</v>
      </c>
      <c r="C11" s="166"/>
      <c r="D11" s="12">
        <f>SUM(D4,D5,D6,D7,D8,D9,D10)</f>
        <v>0</v>
      </c>
      <c r="E11" s="1"/>
      <c r="F11" s="9"/>
      <c r="G11" s="166" t="s">
        <v>9</v>
      </c>
      <c r="H11" s="166"/>
      <c r="I11" s="12">
        <f>SUM(I4,I5,I6,I7,I8,I9,I10)</f>
        <v>0</v>
      </c>
      <c r="K11" s="9"/>
      <c r="L11" s="166" t="s">
        <v>9</v>
      </c>
      <c r="M11" s="166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6" t="s">
        <v>11</v>
      </c>
      <c r="C22" s="166"/>
      <c r="D22" s="14">
        <f>SUM(D16:D21)</f>
        <v>0</v>
      </c>
      <c r="E22" s="1"/>
      <c r="F22" s="9"/>
      <c r="G22" s="166" t="s">
        <v>11</v>
      </c>
      <c r="H22" s="166"/>
      <c r="I22" s="14">
        <f>SUM(I14:I21)</f>
        <v>0</v>
      </c>
      <c r="K22" s="9"/>
      <c r="L22" s="166" t="s">
        <v>11</v>
      </c>
      <c r="M22" s="166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7" t="s">
        <v>12</v>
      </c>
      <c r="B24" s="167"/>
      <c r="C24" s="168">
        <f>SUM(D22,D11)</f>
        <v>0</v>
      </c>
      <c r="D24" s="168"/>
      <c r="F24" s="167" t="s">
        <v>12</v>
      </c>
      <c r="G24" s="167"/>
      <c r="H24" s="168">
        <f>SUM(I22,I11)</f>
        <v>0</v>
      </c>
      <c r="I24" s="168"/>
      <c r="K24" s="163" t="s">
        <v>13</v>
      </c>
      <c r="L24" s="163"/>
      <c r="M24" s="165">
        <f>SUM(N11,N22)</f>
        <v>0</v>
      </c>
      <c r="N24" s="165"/>
    </row>
    <row r="25" spans="1:14" ht="22.9" customHeight="1">
      <c r="K25" s="163" t="s">
        <v>14</v>
      </c>
      <c r="L25" s="163"/>
      <c r="M25" s="165">
        <f>SUM(CHOOSE(1,R9))</f>
        <v>0</v>
      </c>
      <c r="N25" s="165"/>
    </row>
    <row r="26" spans="1:14" ht="22.9" customHeight="1">
      <c r="K26" s="163" t="s">
        <v>15</v>
      </c>
      <c r="L26" s="163"/>
      <c r="M26" s="165">
        <f>SUM(M24:M25)</f>
        <v>0</v>
      </c>
      <c r="N26" s="165"/>
    </row>
    <row r="27" spans="1:14" ht="26.65" customHeight="1">
      <c r="K27" s="163" t="s">
        <v>16</v>
      </c>
      <c r="L27" s="163"/>
      <c r="M27" s="162">
        <v>0</v>
      </c>
      <c r="N27" s="162"/>
    </row>
    <row r="28" spans="1:14" ht="18.600000000000001" customHeight="1">
      <c r="K28" s="163" t="s">
        <v>17</v>
      </c>
      <c r="L28" s="163"/>
      <c r="M28" s="164">
        <f>SUM(M26-M27)</f>
        <v>0</v>
      </c>
      <c r="N28" s="164"/>
    </row>
    <row r="29" spans="1:14" ht="21.2" customHeight="1">
      <c r="A29" s="161" t="s">
        <v>18</v>
      </c>
      <c r="B29" s="161"/>
      <c r="C29" s="19">
        <f>SUM(H24,C24,M24)</f>
        <v>0</v>
      </c>
    </row>
    <row r="30" spans="1:14" ht="21.2" customHeight="1">
      <c r="A30" s="161" t="s">
        <v>19</v>
      </c>
      <c r="B30" s="161"/>
      <c r="C30" s="20">
        <v>0</v>
      </c>
      <c r="J30" s="9"/>
    </row>
    <row r="31" spans="1:14" ht="21.2" customHeight="1">
      <c r="A31" s="161" t="s">
        <v>20</v>
      </c>
      <c r="B31" s="161"/>
      <c r="C31" s="162">
        <f>SUM(C29-C30)</f>
        <v>0</v>
      </c>
      <c r="D31" s="162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A1:D1"/>
    <mergeCell ref="F1:I1"/>
    <mergeCell ref="K1:N1"/>
    <mergeCell ref="P9:Q9"/>
    <mergeCell ref="B11:C11"/>
    <mergeCell ref="G11:H11"/>
    <mergeCell ref="L11:M11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K25:L25"/>
    <mergeCell ref="M25:N25"/>
    <mergeCell ref="K26:L26"/>
    <mergeCell ref="M26:N26"/>
    <mergeCell ref="K27:L27"/>
    <mergeCell ref="M27:N27"/>
    <mergeCell ref="K28:L28"/>
    <mergeCell ref="M28:N28"/>
    <mergeCell ref="A29:B29"/>
    <mergeCell ref="A30:B30"/>
    <mergeCell ref="A31:B31"/>
    <mergeCell ref="C31:D3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0" width="10.125" customWidth="1"/>
    <col min="11" max="18" width="10.75" customWidth="1"/>
  </cols>
  <sheetData>
    <row r="1" spans="1:18" ht="21.2" customHeight="1">
      <c r="A1" s="169" t="s">
        <v>30</v>
      </c>
      <c r="B1" s="169"/>
      <c r="C1" s="169"/>
      <c r="D1" s="169"/>
      <c r="E1" s="1"/>
      <c r="F1" s="169" t="s">
        <v>31</v>
      </c>
      <c r="G1" s="169"/>
      <c r="H1" s="169"/>
      <c r="I1" s="169"/>
      <c r="K1" s="169" t="s">
        <v>32</v>
      </c>
      <c r="L1" s="169"/>
      <c r="M1" s="169"/>
      <c r="N1" s="169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100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6" t="s">
        <v>8</v>
      </c>
      <c r="Q9" s="166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6" t="s">
        <v>9</v>
      </c>
      <c r="C11" s="166"/>
      <c r="D11" s="12">
        <f>SUM(D4,D5,D6,D7,D8,D9,D10)</f>
        <v>0</v>
      </c>
      <c r="E11" s="1"/>
      <c r="F11" s="9"/>
      <c r="G11" s="166" t="s">
        <v>9</v>
      </c>
      <c r="H11" s="166"/>
      <c r="I11" s="12">
        <f>SUM(I4,I5,I6,I7,I8,I9,I10)</f>
        <v>0</v>
      </c>
      <c r="K11" s="9"/>
      <c r="L11" s="166" t="s">
        <v>9</v>
      </c>
      <c r="M11" s="166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6" t="s">
        <v>11</v>
      </c>
      <c r="C22" s="166"/>
      <c r="D22" s="14">
        <f>SUM(D16:D21)</f>
        <v>0</v>
      </c>
      <c r="E22" s="1"/>
      <c r="F22" s="9"/>
      <c r="G22" s="166" t="s">
        <v>11</v>
      </c>
      <c r="H22" s="166"/>
      <c r="I22" s="14">
        <f>SUM(I14:I21)</f>
        <v>0</v>
      </c>
      <c r="K22" s="9"/>
      <c r="L22" s="166" t="s">
        <v>11</v>
      </c>
      <c r="M22" s="166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7" t="s">
        <v>12</v>
      </c>
      <c r="B24" s="167"/>
      <c r="C24" s="168">
        <f>SUM(D22,D11)</f>
        <v>0</v>
      </c>
      <c r="D24" s="168"/>
      <c r="F24" s="167" t="s">
        <v>12</v>
      </c>
      <c r="G24" s="167"/>
      <c r="H24" s="168">
        <f>SUM(I22,I11)</f>
        <v>0</v>
      </c>
      <c r="I24" s="168"/>
      <c r="K24" s="163" t="s">
        <v>13</v>
      </c>
      <c r="L24" s="163"/>
      <c r="M24" s="165">
        <f>SUM(N11,N22)</f>
        <v>0</v>
      </c>
      <c r="N24" s="165"/>
    </row>
    <row r="25" spans="1:14" ht="22.9" customHeight="1">
      <c r="K25" s="163" t="s">
        <v>14</v>
      </c>
      <c r="L25" s="163"/>
      <c r="M25" s="165">
        <f>SUM(CHOOSE(1,R9))</f>
        <v>0</v>
      </c>
      <c r="N25" s="165"/>
    </row>
    <row r="26" spans="1:14" ht="22.9" customHeight="1">
      <c r="K26" s="163" t="s">
        <v>15</v>
      </c>
      <c r="L26" s="163"/>
      <c r="M26" s="165">
        <f>SUM(M24:M25)</f>
        <v>0</v>
      </c>
      <c r="N26" s="165"/>
    </row>
    <row r="27" spans="1:14" ht="26.65" customHeight="1">
      <c r="K27" s="163" t="s">
        <v>16</v>
      </c>
      <c r="L27" s="163"/>
      <c r="M27" s="162">
        <v>0</v>
      </c>
      <c r="N27" s="162"/>
    </row>
    <row r="28" spans="1:14" ht="18.600000000000001" customHeight="1">
      <c r="K28" s="163" t="s">
        <v>17</v>
      </c>
      <c r="L28" s="163"/>
      <c r="M28" s="164">
        <f>SUM(M26-M27)</f>
        <v>0</v>
      </c>
      <c r="N28" s="164"/>
    </row>
    <row r="29" spans="1:14" ht="21.2" customHeight="1">
      <c r="A29" s="161" t="s">
        <v>18</v>
      </c>
      <c r="B29" s="161"/>
      <c r="C29" s="19">
        <f>SUM(H24,C24,M24)</f>
        <v>0</v>
      </c>
    </row>
    <row r="30" spans="1:14" ht="21.2" customHeight="1">
      <c r="A30" s="161" t="s">
        <v>19</v>
      </c>
      <c r="B30" s="161"/>
      <c r="C30" s="20">
        <v>0</v>
      </c>
      <c r="J30" s="9"/>
    </row>
    <row r="31" spans="1:14" ht="21.2" customHeight="1">
      <c r="A31" s="161" t="s">
        <v>20</v>
      </c>
      <c r="B31" s="161"/>
      <c r="C31" s="162">
        <f>SUM(C29-C30)</f>
        <v>0</v>
      </c>
      <c r="D31" s="162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A1:D1"/>
    <mergeCell ref="F1:I1"/>
    <mergeCell ref="K1:N1"/>
    <mergeCell ref="P9:Q9"/>
    <mergeCell ref="B11:C11"/>
    <mergeCell ref="G11:H11"/>
    <mergeCell ref="L11:M11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K25:L25"/>
    <mergeCell ref="M25:N25"/>
    <mergeCell ref="K26:L26"/>
    <mergeCell ref="M26:N26"/>
    <mergeCell ref="K27:L27"/>
    <mergeCell ref="M27:N27"/>
    <mergeCell ref="K28:L28"/>
    <mergeCell ref="M28:N28"/>
    <mergeCell ref="A29:B29"/>
    <mergeCell ref="A30:B30"/>
    <mergeCell ref="A31:B31"/>
    <mergeCell ref="C31:D3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0" width="10.125" customWidth="1"/>
    <col min="11" max="18" width="10.75" customWidth="1"/>
  </cols>
  <sheetData>
    <row r="1" spans="1:18" ht="21.2" customHeight="1">
      <c r="A1" s="169" t="s">
        <v>30</v>
      </c>
      <c r="B1" s="169"/>
      <c r="C1" s="169"/>
      <c r="D1" s="169"/>
      <c r="E1" s="1"/>
      <c r="F1" s="169" t="s">
        <v>31</v>
      </c>
      <c r="G1" s="169"/>
      <c r="H1" s="169"/>
      <c r="I1" s="169"/>
      <c r="K1" s="169" t="s">
        <v>32</v>
      </c>
      <c r="L1" s="169"/>
      <c r="M1" s="169"/>
      <c r="N1" s="169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100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6" t="s">
        <v>8</v>
      </c>
      <c r="Q9" s="166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6" t="s">
        <v>9</v>
      </c>
      <c r="C11" s="166"/>
      <c r="D11" s="12">
        <f>SUM(D4,D5,D6,D7,D8,D9,D10)</f>
        <v>0</v>
      </c>
      <c r="E11" s="1"/>
      <c r="F11" s="9"/>
      <c r="G11" s="166" t="s">
        <v>9</v>
      </c>
      <c r="H11" s="166"/>
      <c r="I11" s="12">
        <f>SUM(I4,I5,I6,I7,I8,I9,I10)</f>
        <v>0</v>
      </c>
      <c r="K11" s="9"/>
      <c r="L11" s="166" t="s">
        <v>9</v>
      </c>
      <c r="M11" s="166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6" t="s">
        <v>11</v>
      </c>
      <c r="C22" s="166"/>
      <c r="D22" s="14">
        <f>SUM(D16:D21)</f>
        <v>0</v>
      </c>
      <c r="E22" s="1"/>
      <c r="F22" s="9"/>
      <c r="G22" s="166" t="s">
        <v>11</v>
      </c>
      <c r="H22" s="166"/>
      <c r="I22" s="14">
        <f>SUM(I14:I21)</f>
        <v>0</v>
      </c>
      <c r="K22" s="9"/>
      <c r="L22" s="166" t="s">
        <v>11</v>
      </c>
      <c r="M22" s="166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7" t="s">
        <v>12</v>
      </c>
      <c r="B24" s="167"/>
      <c r="C24" s="168">
        <f>SUM(D22,D11)</f>
        <v>0</v>
      </c>
      <c r="D24" s="168"/>
      <c r="F24" s="167" t="s">
        <v>12</v>
      </c>
      <c r="G24" s="167"/>
      <c r="H24" s="168">
        <f>SUM(I22,I11)</f>
        <v>0</v>
      </c>
      <c r="I24" s="168"/>
      <c r="K24" s="163" t="s">
        <v>13</v>
      </c>
      <c r="L24" s="163"/>
      <c r="M24" s="165">
        <f>SUM(N11,N22)</f>
        <v>0</v>
      </c>
      <c r="N24" s="165"/>
    </row>
    <row r="25" spans="1:14" ht="22.9" customHeight="1">
      <c r="K25" s="163" t="s">
        <v>14</v>
      </c>
      <c r="L25" s="163"/>
      <c r="M25" s="165">
        <f>SUM(CHOOSE(1,R9))</f>
        <v>0</v>
      </c>
      <c r="N25" s="165"/>
    </row>
    <row r="26" spans="1:14" ht="22.9" customHeight="1">
      <c r="K26" s="163" t="s">
        <v>15</v>
      </c>
      <c r="L26" s="163"/>
      <c r="M26" s="165">
        <f>SUM(M24:M25)</f>
        <v>0</v>
      </c>
      <c r="N26" s="165"/>
    </row>
    <row r="27" spans="1:14" ht="26.65" customHeight="1">
      <c r="K27" s="163" t="s">
        <v>16</v>
      </c>
      <c r="L27" s="163"/>
      <c r="M27" s="162">
        <v>0</v>
      </c>
      <c r="N27" s="162"/>
    </row>
    <row r="28" spans="1:14" ht="18.600000000000001" customHeight="1">
      <c r="K28" s="163" t="s">
        <v>17</v>
      </c>
      <c r="L28" s="163"/>
      <c r="M28" s="164">
        <f>SUM(M26-M27)</f>
        <v>0</v>
      </c>
      <c r="N28" s="164"/>
    </row>
    <row r="29" spans="1:14" ht="21.2" customHeight="1">
      <c r="A29" s="161" t="s">
        <v>18</v>
      </c>
      <c r="B29" s="161"/>
      <c r="C29" s="19">
        <f>SUM(H24,C24,M24)</f>
        <v>0</v>
      </c>
    </row>
    <row r="30" spans="1:14" ht="21.2" customHeight="1">
      <c r="A30" s="161" t="s">
        <v>19</v>
      </c>
      <c r="B30" s="161"/>
      <c r="C30" s="20">
        <v>0</v>
      </c>
      <c r="J30" s="9"/>
    </row>
    <row r="31" spans="1:14" ht="21.2" customHeight="1">
      <c r="A31" s="161" t="s">
        <v>20</v>
      </c>
      <c r="B31" s="161"/>
      <c r="C31" s="162">
        <f>SUM(C29-C30)</f>
        <v>0</v>
      </c>
      <c r="D31" s="162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A1:D1"/>
    <mergeCell ref="F1:I1"/>
    <mergeCell ref="K1:N1"/>
    <mergeCell ref="P9:Q9"/>
    <mergeCell ref="B11:C11"/>
    <mergeCell ref="G11:H11"/>
    <mergeCell ref="L11:M11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K25:L25"/>
    <mergeCell ref="M25:N25"/>
    <mergeCell ref="K26:L26"/>
    <mergeCell ref="M26:N26"/>
    <mergeCell ref="K27:L27"/>
    <mergeCell ref="M27:N27"/>
    <mergeCell ref="K28:L28"/>
    <mergeCell ref="M28:N28"/>
    <mergeCell ref="A29:B29"/>
    <mergeCell ref="A30:B30"/>
    <mergeCell ref="A31:B31"/>
    <mergeCell ref="C31:D3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0" width="10.125" customWidth="1"/>
    <col min="11" max="18" width="10.75" customWidth="1"/>
  </cols>
  <sheetData>
    <row r="1" spans="1:18" ht="21.2" customHeight="1">
      <c r="A1" s="169" t="s">
        <v>30</v>
      </c>
      <c r="B1" s="169"/>
      <c r="C1" s="169"/>
      <c r="D1" s="169"/>
      <c r="E1" s="1"/>
      <c r="F1" s="169" t="s">
        <v>31</v>
      </c>
      <c r="G1" s="169"/>
      <c r="H1" s="169"/>
      <c r="I1" s="169"/>
      <c r="K1" s="169" t="s">
        <v>32</v>
      </c>
      <c r="L1" s="169"/>
      <c r="M1" s="169"/>
      <c r="N1" s="169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100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6" t="s">
        <v>8</v>
      </c>
      <c r="Q9" s="166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6" t="s">
        <v>9</v>
      </c>
      <c r="C11" s="166"/>
      <c r="D11" s="12">
        <f>SUM(D4,D5,D6,D7,D8,D9,D10)</f>
        <v>0</v>
      </c>
      <c r="E11" s="1"/>
      <c r="F11" s="9"/>
      <c r="G11" s="166" t="s">
        <v>9</v>
      </c>
      <c r="H11" s="166"/>
      <c r="I11" s="12">
        <f>SUM(I4,I5,I6,I7,I8,I9,I10)</f>
        <v>0</v>
      </c>
      <c r="K11" s="9"/>
      <c r="L11" s="166" t="s">
        <v>9</v>
      </c>
      <c r="M11" s="166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6" t="s">
        <v>11</v>
      </c>
      <c r="C22" s="166"/>
      <c r="D22" s="14">
        <f>SUM(D16:D21)</f>
        <v>0</v>
      </c>
      <c r="E22" s="1"/>
      <c r="F22" s="9"/>
      <c r="G22" s="166" t="s">
        <v>11</v>
      </c>
      <c r="H22" s="166"/>
      <c r="I22" s="14">
        <f>SUM(I14:I21)</f>
        <v>0</v>
      </c>
      <c r="K22" s="9"/>
      <c r="L22" s="166" t="s">
        <v>11</v>
      </c>
      <c r="M22" s="166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7" t="s">
        <v>12</v>
      </c>
      <c r="B24" s="167"/>
      <c r="C24" s="168">
        <f>SUM(D22,D11)</f>
        <v>0</v>
      </c>
      <c r="D24" s="168"/>
      <c r="F24" s="167" t="s">
        <v>12</v>
      </c>
      <c r="G24" s="167"/>
      <c r="H24" s="168">
        <f>SUM(I22,I11)</f>
        <v>0</v>
      </c>
      <c r="I24" s="168"/>
      <c r="K24" s="163" t="s">
        <v>13</v>
      </c>
      <c r="L24" s="163"/>
      <c r="M24" s="165">
        <f>SUM(N11,N22)</f>
        <v>0</v>
      </c>
      <c r="N24" s="165"/>
    </row>
    <row r="25" spans="1:14" ht="22.9" customHeight="1">
      <c r="K25" s="163" t="s">
        <v>14</v>
      </c>
      <c r="L25" s="163"/>
      <c r="M25" s="165">
        <f>SUM(CHOOSE(1,R9))</f>
        <v>0</v>
      </c>
      <c r="N25" s="165"/>
    </row>
    <row r="26" spans="1:14" ht="22.9" customHeight="1">
      <c r="K26" s="163" t="s">
        <v>15</v>
      </c>
      <c r="L26" s="163"/>
      <c r="M26" s="165">
        <f>SUM(M24:M25)</f>
        <v>0</v>
      </c>
      <c r="N26" s="165"/>
    </row>
    <row r="27" spans="1:14" ht="26.65" customHeight="1">
      <c r="K27" s="163" t="s">
        <v>16</v>
      </c>
      <c r="L27" s="163"/>
      <c r="M27" s="162">
        <v>0</v>
      </c>
      <c r="N27" s="162"/>
    </row>
    <row r="28" spans="1:14" ht="18.600000000000001" customHeight="1">
      <c r="K28" s="163" t="s">
        <v>17</v>
      </c>
      <c r="L28" s="163"/>
      <c r="M28" s="164">
        <f>SUM(M26-M27)</f>
        <v>0</v>
      </c>
      <c r="N28" s="164"/>
    </row>
    <row r="29" spans="1:14" ht="21.2" customHeight="1">
      <c r="A29" s="161" t="s">
        <v>18</v>
      </c>
      <c r="B29" s="161"/>
      <c r="C29" s="19">
        <f>SUM(H24,C24,M24)</f>
        <v>0</v>
      </c>
    </row>
    <row r="30" spans="1:14" ht="21.2" customHeight="1">
      <c r="A30" s="161" t="s">
        <v>19</v>
      </c>
      <c r="B30" s="161"/>
      <c r="C30" s="20">
        <v>0</v>
      </c>
      <c r="J30" s="9"/>
    </row>
    <row r="31" spans="1:14" ht="21.2" customHeight="1">
      <c r="A31" s="161" t="s">
        <v>20</v>
      </c>
      <c r="B31" s="161"/>
      <c r="C31" s="162">
        <f>SUM(C29-C30)</f>
        <v>0</v>
      </c>
      <c r="D31" s="162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A1:D1"/>
    <mergeCell ref="F1:I1"/>
    <mergeCell ref="K1:N1"/>
    <mergeCell ref="P9:Q9"/>
    <mergeCell ref="B11:C11"/>
    <mergeCell ref="G11:H11"/>
    <mergeCell ref="L11:M11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K25:L25"/>
    <mergeCell ref="M25:N25"/>
    <mergeCell ref="K26:L26"/>
    <mergeCell ref="M26:N26"/>
    <mergeCell ref="K27:L27"/>
    <mergeCell ref="M27:N27"/>
    <mergeCell ref="K28:L28"/>
    <mergeCell ref="M28:N28"/>
    <mergeCell ref="A29:B29"/>
    <mergeCell ref="A30:B30"/>
    <mergeCell ref="A31:B31"/>
    <mergeCell ref="C31:D3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0" width="10.125" customWidth="1"/>
    <col min="11" max="18" width="10.75" customWidth="1"/>
  </cols>
  <sheetData>
    <row r="1" spans="1:18" ht="21.2" customHeight="1">
      <c r="A1" s="169" t="s">
        <v>30</v>
      </c>
      <c r="B1" s="169"/>
      <c r="C1" s="169"/>
      <c r="D1" s="169"/>
      <c r="E1" s="1"/>
      <c r="F1" s="169" t="s">
        <v>31</v>
      </c>
      <c r="G1" s="169"/>
      <c r="H1" s="169"/>
      <c r="I1" s="169"/>
      <c r="K1" s="169" t="s">
        <v>32</v>
      </c>
      <c r="L1" s="169"/>
      <c r="M1" s="169"/>
      <c r="N1" s="169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100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6" t="s">
        <v>8</v>
      </c>
      <c r="Q9" s="166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6" t="s">
        <v>9</v>
      </c>
      <c r="C11" s="166"/>
      <c r="D11" s="12">
        <f>SUM(D4,D5,D6,D7,D8,D9,D10)</f>
        <v>0</v>
      </c>
      <c r="E11" s="1"/>
      <c r="F11" s="9"/>
      <c r="G11" s="166" t="s">
        <v>9</v>
      </c>
      <c r="H11" s="166"/>
      <c r="I11" s="12">
        <f>SUM(I4,I5,I6,I7,I8,I9,I10)</f>
        <v>0</v>
      </c>
      <c r="K11" s="9"/>
      <c r="L11" s="166" t="s">
        <v>9</v>
      </c>
      <c r="M11" s="166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6" t="s">
        <v>11</v>
      </c>
      <c r="C22" s="166"/>
      <c r="D22" s="14">
        <f>SUM(D16:D21)</f>
        <v>0</v>
      </c>
      <c r="E22" s="1"/>
      <c r="F22" s="9"/>
      <c r="G22" s="166" t="s">
        <v>11</v>
      </c>
      <c r="H22" s="166"/>
      <c r="I22" s="14">
        <f>SUM(I14:I21)</f>
        <v>0</v>
      </c>
      <c r="K22" s="9"/>
      <c r="L22" s="166" t="s">
        <v>11</v>
      </c>
      <c r="M22" s="166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7" t="s">
        <v>12</v>
      </c>
      <c r="B24" s="167"/>
      <c r="C24" s="168">
        <f>SUM(D22,D11)</f>
        <v>0</v>
      </c>
      <c r="D24" s="168"/>
      <c r="F24" s="167" t="s">
        <v>12</v>
      </c>
      <c r="G24" s="167"/>
      <c r="H24" s="168">
        <f>SUM(I22,I11)</f>
        <v>0</v>
      </c>
      <c r="I24" s="168"/>
      <c r="K24" s="163" t="s">
        <v>13</v>
      </c>
      <c r="L24" s="163"/>
      <c r="M24" s="165">
        <f>SUM(N11,N22)</f>
        <v>0</v>
      </c>
      <c r="N24" s="165"/>
    </row>
    <row r="25" spans="1:14" ht="22.9" customHeight="1">
      <c r="K25" s="163" t="s">
        <v>14</v>
      </c>
      <c r="L25" s="163"/>
      <c r="M25" s="165">
        <f>SUM(CHOOSE(1,R9))</f>
        <v>0</v>
      </c>
      <c r="N25" s="165"/>
    </row>
    <row r="26" spans="1:14" ht="22.9" customHeight="1">
      <c r="K26" s="163" t="s">
        <v>15</v>
      </c>
      <c r="L26" s="163"/>
      <c r="M26" s="165">
        <f>SUM(M24:M25)</f>
        <v>0</v>
      </c>
      <c r="N26" s="165"/>
    </row>
    <row r="27" spans="1:14" ht="26.65" customHeight="1">
      <c r="K27" s="163" t="s">
        <v>16</v>
      </c>
      <c r="L27" s="163"/>
      <c r="M27" s="162">
        <v>0</v>
      </c>
      <c r="N27" s="162"/>
    </row>
    <row r="28" spans="1:14" ht="18.600000000000001" customHeight="1">
      <c r="K28" s="163" t="s">
        <v>17</v>
      </c>
      <c r="L28" s="163"/>
      <c r="M28" s="164">
        <f>SUM(M26-M27)</f>
        <v>0</v>
      </c>
      <c r="N28" s="164"/>
    </row>
    <row r="29" spans="1:14" ht="21.2" customHeight="1">
      <c r="A29" s="161" t="s">
        <v>18</v>
      </c>
      <c r="B29" s="161"/>
      <c r="C29" s="19">
        <f>SUM(H24,C24,M24)</f>
        <v>0</v>
      </c>
    </row>
    <row r="30" spans="1:14" ht="21.2" customHeight="1">
      <c r="A30" s="161" t="s">
        <v>19</v>
      </c>
      <c r="B30" s="161"/>
      <c r="C30" s="20">
        <v>0</v>
      </c>
      <c r="J30" s="9"/>
    </row>
    <row r="31" spans="1:14" ht="21.2" customHeight="1">
      <c r="A31" s="161" t="s">
        <v>20</v>
      </c>
      <c r="B31" s="161"/>
      <c r="C31" s="162">
        <f>SUM(C29-C30)</f>
        <v>0</v>
      </c>
      <c r="D31" s="162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A1:D1"/>
    <mergeCell ref="F1:I1"/>
    <mergeCell ref="K1:N1"/>
    <mergeCell ref="P9:Q9"/>
    <mergeCell ref="B11:C11"/>
    <mergeCell ref="G11:H11"/>
    <mergeCell ref="L11:M11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K25:L25"/>
    <mergeCell ref="M25:N25"/>
    <mergeCell ref="K26:L26"/>
    <mergeCell ref="M26:N26"/>
    <mergeCell ref="K27:L27"/>
    <mergeCell ref="M27:N27"/>
    <mergeCell ref="K28:L28"/>
    <mergeCell ref="M28:N28"/>
    <mergeCell ref="A29:B29"/>
    <mergeCell ref="A30:B30"/>
    <mergeCell ref="A31:B31"/>
    <mergeCell ref="C31:D3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0" width="10.125" customWidth="1"/>
    <col min="11" max="18" width="10.75" customWidth="1"/>
  </cols>
  <sheetData>
    <row r="1" spans="1:18" ht="21.2" customHeight="1">
      <c r="A1" s="169" t="s">
        <v>30</v>
      </c>
      <c r="B1" s="169"/>
      <c r="C1" s="169"/>
      <c r="D1" s="169"/>
      <c r="E1" s="1"/>
      <c r="F1" s="169" t="s">
        <v>31</v>
      </c>
      <c r="G1" s="169"/>
      <c r="H1" s="169"/>
      <c r="I1" s="169"/>
      <c r="K1" s="169" t="s">
        <v>32</v>
      </c>
      <c r="L1" s="169"/>
      <c r="M1" s="169"/>
      <c r="N1" s="169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100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6" t="s">
        <v>8</v>
      </c>
      <c r="Q9" s="166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6" t="s">
        <v>9</v>
      </c>
      <c r="C11" s="166"/>
      <c r="D11" s="12">
        <f>SUM(D4,D5,D6,D7,D8,D9,D10)</f>
        <v>0</v>
      </c>
      <c r="E11" s="1"/>
      <c r="F11" s="9"/>
      <c r="G11" s="166" t="s">
        <v>9</v>
      </c>
      <c r="H11" s="166"/>
      <c r="I11" s="12">
        <f>SUM(I4,I5,I6,I7,I8,I9,I10)</f>
        <v>0</v>
      </c>
      <c r="K11" s="9"/>
      <c r="L11" s="166" t="s">
        <v>9</v>
      </c>
      <c r="M11" s="166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6" t="s">
        <v>11</v>
      </c>
      <c r="C22" s="166"/>
      <c r="D22" s="14">
        <f>SUM(D16:D21)</f>
        <v>0</v>
      </c>
      <c r="E22" s="1"/>
      <c r="F22" s="9"/>
      <c r="G22" s="166" t="s">
        <v>11</v>
      </c>
      <c r="H22" s="166"/>
      <c r="I22" s="14">
        <f>SUM(I14:I21)</f>
        <v>0</v>
      </c>
      <c r="K22" s="9"/>
      <c r="L22" s="166" t="s">
        <v>11</v>
      </c>
      <c r="M22" s="166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7" t="s">
        <v>12</v>
      </c>
      <c r="B24" s="167"/>
      <c r="C24" s="168">
        <f>SUM(D22,D11)</f>
        <v>0</v>
      </c>
      <c r="D24" s="168"/>
      <c r="F24" s="167" t="s">
        <v>12</v>
      </c>
      <c r="G24" s="167"/>
      <c r="H24" s="168">
        <f>SUM(I22,I11)</f>
        <v>0</v>
      </c>
      <c r="I24" s="168"/>
      <c r="K24" s="163" t="s">
        <v>13</v>
      </c>
      <c r="L24" s="163"/>
      <c r="M24" s="165">
        <f>SUM(N11,N22)</f>
        <v>0</v>
      </c>
      <c r="N24" s="165"/>
    </row>
    <row r="25" spans="1:14" ht="22.9" customHeight="1">
      <c r="K25" s="163" t="s">
        <v>14</v>
      </c>
      <c r="L25" s="163"/>
      <c r="M25" s="165">
        <f>SUM(CHOOSE(1,R9))</f>
        <v>0</v>
      </c>
      <c r="N25" s="165"/>
    </row>
    <row r="26" spans="1:14" ht="22.9" customHeight="1">
      <c r="K26" s="163" t="s">
        <v>15</v>
      </c>
      <c r="L26" s="163"/>
      <c r="M26" s="165">
        <f>SUM(M24:M25)</f>
        <v>0</v>
      </c>
      <c r="N26" s="165"/>
    </row>
    <row r="27" spans="1:14" ht="26.65" customHeight="1">
      <c r="K27" s="163" t="s">
        <v>16</v>
      </c>
      <c r="L27" s="163"/>
      <c r="M27" s="162">
        <v>0</v>
      </c>
      <c r="N27" s="162"/>
    </row>
    <row r="28" spans="1:14" ht="18.600000000000001" customHeight="1">
      <c r="K28" s="163" t="s">
        <v>17</v>
      </c>
      <c r="L28" s="163"/>
      <c r="M28" s="164">
        <f>SUM(M26-M27)</f>
        <v>0</v>
      </c>
      <c r="N28" s="164"/>
    </row>
    <row r="29" spans="1:14" ht="21.2" customHeight="1">
      <c r="A29" s="161" t="s">
        <v>18</v>
      </c>
      <c r="B29" s="161"/>
      <c r="C29" s="19">
        <f>SUM(H24,C24,M24)</f>
        <v>0</v>
      </c>
    </row>
    <row r="30" spans="1:14" ht="21.2" customHeight="1">
      <c r="A30" s="161" t="s">
        <v>19</v>
      </c>
      <c r="B30" s="161"/>
      <c r="C30" s="20">
        <v>0</v>
      </c>
      <c r="J30" s="9"/>
    </row>
    <row r="31" spans="1:14" ht="21.2" customHeight="1">
      <c r="A31" s="161" t="s">
        <v>20</v>
      </c>
      <c r="B31" s="161"/>
      <c r="C31" s="162">
        <f>SUM(C29-C30)</f>
        <v>0</v>
      </c>
      <c r="D31" s="162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A1:D1"/>
    <mergeCell ref="F1:I1"/>
    <mergeCell ref="K1:N1"/>
    <mergeCell ref="P9:Q9"/>
    <mergeCell ref="B11:C11"/>
    <mergeCell ref="G11:H11"/>
    <mergeCell ref="L11:M11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K25:L25"/>
    <mergeCell ref="M25:N25"/>
    <mergeCell ref="K26:L26"/>
    <mergeCell ref="M26:N26"/>
    <mergeCell ref="K27:L27"/>
    <mergeCell ref="M27:N27"/>
    <mergeCell ref="K28:L28"/>
    <mergeCell ref="M28:N28"/>
    <mergeCell ref="A29:B29"/>
    <mergeCell ref="A30:B30"/>
    <mergeCell ref="A31:B31"/>
    <mergeCell ref="C31:D3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0" width="10.125" customWidth="1"/>
    <col min="11" max="18" width="10.75" customWidth="1"/>
  </cols>
  <sheetData>
    <row r="1" spans="1:18" ht="21.2" customHeight="1">
      <c r="A1" s="169" t="s">
        <v>30</v>
      </c>
      <c r="B1" s="169"/>
      <c r="C1" s="169"/>
      <c r="D1" s="169"/>
      <c r="E1" s="1"/>
      <c r="F1" s="169" t="s">
        <v>31</v>
      </c>
      <c r="G1" s="169"/>
      <c r="H1" s="169"/>
      <c r="I1" s="169"/>
      <c r="K1" s="169" t="s">
        <v>32</v>
      </c>
      <c r="L1" s="169"/>
      <c r="M1" s="169"/>
      <c r="N1" s="169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100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6" t="s">
        <v>8</v>
      </c>
      <c r="Q9" s="166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6" t="s">
        <v>9</v>
      </c>
      <c r="C11" s="166"/>
      <c r="D11" s="12">
        <f>SUM(D4,D5,D6,D7,D8,D9,D10)</f>
        <v>0</v>
      </c>
      <c r="E11" s="1"/>
      <c r="F11" s="9"/>
      <c r="G11" s="166" t="s">
        <v>9</v>
      </c>
      <c r="H11" s="166"/>
      <c r="I11" s="12">
        <f>SUM(I4,I5,I6,I7,I8,I9,I10)</f>
        <v>0</v>
      </c>
      <c r="K11" s="9"/>
      <c r="L11" s="166" t="s">
        <v>9</v>
      </c>
      <c r="M11" s="166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6" t="s">
        <v>11</v>
      </c>
      <c r="C22" s="166"/>
      <c r="D22" s="14">
        <f>SUM(D16:D21)</f>
        <v>0</v>
      </c>
      <c r="E22" s="1"/>
      <c r="F22" s="9"/>
      <c r="G22" s="166" t="s">
        <v>11</v>
      </c>
      <c r="H22" s="166"/>
      <c r="I22" s="14">
        <f>SUM(I14:I21)</f>
        <v>0</v>
      </c>
      <c r="K22" s="9"/>
      <c r="L22" s="166" t="s">
        <v>11</v>
      </c>
      <c r="M22" s="166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7" t="s">
        <v>12</v>
      </c>
      <c r="B24" s="167"/>
      <c r="C24" s="168">
        <f>SUM(D22,D11)</f>
        <v>0</v>
      </c>
      <c r="D24" s="168"/>
      <c r="F24" s="167" t="s">
        <v>12</v>
      </c>
      <c r="G24" s="167"/>
      <c r="H24" s="168">
        <f>SUM(I22,I11)</f>
        <v>0</v>
      </c>
      <c r="I24" s="168"/>
      <c r="K24" s="163" t="s">
        <v>13</v>
      </c>
      <c r="L24" s="163"/>
      <c r="M24" s="165">
        <f>SUM(N11,N22)</f>
        <v>0</v>
      </c>
      <c r="N24" s="165"/>
    </row>
    <row r="25" spans="1:14" ht="22.9" customHeight="1">
      <c r="K25" s="163" t="s">
        <v>14</v>
      </c>
      <c r="L25" s="163"/>
      <c r="M25" s="165">
        <f>SUM(CHOOSE(1,R9))</f>
        <v>0</v>
      </c>
      <c r="N25" s="165"/>
    </row>
    <row r="26" spans="1:14" ht="22.9" customHeight="1">
      <c r="K26" s="163" t="s">
        <v>15</v>
      </c>
      <c r="L26" s="163"/>
      <c r="M26" s="165">
        <f>SUM(M24:M25)</f>
        <v>0</v>
      </c>
      <c r="N26" s="165"/>
    </row>
    <row r="27" spans="1:14" ht="26.65" customHeight="1">
      <c r="K27" s="163" t="s">
        <v>16</v>
      </c>
      <c r="L27" s="163"/>
      <c r="M27" s="162">
        <v>0</v>
      </c>
      <c r="N27" s="162"/>
    </row>
    <row r="28" spans="1:14" ht="18.600000000000001" customHeight="1">
      <c r="K28" s="163" t="s">
        <v>17</v>
      </c>
      <c r="L28" s="163"/>
      <c r="M28" s="164">
        <f>SUM(M26-M27)</f>
        <v>0</v>
      </c>
      <c r="N28" s="164"/>
    </row>
    <row r="29" spans="1:14" ht="21.2" customHeight="1">
      <c r="A29" s="161" t="s">
        <v>18</v>
      </c>
      <c r="B29" s="161"/>
      <c r="C29" s="19">
        <f>SUM(H24,C24,M24)</f>
        <v>0</v>
      </c>
    </row>
    <row r="30" spans="1:14" ht="21.2" customHeight="1">
      <c r="A30" s="161" t="s">
        <v>19</v>
      </c>
      <c r="B30" s="161"/>
      <c r="C30" s="20">
        <v>0</v>
      </c>
      <c r="J30" s="9"/>
    </row>
    <row r="31" spans="1:14" ht="21.2" customHeight="1">
      <c r="A31" s="161" t="s">
        <v>20</v>
      </c>
      <c r="B31" s="161"/>
      <c r="C31" s="162">
        <f>SUM(C29-C30)</f>
        <v>0</v>
      </c>
      <c r="D31" s="162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A1:D1"/>
    <mergeCell ref="F1:I1"/>
    <mergeCell ref="K1:N1"/>
    <mergeCell ref="P9:Q9"/>
    <mergeCell ref="B11:C11"/>
    <mergeCell ref="G11:H11"/>
    <mergeCell ref="L11:M11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K25:L25"/>
    <mergeCell ref="M25:N25"/>
    <mergeCell ref="K26:L26"/>
    <mergeCell ref="M26:N26"/>
    <mergeCell ref="K27:L27"/>
    <mergeCell ref="M27:N27"/>
    <mergeCell ref="K28:L28"/>
    <mergeCell ref="M28:N28"/>
    <mergeCell ref="A29:B29"/>
    <mergeCell ref="A30:B30"/>
    <mergeCell ref="A31:B31"/>
    <mergeCell ref="C31:D3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R71"/>
  <sheetViews>
    <sheetView topLeftCell="A7"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0" width="10.125" customWidth="1"/>
    <col min="11" max="18" width="10.75" customWidth="1"/>
  </cols>
  <sheetData>
    <row r="1" spans="1:18" ht="21.2" customHeight="1">
      <c r="A1" s="169" t="s">
        <v>30</v>
      </c>
      <c r="B1" s="169"/>
      <c r="C1" s="169"/>
      <c r="D1" s="169"/>
      <c r="E1" s="1"/>
      <c r="F1" s="169" t="s">
        <v>31</v>
      </c>
      <c r="G1" s="169"/>
      <c r="H1" s="169"/>
      <c r="I1" s="169"/>
      <c r="K1" s="169" t="s">
        <v>32</v>
      </c>
      <c r="L1" s="169"/>
      <c r="M1" s="169"/>
      <c r="N1" s="169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100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6" t="s">
        <v>8</v>
      </c>
      <c r="Q9" s="166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6" t="s">
        <v>9</v>
      </c>
      <c r="C11" s="166"/>
      <c r="D11" s="12">
        <f>SUM(D4,D5,D6,D7,D8,D9,D10)</f>
        <v>0</v>
      </c>
      <c r="E11" s="1"/>
      <c r="F11" s="9"/>
      <c r="G11" s="166" t="s">
        <v>9</v>
      </c>
      <c r="H11" s="166"/>
      <c r="I11" s="12">
        <f>SUM(I4,I5,I6,I7,I8,I9,I10)</f>
        <v>0</v>
      </c>
      <c r="K11" s="9"/>
      <c r="L11" s="166" t="s">
        <v>9</v>
      </c>
      <c r="M11" s="166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6" t="s">
        <v>11</v>
      </c>
      <c r="C22" s="166"/>
      <c r="D22" s="14">
        <f>SUM(D16:D21)</f>
        <v>0</v>
      </c>
      <c r="E22" s="1"/>
      <c r="F22" s="9"/>
      <c r="G22" s="166" t="s">
        <v>11</v>
      </c>
      <c r="H22" s="166"/>
      <c r="I22" s="14">
        <f>SUM(I14:I21)</f>
        <v>0</v>
      </c>
      <c r="K22" s="9"/>
      <c r="L22" s="166" t="s">
        <v>11</v>
      </c>
      <c r="M22" s="166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7" t="s">
        <v>12</v>
      </c>
      <c r="B24" s="167"/>
      <c r="C24" s="168">
        <f>SUM(D22,D11)</f>
        <v>0</v>
      </c>
      <c r="D24" s="168"/>
      <c r="F24" s="167" t="s">
        <v>12</v>
      </c>
      <c r="G24" s="167"/>
      <c r="H24" s="168">
        <f>SUM(I22,I11)</f>
        <v>0</v>
      </c>
      <c r="I24" s="168"/>
      <c r="K24" s="163" t="s">
        <v>13</v>
      </c>
      <c r="L24" s="163"/>
      <c r="M24" s="165">
        <f>SUM(N11,N22)</f>
        <v>0</v>
      </c>
      <c r="N24" s="165"/>
    </row>
    <row r="25" spans="1:14" ht="22.9" customHeight="1">
      <c r="K25" s="163" t="s">
        <v>14</v>
      </c>
      <c r="L25" s="163"/>
      <c r="M25" s="165">
        <f>SUM(CHOOSE(1,R9))</f>
        <v>0</v>
      </c>
      <c r="N25" s="165"/>
    </row>
    <row r="26" spans="1:14" ht="22.9" customHeight="1">
      <c r="K26" s="163" t="s">
        <v>15</v>
      </c>
      <c r="L26" s="163"/>
      <c r="M26" s="165">
        <f>SUM(M24:M25)</f>
        <v>0</v>
      </c>
      <c r="N26" s="165"/>
    </row>
    <row r="27" spans="1:14" ht="26.65" customHeight="1">
      <c r="K27" s="163" t="s">
        <v>16</v>
      </c>
      <c r="L27" s="163"/>
      <c r="M27" s="162">
        <v>0</v>
      </c>
      <c r="N27" s="162"/>
    </row>
    <row r="28" spans="1:14" ht="18.600000000000001" customHeight="1">
      <c r="K28" s="163" t="s">
        <v>17</v>
      </c>
      <c r="L28" s="163"/>
      <c r="M28" s="164">
        <f>SUM(M26-M27)</f>
        <v>0</v>
      </c>
      <c r="N28" s="164"/>
    </row>
    <row r="29" spans="1:14" ht="21.2" customHeight="1">
      <c r="A29" s="161" t="s">
        <v>18</v>
      </c>
      <c r="B29" s="161"/>
      <c r="C29" s="19">
        <f>SUM(H24,C24,M24)</f>
        <v>0</v>
      </c>
    </row>
    <row r="30" spans="1:14" ht="21.2" customHeight="1">
      <c r="A30" s="161" t="s">
        <v>19</v>
      </c>
      <c r="B30" s="161"/>
      <c r="C30" s="20">
        <v>0</v>
      </c>
      <c r="J30" s="9"/>
    </row>
    <row r="31" spans="1:14" ht="21.2" customHeight="1">
      <c r="A31" s="161" t="s">
        <v>20</v>
      </c>
      <c r="B31" s="161"/>
      <c r="C31" s="162">
        <f>SUM(C29-C30)</f>
        <v>0</v>
      </c>
      <c r="D31" s="162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A1:D1"/>
    <mergeCell ref="F1:I1"/>
    <mergeCell ref="K1:N1"/>
    <mergeCell ref="P9:Q9"/>
    <mergeCell ref="B11:C11"/>
    <mergeCell ref="G11:H11"/>
    <mergeCell ref="L11:M11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K25:L25"/>
    <mergeCell ref="M25:N25"/>
    <mergeCell ref="K26:L26"/>
    <mergeCell ref="M26:N26"/>
    <mergeCell ref="K27:L27"/>
    <mergeCell ref="M27:N27"/>
    <mergeCell ref="K28:L28"/>
    <mergeCell ref="M28:N28"/>
    <mergeCell ref="A29:B29"/>
    <mergeCell ref="A30:B30"/>
    <mergeCell ref="A31:B31"/>
    <mergeCell ref="C31:D3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E36"/>
  <sheetViews>
    <sheetView workbookViewId="0">
      <selection sqref="A1:E1"/>
    </sheetView>
  </sheetViews>
  <sheetFormatPr baseColWidth="10" defaultRowHeight="14.25"/>
  <cols>
    <col min="1" max="1" width="30" customWidth="1"/>
    <col min="2" max="2" width="18.875" customWidth="1"/>
    <col min="3" max="3" width="15.875" customWidth="1"/>
    <col min="4" max="4" width="15" customWidth="1"/>
    <col min="5" max="5" width="14.875" customWidth="1"/>
    <col min="6" max="6" width="2.5" customWidth="1"/>
    <col min="7" max="7" width="3.25" customWidth="1"/>
    <col min="8" max="8" width="4.75" customWidth="1"/>
    <col min="9" max="9" width="4.25" customWidth="1"/>
    <col min="10" max="10" width="4.625" customWidth="1"/>
    <col min="11" max="11" width="4.25" customWidth="1"/>
    <col min="12" max="12" width="4.375" customWidth="1"/>
    <col min="13" max="13" width="5.125" customWidth="1"/>
  </cols>
  <sheetData>
    <row r="1" spans="1:5" ht="28.35" customHeight="1">
      <c r="A1" s="212" t="s">
        <v>36</v>
      </c>
      <c r="B1" s="212"/>
      <c r="C1" s="212"/>
      <c r="D1" s="212"/>
      <c r="E1" s="212"/>
    </row>
    <row r="2" spans="1:5" ht="29.85" customHeight="1">
      <c r="A2" s="70" t="s">
        <v>37</v>
      </c>
      <c r="B2" s="3" t="s">
        <v>38</v>
      </c>
      <c r="C2" s="3" t="s">
        <v>39</v>
      </c>
      <c r="D2" s="70" t="s">
        <v>7</v>
      </c>
      <c r="E2" s="70" t="s">
        <v>40</v>
      </c>
    </row>
    <row r="3" spans="1:5" ht="28.35" customHeight="1">
      <c r="A3" s="71">
        <v>41699</v>
      </c>
      <c r="B3" s="10">
        <f>SUM('01'!C25,'01'!H25)</f>
        <v>0</v>
      </c>
      <c r="C3" s="10">
        <f>SUM('01'!M25)</f>
        <v>0</v>
      </c>
      <c r="D3" s="72">
        <f>SUM('01'!M26)</f>
        <v>0</v>
      </c>
      <c r="E3" s="213"/>
    </row>
    <row r="4" spans="1:5" ht="28.35" customHeight="1">
      <c r="A4" s="71">
        <v>41700</v>
      </c>
      <c r="B4" s="10">
        <f>SUM('02'!C25,'02'!H25)</f>
        <v>888.85</v>
      </c>
      <c r="C4" s="10">
        <f>SUM('02'!M25)</f>
        <v>0</v>
      </c>
      <c r="D4" s="72">
        <f>SUM('02'!M26)</f>
        <v>0</v>
      </c>
      <c r="E4" s="213"/>
    </row>
    <row r="5" spans="1:5" ht="28.35" customHeight="1">
      <c r="A5" s="71">
        <v>41701</v>
      </c>
      <c r="B5" s="10">
        <f>SUM('03'!C24,'03'!H24)</f>
        <v>0</v>
      </c>
      <c r="C5" s="10">
        <f>SUM('03'!M24)</f>
        <v>0</v>
      </c>
      <c r="D5" s="72">
        <f>SUM('03'!M25)</f>
        <v>0</v>
      </c>
      <c r="E5" s="213"/>
    </row>
    <row r="6" spans="1:5" ht="28.35" customHeight="1">
      <c r="A6" s="71">
        <v>41702</v>
      </c>
      <c r="B6" s="10">
        <f>SUM('04 '!C24,'04 '!H24)</f>
        <v>0</v>
      </c>
      <c r="C6" s="10">
        <f>SUM('04 '!M24)</f>
        <v>0</v>
      </c>
      <c r="D6" s="72">
        <f>SUM('04 '!M25)</f>
        <v>0</v>
      </c>
      <c r="E6" s="213"/>
    </row>
    <row r="7" spans="1:5" ht="28.35" customHeight="1">
      <c r="A7" s="71">
        <v>41703</v>
      </c>
      <c r="B7" s="10">
        <f>SUM('05'!C24,'05'!H24)</f>
        <v>0</v>
      </c>
      <c r="C7" s="10">
        <f>SUM('05'!M24)</f>
        <v>0</v>
      </c>
      <c r="D7" s="72">
        <f>SUM('05'!M25)</f>
        <v>0</v>
      </c>
      <c r="E7" s="213"/>
    </row>
    <row r="8" spans="1:5" ht="28.35" customHeight="1">
      <c r="A8" s="71">
        <v>41704</v>
      </c>
      <c r="B8" s="10">
        <f>SUM('06'!C24,'06'!H24)</f>
        <v>0</v>
      </c>
      <c r="C8" s="10">
        <f>SUM('06'!M24)</f>
        <v>0</v>
      </c>
      <c r="D8" s="72">
        <f>SUM('06'!M25)</f>
        <v>0</v>
      </c>
      <c r="E8" s="213"/>
    </row>
    <row r="9" spans="1:5" ht="28.35" customHeight="1">
      <c r="A9" s="71">
        <v>41705</v>
      </c>
      <c r="B9" s="10">
        <f>SUM('07'!C24,'07'!H24)</f>
        <v>0</v>
      </c>
      <c r="C9" s="10">
        <f>SUM('07'!M24)</f>
        <v>4</v>
      </c>
      <c r="D9" s="72">
        <f>SUM('07'!M25)</f>
        <v>0</v>
      </c>
      <c r="E9" s="213"/>
    </row>
    <row r="10" spans="1:5" ht="28.35" customHeight="1">
      <c r="A10" s="71">
        <v>41706</v>
      </c>
      <c r="B10" s="10">
        <f>SUM('08'!C24,'08'!H24)</f>
        <v>0</v>
      </c>
      <c r="C10" s="10">
        <f>SUM('08'!M24)</f>
        <v>16</v>
      </c>
      <c r="D10" s="72">
        <f>SUM('08'!M25)</f>
        <v>0</v>
      </c>
      <c r="E10" s="213"/>
    </row>
    <row r="11" spans="1:5" ht="28.35" customHeight="1">
      <c r="A11" s="71">
        <v>41707</v>
      </c>
      <c r="B11" s="10">
        <f>SUM('09'!C24,'09'!H24)</f>
        <v>0</v>
      </c>
      <c r="C11" s="10">
        <f>SUM('09'!M24)</f>
        <v>32</v>
      </c>
      <c r="D11" s="72">
        <f>SUM('09'!M25)</f>
        <v>0</v>
      </c>
      <c r="E11" s="213"/>
    </row>
    <row r="12" spans="1:5" ht="28.35" customHeight="1">
      <c r="A12" s="71">
        <v>41708</v>
      </c>
      <c r="B12" s="10">
        <f>SUM('10'!C24,'10'!H24)</f>
        <v>0</v>
      </c>
      <c r="C12" s="10">
        <f>SUM('10'!M24)</f>
        <v>12</v>
      </c>
      <c r="D12" s="72">
        <f>SUM('10'!M25)</f>
        <v>0</v>
      </c>
      <c r="E12" s="213"/>
    </row>
    <row r="13" spans="1:5" ht="28.35" customHeight="1">
      <c r="A13" s="71">
        <v>41709</v>
      </c>
      <c r="B13" s="10">
        <f>SUM('11'!C24,'11'!H24)</f>
        <v>0</v>
      </c>
      <c r="C13" s="10">
        <f>SUM('11'!M24)</f>
        <v>0</v>
      </c>
      <c r="D13" s="72">
        <f>SUM('11'!M25)</f>
        <v>0</v>
      </c>
      <c r="E13" s="213"/>
    </row>
    <row r="14" spans="1:5" ht="28.35" customHeight="1">
      <c r="A14" s="71">
        <v>41710</v>
      </c>
      <c r="B14" s="10">
        <f>SUM('12'!C24,'12'!H24)</f>
        <v>0</v>
      </c>
      <c r="C14" s="10">
        <f>SUM('12'!M24)</f>
        <v>0</v>
      </c>
      <c r="D14" s="72">
        <f>SUM('12'!M25)</f>
        <v>0</v>
      </c>
      <c r="E14" s="213"/>
    </row>
    <row r="15" spans="1:5" ht="28.35" customHeight="1">
      <c r="A15" s="71">
        <v>41711</v>
      </c>
      <c r="B15" s="10">
        <f>SUM('13'!C24,'13'!H24)</f>
        <v>0</v>
      </c>
      <c r="C15" s="10">
        <f>SUM('13'!M24)</f>
        <v>8</v>
      </c>
      <c r="D15" s="72">
        <f>SUM('13'!M25)</f>
        <v>0</v>
      </c>
      <c r="E15" s="213"/>
    </row>
    <row r="16" spans="1:5" ht="28.35" customHeight="1">
      <c r="A16" s="71">
        <v>41712</v>
      </c>
      <c r="B16" s="10">
        <f>SUM('14'!C24,'14'!H24)</f>
        <v>0</v>
      </c>
      <c r="C16" s="10">
        <f>SUM('14'!M24)</f>
        <v>4</v>
      </c>
      <c r="D16" s="72">
        <f>SUM('14'!M25)</f>
        <v>0</v>
      </c>
      <c r="E16" s="213"/>
    </row>
    <row r="17" spans="1:5" ht="28.35" customHeight="1">
      <c r="A17" s="71">
        <v>41713</v>
      </c>
      <c r="B17" s="10">
        <f>SUM('15'!C24,'15'!H24)</f>
        <v>0</v>
      </c>
      <c r="C17" s="10">
        <f>SUM('15'!M24)</f>
        <v>12</v>
      </c>
      <c r="D17" s="72">
        <f>SUM('15'!M25)</f>
        <v>0</v>
      </c>
      <c r="E17" s="213"/>
    </row>
    <row r="18" spans="1:5" ht="28.35" customHeight="1">
      <c r="A18" s="71">
        <v>41714</v>
      </c>
      <c r="B18" s="10">
        <f>SUM('16'!C24,'16'!H24)</f>
        <v>0</v>
      </c>
      <c r="C18" s="10">
        <f>SUM('16'!M24)</f>
        <v>4</v>
      </c>
      <c r="D18" s="72">
        <f>SUM('16'!M25)</f>
        <v>0</v>
      </c>
      <c r="E18" s="213"/>
    </row>
    <row r="19" spans="1:5" ht="28.35" customHeight="1">
      <c r="A19" s="71">
        <v>41715</v>
      </c>
      <c r="B19" s="10">
        <f>SUM('17'!C24,'17'!H24)</f>
        <v>0</v>
      </c>
      <c r="C19" s="10">
        <f>SUM('17'!M24)</f>
        <v>0</v>
      </c>
      <c r="D19" s="72">
        <f>SUM('17'!M25)</f>
        <v>0</v>
      </c>
      <c r="E19" s="213"/>
    </row>
    <row r="20" spans="1:5" ht="28.35" customHeight="1">
      <c r="A20" s="71">
        <v>41716</v>
      </c>
      <c r="B20" s="10">
        <f>SUM('18'!C24,'18'!H24)</f>
        <v>0</v>
      </c>
      <c r="C20" s="10">
        <f>SUM('18'!M24)</f>
        <v>0</v>
      </c>
      <c r="D20" s="72">
        <f>SUM('18'!M25)</f>
        <v>0</v>
      </c>
      <c r="E20" s="213"/>
    </row>
    <row r="21" spans="1:5" ht="28.35" customHeight="1">
      <c r="A21" s="71">
        <v>41717</v>
      </c>
      <c r="B21" s="10">
        <f>SUM('19'!C24,'19'!H24)</f>
        <v>0</v>
      </c>
      <c r="C21" s="10">
        <f>SUM('19'!M24)</f>
        <v>1</v>
      </c>
      <c r="D21" s="72">
        <f>SUM('19'!M25)</f>
        <v>0</v>
      </c>
      <c r="E21" s="213"/>
    </row>
    <row r="22" spans="1:5" ht="28.35" customHeight="1">
      <c r="A22" s="71">
        <v>41718</v>
      </c>
      <c r="B22" s="10">
        <f>SUM('20'!C24,'20'!H24)</f>
        <v>0</v>
      </c>
      <c r="C22" s="10">
        <f>SUM('20'!M24)</f>
        <v>0</v>
      </c>
      <c r="D22" s="72">
        <f>SUM('20'!M25)</f>
        <v>0</v>
      </c>
      <c r="E22" s="213"/>
    </row>
    <row r="23" spans="1:5" ht="28.35" customHeight="1">
      <c r="A23" s="71">
        <v>41719</v>
      </c>
      <c r="B23" s="10">
        <f>SUM('21'!C24,'21'!H24)</f>
        <v>0</v>
      </c>
      <c r="C23" s="10">
        <f>SUM('21'!M24)</f>
        <v>0</v>
      </c>
      <c r="D23" s="72">
        <f>SUM('21'!M25)</f>
        <v>0</v>
      </c>
      <c r="E23" s="213"/>
    </row>
    <row r="24" spans="1:5" ht="28.35" customHeight="1">
      <c r="A24" s="71">
        <v>41720</v>
      </c>
      <c r="B24" s="10">
        <f>SUM('22'!C24,'22'!H24)</f>
        <v>0</v>
      </c>
      <c r="C24" s="10">
        <f>SUM('22'!M24)</f>
        <v>1</v>
      </c>
      <c r="D24" s="72">
        <f>SUM('22'!M25)</f>
        <v>0</v>
      </c>
      <c r="E24" s="213"/>
    </row>
    <row r="25" spans="1:5" ht="28.35" customHeight="1">
      <c r="A25" s="71">
        <v>41721</v>
      </c>
      <c r="B25" s="10">
        <f>SUM('23'!C24,'23'!H24)</f>
        <v>0</v>
      </c>
      <c r="C25" s="10">
        <f>SUM('23'!M24)</f>
        <v>0</v>
      </c>
      <c r="D25" s="72">
        <f>SUM('23'!M25)</f>
        <v>0</v>
      </c>
      <c r="E25" s="213"/>
    </row>
    <row r="26" spans="1:5" ht="28.35" customHeight="1">
      <c r="A26" s="71">
        <v>41722</v>
      </c>
      <c r="B26" s="10">
        <f>SUM('24'!C24,'24'!H24)</f>
        <v>0</v>
      </c>
      <c r="C26" s="10">
        <f>SUM('24'!M24)</f>
        <v>0</v>
      </c>
      <c r="D26" s="72">
        <f>SUM('24'!M25)</f>
        <v>0</v>
      </c>
      <c r="E26" s="213"/>
    </row>
    <row r="27" spans="1:5" ht="28.35" customHeight="1">
      <c r="A27" s="71">
        <v>41723</v>
      </c>
      <c r="B27" s="10">
        <f>SUM('25'!C24,'25'!H24)</f>
        <v>0</v>
      </c>
      <c r="C27" s="10">
        <f>SUM('25'!M24)</f>
        <v>0</v>
      </c>
      <c r="D27" s="72">
        <f>SUM('25'!M25)</f>
        <v>0</v>
      </c>
      <c r="E27" s="213"/>
    </row>
    <row r="28" spans="1:5" ht="28.35" customHeight="1">
      <c r="A28" s="71">
        <v>41724</v>
      </c>
      <c r="B28" s="10">
        <f>SUM('26'!C24,'26'!H24)</f>
        <v>0</v>
      </c>
      <c r="C28" s="10">
        <f>SUM('26'!M24)</f>
        <v>0</v>
      </c>
      <c r="D28" s="72">
        <f>SUM('26'!M25)</f>
        <v>0</v>
      </c>
      <c r="E28" s="213"/>
    </row>
    <row r="29" spans="1:5" ht="28.35" customHeight="1">
      <c r="A29" s="71">
        <v>41725</v>
      </c>
      <c r="B29" s="10">
        <f>SUM('27'!C24,'27'!H24)</f>
        <v>0</v>
      </c>
      <c r="C29" s="10">
        <f>SUM('27'!M24)</f>
        <v>0</v>
      </c>
      <c r="D29" s="72">
        <f>SUM('27'!M25)</f>
        <v>0</v>
      </c>
      <c r="E29" s="213"/>
    </row>
    <row r="30" spans="1:5" ht="28.35" customHeight="1">
      <c r="A30" s="71">
        <v>41726</v>
      </c>
      <c r="B30" s="10">
        <f>SUM('28'!C24,'28'!H24)</f>
        <v>0</v>
      </c>
      <c r="C30" s="10">
        <f>SUM('28'!M24)</f>
        <v>0</v>
      </c>
      <c r="D30" s="72">
        <f>SUM('28'!M25)</f>
        <v>0</v>
      </c>
      <c r="E30" s="213"/>
    </row>
    <row r="31" spans="1:5" ht="28.35" customHeight="1">
      <c r="A31" s="71">
        <v>41727</v>
      </c>
      <c r="B31" s="10">
        <f>SUM('29'!C24,'29'!H24)</f>
        <v>0</v>
      </c>
      <c r="C31" s="10">
        <f>SUM('29'!M24)</f>
        <v>0</v>
      </c>
      <c r="D31" s="72">
        <f>SUM('29'!M25)</f>
        <v>0</v>
      </c>
      <c r="E31" s="213"/>
    </row>
    <row r="32" spans="1:5" ht="28.35" customHeight="1">
      <c r="A32" s="71">
        <v>41728</v>
      </c>
      <c r="B32" s="10">
        <f>SUM('30'!C24,'30'!H24)</f>
        <v>0</v>
      </c>
      <c r="C32" s="10">
        <f>SUM('30'!M24)</f>
        <v>0</v>
      </c>
      <c r="D32" s="72">
        <f>SUM('30'!M25)</f>
        <v>0</v>
      </c>
      <c r="E32" s="213"/>
    </row>
    <row r="33" spans="1:5" ht="28.35" customHeight="1">
      <c r="A33" s="71">
        <v>41729</v>
      </c>
      <c r="B33" s="10">
        <f>SUM('31'!C24,'31'!H24)</f>
        <v>0</v>
      </c>
      <c r="C33" s="10">
        <f>SUM('31'!M24)</f>
        <v>0</v>
      </c>
      <c r="D33" s="72">
        <f>SUM('31'!M25)</f>
        <v>0</v>
      </c>
      <c r="E33" s="213"/>
    </row>
    <row r="34" spans="1:5" ht="31.9" customHeight="1">
      <c r="A34" s="73" t="s">
        <v>41</v>
      </c>
      <c r="B34" s="74" t="s">
        <v>42</v>
      </c>
      <c r="C34" s="74" t="s">
        <v>43</v>
      </c>
      <c r="D34" s="74" t="s">
        <v>8</v>
      </c>
      <c r="E34" s="74" t="s">
        <v>44</v>
      </c>
    </row>
    <row r="35" spans="1:5" ht="40.35" customHeight="1">
      <c r="A35" s="22">
        <f>SUM(B35:C35,D35,E35)</f>
        <v>993.35</v>
      </c>
      <c r="B35" s="10">
        <f>SUM(B3:B33)</f>
        <v>888.85</v>
      </c>
      <c r="C35" s="10">
        <f>SUM(C3:C33)</f>
        <v>94</v>
      </c>
      <c r="D35" s="75">
        <f>SUM(D3:D33)</f>
        <v>0</v>
      </c>
      <c r="E35" s="76">
        <f>SUM('Sous régie'!D9)</f>
        <v>10.5</v>
      </c>
    </row>
    <row r="36" spans="1:5" ht="42.4" customHeight="1"/>
  </sheetData>
  <mergeCells count="2">
    <mergeCell ref="A1:E1"/>
    <mergeCell ref="E3:E33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:G51"/>
  <sheetViews>
    <sheetView tabSelected="1"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10" width="10.75" customWidth="1"/>
    <col min="11" max="11" width="12.25" customWidth="1"/>
  </cols>
  <sheetData>
    <row r="1" spans="1:7" ht="18.95" customHeight="1">
      <c r="A1" s="216" t="s">
        <v>74</v>
      </c>
      <c r="B1" s="216"/>
      <c r="C1" s="216"/>
      <c r="D1" s="216"/>
      <c r="E1" s="1"/>
    </row>
    <row r="2" spans="1:7" ht="21.2" customHeight="1">
      <c r="A2" s="3" t="s">
        <v>10</v>
      </c>
      <c r="B2" s="4" t="s">
        <v>4</v>
      </c>
      <c r="C2" s="4" t="s">
        <v>5</v>
      </c>
      <c r="D2" s="4" t="s">
        <v>6</v>
      </c>
      <c r="E2" s="1"/>
    </row>
    <row r="3" spans="1:7" ht="21.2" customHeight="1">
      <c r="A3" s="5"/>
      <c r="B3" s="10">
        <v>0.05</v>
      </c>
      <c r="C3" s="7">
        <v>0</v>
      </c>
      <c r="D3" s="10">
        <f>PRODUCT(PRODUCT(B3,C3))</f>
        <v>0</v>
      </c>
      <c r="E3" s="1"/>
    </row>
    <row r="4" spans="1:7" ht="21.2" customHeight="1">
      <c r="A4" s="9"/>
      <c r="B4" s="10">
        <v>0.1</v>
      </c>
      <c r="C4" s="7">
        <v>5</v>
      </c>
      <c r="D4" s="10">
        <f>PRODUCT(B4,C4)</f>
        <v>0.5</v>
      </c>
      <c r="E4" s="1"/>
    </row>
    <row r="5" spans="1:7" ht="21.2" customHeight="1">
      <c r="A5" s="9"/>
      <c r="B5" s="10">
        <v>0.2</v>
      </c>
      <c r="C5" s="7">
        <v>5</v>
      </c>
      <c r="D5" s="10">
        <f>PRODUCT(B5,C5)</f>
        <v>1</v>
      </c>
      <c r="E5" s="1"/>
    </row>
    <row r="6" spans="1:7" ht="21.2" customHeight="1">
      <c r="A6" s="9"/>
      <c r="B6" s="10">
        <v>0.5</v>
      </c>
      <c r="C6" s="7">
        <v>4</v>
      </c>
      <c r="D6" s="10">
        <f>PRODUCT(B6,C6)</f>
        <v>2</v>
      </c>
      <c r="E6" s="1"/>
    </row>
    <row r="7" spans="1:7" ht="21.2" customHeight="1">
      <c r="A7" s="9"/>
      <c r="B7" s="10">
        <v>1</v>
      </c>
      <c r="C7" s="7">
        <v>7</v>
      </c>
      <c r="D7" s="10">
        <f>PRODUCT(B7,C7)</f>
        <v>7</v>
      </c>
      <c r="E7" s="1"/>
    </row>
    <row r="8" spans="1:7" ht="21.2" customHeight="1">
      <c r="A8" s="9"/>
      <c r="B8" s="10">
        <v>2</v>
      </c>
      <c r="C8" s="7">
        <v>0</v>
      </c>
      <c r="D8" s="10">
        <f>PRODUCT(B8,C8)</f>
        <v>0</v>
      </c>
      <c r="E8" s="1"/>
    </row>
    <row r="9" spans="1:7" ht="21.2" customHeight="1">
      <c r="A9" s="9"/>
      <c r="B9" s="166" t="s">
        <v>11</v>
      </c>
      <c r="C9" s="166"/>
      <c r="D9" s="14">
        <f>SUM(D3:D8)</f>
        <v>10.5</v>
      </c>
      <c r="E9" s="1"/>
    </row>
    <row r="10" spans="1:7" ht="21.2" customHeight="1">
      <c r="A10" s="9"/>
      <c r="B10" s="2"/>
      <c r="C10" s="15"/>
      <c r="D10" s="16"/>
      <c r="E10" s="17"/>
    </row>
    <row r="11" spans="1:7" ht="21.2" customHeight="1">
      <c r="A11" s="161" t="s">
        <v>75</v>
      </c>
      <c r="B11" s="161"/>
      <c r="C11" s="27">
        <v>7</v>
      </c>
    </row>
    <row r="12" spans="1:7" ht="21.2" customHeight="1">
      <c r="A12" s="161" t="s">
        <v>76</v>
      </c>
      <c r="B12" s="161"/>
      <c r="C12" s="20">
        <v>1.5</v>
      </c>
    </row>
    <row r="13" spans="1:7" ht="21.2" customHeight="1">
      <c r="A13" s="161" t="s">
        <v>77</v>
      </c>
      <c r="B13" s="161"/>
      <c r="C13" s="18">
        <f>SUM(D9)</f>
        <v>10.5</v>
      </c>
      <c r="D13" s="9"/>
    </row>
    <row r="14" spans="1:7" ht="21.2" customHeight="1">
      <c r="A14" s="216" t="s">
        <v>78</v>
      </c>
      <c r="B14" s="216"/>
      <c r="C14" s="10">
        <f>SUM(C13-D9)</f>
        <v>0</v>
      </c>
    </row>
    <row r="15" spans="1:7" ht="21.2" customHeight="1"/>
    <row r="16" spans="1:7" ht="21.2" customHeight="1">
      <c r="A16" s="214" t="s">
        <v>79</v>
      </c>
      <c r="B16" s="214"/>
      <c r="C16" s="7" t="s">
        <v>80</v>
      </c>
      <c r="D16" s="7" t="s">
        <v>81</v>
      </c>
      <c r="E16" s="7" t="s">
        <v>82</v>
      </c>
      <c r="F16" s="7" t="s">
        <v>83</v>
      </c>
      <c r="G16" s="7" t="s">
        <v>84</v>
      </c>
    </row>
    <row r="17" spans="1:7" ht="21.2" customHeight="1">
      <c r="A17" s="215" t="s">
        <v>85</v>
      </c>
      <c r="B17" s="215"/>
      <c r="C17" s="84">
        <v>0</v>
      </c>
      <c r="D17" s="103">
        <v>5.5E-2</v>
      </c>
      <c r="E17" s="104">
        <f>SUM(G17/1.055)</f>
        <v>0</v>
      </c>
      <c r="F17" s="104">
        <f>SUM(G17-E17)</f>
        <v>0</v>
      </c>
      <c r="G17" s="104">
        <f>SUM(C17*C12)</f>
        <v>0</v>
      </c>
    </row>
    <row r="18" spans="1:7" ht="21.2" customHeight="1">
      <c r="A18" s="215" t="s">
        <v>86</v>
      </c>
      <c r="B18" s="215"/>
      <c r="C18" s="84">
        <v>7</v>
      </c>
      <c r="D18" s="103">
        <v>0.2</v>
      </c>
      <c r="E18" s="104">
        <f>SUM(G18/1.2)</f>
        <v>8.75</v>
      </c>
      <c r="F18" s="104">
        <f>SUM(G18-E18)</f>
        <v>1.75</v>
      </c>
      <c r="G18" s="104">
        <f>SUM(C18*C12)</f>
        <v>10.5</v>
      </c>
    </row>
    <row r="19" spans="1:7" ht="21.2" customHeight="1"/>
    <row r="20" spans="1:7" ht="21.2" customHeight="1"/>
    <row r="21" spans="1:7" ht="21.2" customHeight="1"/>
    <row r="22" spans="1:7" ht="21.2" customHeight="1"/>
    <row r="23" spans="1:7" ht="21.2" customHeight="1"/>
    <row r="24" spans="1:7" ht="21.2" customHeight="1"/>
    <row r="25" spans="1:7" ht="21.2" customHeight="1"/>
    <row r="26" spans="1:7" ht="21.2" customHeight="1"/>
    <row r="27" spans="1:7" ht="21.2" customHeight="1"/>
    <row r="28" spans="1:7" ht="21.2" customHeight="1"/>
    <row r="29" spans="1:7" ht="21.2" customHeight="1"/>
    <row r="30" spans="1:7" ht="21.2" customHeight="1"/>
    <row r="31" spans="1:7" ht="25.5" customHeight="1"/>
    <row r="32" spans="1:7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1.2" customHeight="1"/>
  </sheetData>
  <mergeCells count="9">
    <mergeCell ref="A16:B16"/>
    <mergeCell ref="A17:B17"/>
    <mergeCell ref="A18:B18"/>
    <mergeCell ref="A1:D1"/>
    <mergeCell ref="B9:C9"/>
    <mergeCell ref="A11:B11"/>
    <mergeCell ref="A12:B12"/>
    <mergeCell ref="A13:B13"/>
    <mergeCell ref="A14:B14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:G24"/>
  <sheetViews>
    <sheetView workbookViewId="0">
      <selection activeCell="A14" sqref="A14:A15"/>
    </sheetView>
  </sheetViews>
  <sheetFormatPr baseColWidth="10" defaultRowHeight="14.25"/>
  <cols>
    <col min="1" max="7" width="23.625" customWidth="1"/>
  </cols>
  <sheetData>
    <row r="1" spans="1:7" ht="42.4" customHeight="1">
      <c r="A1" s="168" t="s">
        <v>87</v>
      </c>
      <c r="B1" s="168"/>
      <c r="C1" s="105" t="s">
        <v>88</v>
      </c>
      <c r="D1" s="106"/>
      <c r="E1" s="107" t="s">
        <v>89</v>
      </c>
      <c r="F1" s="108" t="s">
        <v>90</v>
      </c>
      <c r="G1" s="105" t="s">
        <v>91</v>
      </c>
    </row>
    <row r="2" spans="1:7" ht="22.7" customHeight="1">
      <c r="A2" s="107" t="s">
        <v>92</v>
      </c>
      <c r="B2" s="107" t="s">
        <v>93</v>
      </c>
      <c r="C2" s="109">
        <f>SUM('Bilan Caisses'!B35:C35)</f>
        <v>982.85</v>
      </c>
      <c r="D2" s="110"/>
      <c r="E2" s="109">
        <v>0</v>
      </c>
      <c r="F2" s="104"/>
      <c r="G2" s="104">
        <f>SUM(E2:F2)</f>
        <v>0</v>
      </c>
    </row>
    <row r="3" spans="1:7" ht="2.85" customHeight="1">
      <c r="A3" s="84"/>
      <c r="C3" s="10"/>
      <c r="D3" s="111"/>
      <c r="E3" s="11"/>
      <c r="F3" s="84"/>
      <c r="G3" s="112"/>
    </row>
    <row r="4" spans="1:7" ht="22.7" customHeight="1">
      <c r="A4" s="107" t="s">
        <v>40</v>
      </c>
      <c r="B4" s="107" t="s">
        <v>94</v>
      </c>
      <c r="C4" s="109">
        <f>SUM('Bilan Caisses'!E35)</f>
        <v>10.5</v>
      </c>
      <c r="D4" s="110"/>
      <c r="E4" s="213"/>
      <c r="F4" s="213"/>
      <c r="G4" s="213"/>
    </row>
    <row r="5" spans="1:7" ht="2.85" customHeight="1">
      <c r="A5" s="87"/>
      <c r="C5" s="10"/>
      <c r="D5" s="111"/>
      <c r="E5" s="10"/>
      <c r="F5" s="84"/>
      <c r="G5" s="10"/>
    </row>
    <row r="6" spans="1:7" ht="22.7" customHeight="1">
      <c r="A6" s="107" t="s">
        <v>95</v>
      </c>
      <c r="B6" s="107" t="s">
        <v>96</v>
      </c>
      <c r="C6" s="109">
        <f>SUM('Bilan Caisses'!D35)</f>
        <v>0</v>
      </c>
      <c r="D6" s="110"/>
      <c r="E6" s="109">
        <v>0</v>
      </c>
      <c r="F6" s="84"/>
      <c r="G6" s="109">
        <f>SUM(E6-F6)</f>
        <v>0</v>
      </c>
    </row>
    <row r="7" spans="1:7" ht="2.85" customHeight="1">
      <c r="A7" s="87"/>
      <c r="C7" s="10"/>
      <c r="D7" s="111"/>
      <c r="E7" s="10"/>
      <c r="F7" s="84"/>
      <c r="G7" s="10"/>
    </row>
    <row r="8" spans="1:7" ht="22.7" customHeight="1">
      <c r="A8" s="107" t="s">
        <v>97</v>
      </c>
      <c r="B8" s="107" t="s">
        <v>98</v>
      </c>
      <c r="C8" s="109">
        <v>0</v>
      </c>
      <c r="D8" s="110"/>
      <c r="E8" s="109">
        <v>0</v>
      </c>
      <c r="F8" s="84"/>
      <c r="G8" s="109">
        <f>SUM(E8)</f>
        <v>0</v>
      </c>
    </row>
    <row r="9" spans="1:7" ht="2.85" customHeight="1">
      <c r="A9" s="84"/>
      <c r="C9" s="11"/>
      <c r="D9" s="113"/>
      <c r="E9" s="11"/>
      <c r="F9" s="84"/>
      <c r="G9" s="11"/>
    </row>
    <row r="10" spans="1:7" ht="22.7" customHeight="1">
      <c r="A10" s="107"/>
      <c r="B10" s="107" t="s">
        <v>99</v>
      </c>
      <c r="C10" s="104">
        <f>SUM('Versements BRINKS'!C28)</f>
        <v>1331</v>
      </c>
      <c r="D10" s="114"/>
      <c r="E10" s="213"/>
      <c r="F10" s="213"/>
      <c r="G10" s="220" t="s">
        <v>100</v>
      </c>
    </row>
    <row r="11" spans="1:7" ht="2.85" customHeight="1">
      <c r="A11" s="115"/>
      <c r="C11" s="10"/>
      <c r="D11" s="114"/>
      <c r="E11" s="213"/>
      <c r="F11" s="213"/>
      <c r="G11" s="220"/>
    </row>
    <row r="12" spans="1:7" ht="22.7" customHeight="1">
      <c r="A12" s="105" t="s">
        <v>101</v>
      </c>
      <c r="B12" s="107" t="s">
        <v>99</v>
      </c>
      <c r="C12" s="10">
        <f>SUM('Versements BRINKS'!C29)</f>
        <v>0</v>
      </c>
      <c r="D12" s="114"/>
      <c r="E12" s="213"/>
      <c r="F12" s="213"/>
      <c r="G12" s="220"/>
    </row>
    <row r="13" spans="1:7" ht="2.85" customHeight="1">
      <c r="A13" s="115"/>
      <c r="C13" s="10"/>
      <c r="D13" s="114"/>
      <c r="E13" s="213"/>
      <c r="F13" s="213"/>
      <c r="G13" s="220"/>
    </row>
    <row r="14" spans="1:7" ht="22.7" customHeight="1">
      <c r="A14" s="221" t="s">
        <v>102</v>
      </c>
      <c r="B14" s="87" t="s">
        <v>103</v>
      </c>
      <c r="C14" s="109">
        <v>0</v>
      </c>
      <c r="D14" s="114"/>
      <c r="E14" s="213"/>
      <c r="F14" s="213"/>
      <c r="G14" s="220"/>
    </row>
    <row r="15" spans="1:7" ht="22.7" customHeight="1">
      <c r="A15" s="221"/>
      <c r="B15" s="84" t="s">
        <v>104</v>
      </c>
      <c r="C15" s="104">
        <v>0</v>
      </c>
      <c r="D15" s="114"/>
      <c r="E15" s="213"/>
      <c r="F15" s="213"/>
      <c r="G15" s="220"/>
    </row>
    <row r="16" spans="1:7" ht="22.7" customHeight="1">
      <c r="A16" s="87"/>
      <c r="B16" s="107" t="s">
        <v>105</v>
      </c>
      <c r="C16" s="10">
        <f>SUM(C15-C14)</f>
        <v>0</v>
      </c>
      <c r="D16" s="111"/>
      <c r="E16" s="213"/>
      <c r="F16" s="213"/>
      <c r="G16" s="220"/>
    </row>
    <row r="17" spans="1:7" ht="22.7" customHeight="1">
      <c r="A17" s="222" t="s">
        <v>106</v>
      </c>
      <c r="B17" s="87" t="s">
        <v>103</v>
      </c>
      <c r="C17" s="10">
        <v>0</v>
      </c>
      <c r="D17" s="111"/>
      <c r="E17" s="213"/>
      <c r="F17" s="213"/>
      <c r="G17" s="220"/>
    </row>
    <row r="18" spans="1:7" ht="22.7" customHeight="1">
      <c r="A18" s="222"/>
      <c r="B18" s="84" t="s">
        <v>104</v>
      </c>
      <c r="C18" s="10">
        <v>0</v>
      </c>
      <c r="D18" s="111"/>
      <c r="E18" s="213"/>
      <c r="F18" s="213"/>
      <c r="G18" s="220"/>
    </row>
    <row r="19" spans="1:7" ht="22.7" customHeight="1">
      <c r="A19" s="87"/>
      <c r="B19" s="107" t="s">
        <v>105</v>
      </c>
      <c r="C19" s="10">
        <f>SUM(C18-C17)</f>
        <v>0</v>
      </c>
      <c r="D19" s="111"/>
      <c r="E19" s="213"/>
      <c r="F19" s="213"/>
      <c r="G19" s="220"/>
    </row>
    <row r="20" spans="1:7" ht="35.85" customHeight="1">
      <c r="A20" s="217" t="s">
        <v>107</v>
      </c>
      <c r="B20" s="218">
        <f>SUM(C21-G21)</f>
        <v>982.85</v>
      </c>
      <c r="C20" s="7" t="s">
        <v>108</v>
      </c>
      <c r="D20" s="116"/>
      <c r="E20" s="7" t="s">
        <v>109</v>
      </c>
      <c r="F20" s="7" t="s">
        <v>110</v>
      </c>
      <c r="G20" s="7" t="s">
        <v>111</v>
      </c>
    </row>
    <row r="21" spans="1:7" ht="37.35" customHeight="1">
      <c r="A21" s="217"/>
      <c r="B21" s="218"/>
      <c r="C21" s="11">
        <f>SUM(C2,C8,C12,C16,C19)</f>
        <v>982.85</v>
      </c>
      <c r="D21" s="116"/>
      <c r="E21" s="11">
        <f>SUM(E2:E8)</f>
        <v>0</v>
      </c>
      <c r="F21" s="10">
        <f>SUM(F2:F8)</f>
        <v>0</v>
      </c>
      <c r="G21" s="11">
        <f>SUM(G2:G8)</f>
        <v>0</v>
      </c>
    </row>
    <row r="22" spans="1:7" ht="71.650000000000006" customHeight="1">
      <c r="A22" s="215" t="s">
        <v>112</v>
      </c>
      <c r="B22" s="219"/>
      <c r="C22" s="219"/>
      <c r="D22" s="219"/>
      <c r="E22" s="219"/>
      <c r="F22" s="219"/>
      <c r="G22" s="219"/>
    </row>
    <row r="23" spans="1:7">
      <c r="A23" s="215"/>
      <c r="B23" s="219"/>
      <c r="C23" s="219"/>
      <c r="D23" s="219"/>
      <c r="E23" s="219"/>
      <c r="F23" s="219"/>
      <c r="G23" s="219"/>
    </row>
    <row r="24" spans="1:7">
      <c r="A24" s="215"/>
      <c r="B24" s="219"/>
      <c r="C24" s="219"/>
      <c r="D24" s="219"/>
      <c r="E24" s="219"/>
      <c r="F24" s="219"/>
      <c r="G24" s="219"/>
    </row>
  </sheetData>
  <mergeCells count="11">
    <mergeCell ref="A20:A21"/>
    <mergeCell ref="B20:B21"/>
    <mergeCell ref="A22:A24"/>
    <mergeCell ref="B22:G24"/>
    <mergeCell ref="A1:B1"/>
    <mergeCell ref="E4:G4"/>
    <mergeCell ref="E10:E19"/>
    <mergeCell ref="F10:F19"/>
    <mergeCell ref="G10:G19"/>
    <mergeCell ref="A14:A15"/>
    <mergeCell ref="A17:A18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37601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42</vt:i4>
      </vt:variant>
      <vt:variant>
        <vt:lpstr>Plages nommées</vt:lpstr>
      </vt:variant>
      <vt:variant>
        <vt:i4>4</vt:i4>
      </vt:variant>
    </vt:vector>
  </HeadingPairs>
  <TitlesOfParts>
    <vt:vector size="46" baseType="lpstr">
      <vt:lpstr>Type 2</vt:lpstr>
      <vt:lpstr>Main 1</vt:lpstr>
      <vt:lpstr>Fond de parc Report</vt:lpstr>
      <vt:lpstr>Fond de parc</vt:lpstr>
      <vt:lpstr>Main</vt:lpstr>
      <vt:lpstr>Versements BRINKS</vt:lpstr>
      <vt:lpstr>01</vt:lpstr>
      <vt:lpstr>02</vt:lpstr>
      <vt:lpstr>03</vt:lpstr>
      <vt:lpstr>04 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Bilan Caisses</vt:lpstr>
      <vt:lpstr>Sous régie</vt:lpstr>
      <vt:lpstr>Bilan mensuel</vt:lpstr>
      <vt:lpstr>Feuil1</vt:lpstr>
      <vt:lpstr>Feuil2</vt:lpstr>
      <vt:lpstr>Listechoix</vt:lpstr>
      <vt:lpstr>'20'!Zone_d_impression</vt:lpstr>
      <vt:lpstr>'22'!Zone_d_impression</vt:lpstr>
      <vt:lpstr>'23'!Zone_d_impression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Dumaine</dc:creator>
  <cp:lastModifiedBy>cedric dumaine</cp:lastModifiedBy>
  <cp:revision>1677</cp:revision>
  <cp:lastPrinted>2014-03-28T12:13:10Z</cp:lastPrinted>
  <dcterms:created xsi:type="dcterms:W3CDTF">2008-06-14T14:44:00Z</dcterms:created>
  <dcterms:modified xsi:type="dcterms:W3CDTF">2016-02-02T19:03:36Z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