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iagrams/data1.xml" ContentType="application/vnd.openxmlformats-officedocument.drawingml.diagramData+xml"/>
  <Override PartName="/xl/diagrams/colors1.xml" ContentType="application/vnd.openxmlformats-officedocument.drawingml.diagramColor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iagrams/drawing1.xml" ContentType="application/vnd.ms-office.drawingml.diagramDrawing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6605" windowHeight="7530" activeTab="4"/>
  </bookViews>
  <sheets>
    <sheet name="Acceuil" sheetId="1" r:id="rId1"/>
    <sheet name="Abonnement" sheetId="2" r:id="rId2"/>
    <sheet name="Saisie" sheetId="16" r:id="rId3"/>
    <sheet name="Histo ANNUEL" sheetId="15" r:id="rId4"/>
    <sheet name="Janvier" sheetId="3" r:id="rId5"/>
    <sheet name="Février" sheetId="4" r:id="rId6"/>
    <sheet name="Mars" sheetId="5" r:id="rId7"/>
    <sheet name="Avril" sheetId="6" r:id="rId8"/>
    <sheet name="Mai" sheetId="7" r:id="rId9"/>
    <sheet name="Juin" sheetId="8" r:id="rId10"/>
    <sheet name="Juillet" sheetId="9" r:id="rId11"/>
    <sheet name="Aout" sheetId="10" r:id="rId12"/>
    <sheet name="Septembre" sheetId="11" r:id="rId13"/>
    <sheet name="Octobre" sheetId="12" r:id="rId14"/>
    <sheet name="Novembre" sheetId="13" r:id="rId15"/>
    <sheet name="Décembre" sheetId="14" r:id="rId16"/>
  </sheets>
  <definedNames>
    <definedName name="_xlnm._FilterDatabase" localSheetId="2" hidden="1">Saisie!$A$5:$J$11</definedName>
    <definedName name="_xlnm.Criteria" localSheetId="2">Saisie!$E$14:$G$18</definedName>
    <definedName name="Datesaisie">Saisietablx[[#All],[Mois]]</definedName>
    <definedName name="_xlnm.Extract" localSheetId="2">Saisie!$I$14:$K$14</definedName>
  </definedNames>
  <calcPr calcId="125725"/>
  <pivotCaches>
    <pivotCache cacheId="29" r:id="rId17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6"/>
  <c r="I6"/>
  <c r="A8" l="1"/>
  <c r="A9"/>
  <c r="I8"/>
  <c r="I9" l="1"/>
  <c r="A10"/>
  <c r="I10"/>
  <c r="A11"/>
  <c r="J11"/>
  <c r="J10" s="1"/>
  <c r="J9" s="1"/>
  <c r="J8" s="1"/>
  <c r="I11"/>
  <c r="C5" i="5" l="1"/>
  <c r="C8"/>
  <c r="C7"/>
  <c r="C4"/>
  <c r="C6"/>
  <c r="C9"/>
  <c r="B4" i="3"/>
  <c r="B6" i="4" l="1"/>
  <c r="B5" i="5"/>
  <c r="B9"/>
  <c r="B8" i="6"/>
  <c r="B7" i="7"/>
  <c r="B6" i="8"/>
  <c r="B5" i="9"/>
  <c r="B9"/>
  <c r="B8" i="10"/>
  <c r="B7" i="11"/>
  <c r="B6" i="12"/>
  <c r="B5" i="13"/>
  <c r="B9"/>
  <c r="B8" i="14"/>
  <c r="B4" i="5"/>
  <c r="B4" i="9"/>
  <c r="B4" i="13"/>
  <c r="B7" i="4"/>
  <c r="B6" i="5"/>
  <c r="B5" i="6"/>
  <c r="B9"/>
  <c r="B8" i="7"/>
  <c r="B7" i="8"/>
  <c r="B6" i="9"/>
  <c r="B5" i="10"/>
  <c r="B9"/>
  <c r="B8" i="11"/>
  <c r="B7" i="12"/>
  <c r="B6" i="13"/>
  <c r="B5" i="14"/>
  <c r="B9"/>
  <c r="B4" i="6"/>
  <c r="B4" i="10"/>
  <c r="B4" i="14"/>
  <c r="B8" i="4"/>
  <c r="B7" i="5"/>
  <c r="B6" i="6"/>
  <c r="B5" i="7"/>
  <c r="B9"/>
  <c r="B8" i="8"/>
  <c r="B7" i="9"/>
  <c r="B6" i="10"/>
  <c r="B5" i="11"/>
  <c r="B9"/>
  <c r="B8" i="12"/>
  <c r="B7" i="13"/>
  <c r="B6" i="14"/>
  <c r="B4" i="7"/>
  <c r="B4" i="11"/>
  <c r="B5" i="4"/>
  <c r="B9"/>
  <c r="B8" i="5"/>
  <c r="B7" i="6"/>
  <c r="B6" i="7"/>
  <c r="B5" i="8"/>
  <c r="B9"/>
  <c r="B8" i="9"/>
  <c r="B7" i="10"/>
  <c r="B6" i="11"/>
  <c r="B5" i="12"/>
  <c r="B9"/>
  <c r="B8" i="13"/>
  <c r="B7" i="14"/>
  <c r="B4" i="4"/>
  <c r="B4" i="8"/>
  <c r="B4" i="12"/>
</calcChain>
</file>

<file path=xl/sharedStrings.xml><?xml version="1.0" encoding="utf-8"?>
<sst xmlns="http://schemas.openxmlformats.org/spreadsheetml/2006/main" count="182" uniqueCount="68">
  <si>
    <t>Trésorerie Pro&amp;Cie</t>
  </si>
  <si>
    <t>Ce tableau va vous permettre de prévoir votre trésorerie</t>
  </si>
  <si>
    <t>Il va nécessiter une peu de travail et de rigueur, mais, une fois en place</t>
  </si>
  <si>
    <t>vous permettra de mieux piloter votre entreprise</t>
  </si>
  <si>
    <t>Saisie Année</t>
  </si>
  <si>
    <t xml:space="preserve">Date </t>
  </si>
  <si>
    <t>catégorie</t>
  </si>
  <si>
    <t xml:space="preserve">Libellé </t>
  </si>
  <si>
    <t>Prévu / réalisé</t>
  </si>
  <si>
    <t xml:space="preserve">Dépense - </t>
  </si>
  <si>
    <t xml:space="preserve">Encaissement  + </t>
  </si>
  <si>
    <t>Solde +/-</t>
  </si>
  <si>
    <t>Alerte</t>
  </si>
  <si>
    <t>Salaires</t>
  </si>
  <si>
    <t>Loyer</t>
  </si>
  <si>
    <t>Abonnements</t>
  </si>
  <si>
    <t>Base de données</t>
  </si>
  <si>
    <t>Solde du début année</t>
  </si>
  <si>
    <t>Découvert autorisé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</si>
  <si>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</si>
  <si>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</si>
  <si>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</si>
  <si>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</si>
  <si>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</si>
  <si>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</si>
  <si>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</si>
  <si>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</si>
  <si>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</si>
  <si>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</si>
  <si>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</si>
  <si>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Janvier </t>
  </si>
  <si>
    <t xml:space="preserve"> Février</t>
  </si>
  <si>
    <t>Mars</t>
  </si>
  <si>
    <t>Avril</t>
  </si>
  <si>
    <t xml:space="preserve"> Mai</t>
  </si>
  <si>
    <t>Juin</t>
  </si>
  <si>
    <t>Juillet</t>
  </si>
  <si>
    <t xml:space="preserve">Aout </t>
  </si>
  <si>
    <t>Septembre</t>
  </si>
  <si>
    <t>Octobre</t>
  </si>
  <si>
    <t>Novembre</t>
  </si>
  <si>
    <t>Décembre</t>
  </si>
  <si>
    <t xml:space="preserve">référence </t>
  </si>
  <si>
    <t>janvier</t>
  </si>
  <si>
    <t>Entrée</t>
  </si>
  <si>
    <t>Dépense</t>
  </si>
  <si>
    <t>Mois</t>
  </si>
  <si>
    <t>Catégorie</t>
  </si>
  <si>
    <t>Prévu/Réalisé</t>
  </si>
  <si>
    <t>Prévision</t>
  </si>
  <si>
    <t>(vide)</t>
  </si>
  <si>
    <t>Étiquettes de colonnes</t>
  </si>
  <si>
    <t>Total (vide)</t>
  </si>
  <si>
    <t>Total Entrée</t>
  </si>
  <si>
    <t xml:space="preserve">Nombre de Dépense - </t>
  </si>
  <si>
    <t xml:space="preserve">Nombre de Encaissement  + </t>
  </si>
  <si>
    <t>Janvier</t>
  </si>
  <si>
    <t>xsc</t>
  </si>
  <si>
    <t>Réel</t>
  </si>
  <si>
    <t>fevrier</t>
  </si>
  <si>
    <t>s</t>
  </si>
  <si>
    <t>Total xsc</t>
  </si>
  <si>
    <t>Total Réel</t>
  </si>
  <si>
    <t>Total 20</t>
  </si>
  <si>
    <t xml:space="preserve">Total Nombre de Dépense - </t>
  </si>
  <si>
    <t xml:space="preserve">Total Nombre de Encaissement  + </t>
  </si>
  <si>
    <t>Nombre de Encaissement  +  01/01/2016</t>
  </si>
  <si>
    <t>Nombre de Dépense -  01/01/2016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</si>
</sst>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[$-40C]d\-mmm;@"/>
    <numFmt numFmtId="165" formatCode="#,##0.00_ ;[Red]\-#,##0.00\ "/>
    <numFmt numFmtId="166" formatCode="_-* #,##0.00\ [$€-40C]_-;\-* #,##0.00\ [$€-40C]_-;_-* &quot;-&quot;??\ [$€-40C]_-;_-@_-"/>
    <numFmt numFmtId="167" formatCode="&quot;op&quot;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56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0" fillId="0" borderId="0" xfId="0" applyAlignment="1">
      <alignment horizontal="centerContinuous" vertical="distributed"/>
    </xf>
    <xf numFmtId="0" fontId="0" fillId="0" borderId="0" xfId="0" applyAlignment="1">
      <alignment horizontal="center"/>
    </xf>
    <xf numFmtId="0" fontId="0" fillId="0" borderId="2" xfId="0" applyBorder="1"/>
    <xf numFmtId="0" fontId="0" fillId="2" borderId="0" xfId="0" applyFill="1"/>
    <xf numFmtId="164" fontId="3" fillId="0" borderId="3" xfId="0" applyNumberFormat="1" applyFont="1" applyBorder="1"/>
    <xf numFmtId="164" fontId="3" fillId="0" borderId="4" xfId="0" applyNumberFormat="1" applyFont="1" applyBorder="1"/>
    <xf numFmtId="0" fontId="3" fillId="0" borderId="4" xfId="0" applyFont="1" applyBorder="1"/>
    <xf numFmtId="0" fontId="4" fillId="0" borderId="4" xfId="0" applyFont="1" applyBorder="1" applyAlignment="1">
      <alignment wrapText="1"/>
    </xf>
    <xf numFmtId="165" fontId="3" fillId="0" borderId="4" xfId="0" applyNumberFormat="1" applyFont="1" applyBorder="1"/>
    <xf numFmtId="165" fontId="4" fillId="0" borderId="5" xfId="0" applyNumberFormat="1" applyFont="1" applyBorder="1"/>
    <xf numFmtId="165" fontId="4" fillId="0" borderId="6" xfId="0" applyNumberFormat="1" applyFont="1" applyBorder="1" applyAlignment="1">
      <alignment horizontal="center"/>
    </xf>
    <xf numFmtId="0" fontId="0" fillId="0" borderId="0" xfId="0" applyAlignment="1">
      <alignment horizontal="centerContinuous" vertical="center"/>
    </xf>
    <xf numFmtId="166" fontId="0" fillId="0" borderId="0" xfId="0" applyNumberFormat="1"/>
    <xf numFmtId="44" fontId="0" fillId="0" borderId="0" xfId="1" applyFont="1"/>
    <xf numFmtId="0" fontId="0" fillId="0" borderId="1" xfId="0" applyBorder="1"/>
    <xf numFmtId="166" fontId="0" fillId="0" borderId="1" xfId="0" applyNumberFormat="1" applyBorder="1"/>
    <xf numFmtId="44" fontId="0" fillId="0" borderId="1" xfId="1" applyFont="1" applyBorder="1"/>
    <xf numFmtId="14" fontId="0" fillId="0" borderId="7" xfId="0" applyNumberFormat="1" applyBorder="1"/>
    <xf numFmtId="0" fontId="0" fillId="0" borderId="8" xfId="0" applyBorder="1"/>
    <xf numFmtId="14" fontId="0" fillId="0" borderId="0" xfId="0" applyNumberFormat="1"/>
    <xf numFmtId="1" fontId="0" fillId="0" borderId="0" xfId="0" applyNumberFormat="1" applyAlignment="1">
      <alignment horizontal="centerContinuous" vertical="center"/>
    </xf>
    <xf numFmtId="1" fontId="0" fillId="0" borderId="0" xfId="0" applyNumberFormat="1"/>
    <xf numFmtId="166" fontId="0" fillId="0" borderId="1" xfId="0" applyNumberFormat="1" applyFont="1" applyBorder="1"/>
    <xf numFmtId="0" fontId="0" fillId="0" borderId="0" xfId="0" applyAlignment="1">
      <alignment horizontal="centerContinuous"/>
    </xf>
    <xf numFmtId="16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NumberFormat="1"/>
    <xf numFmtId="167" fontId="0" fillId="0" borderId="0" xfId="0" applyNumberFormat="1"/>
    <xf numFmtId="0" fontId="0" fillId="0" borderId="0" xfId="0" pivotButton="1"/>
  </cellXfs>
  <cellStyles count="2">
    <cellStyle name="Monétaire" xfId="1" builtinId="4"/>
    <cellStyle name="Normal" xfId="0" builtinId="0"/>
  </cellStyles>
  <dxfs count="12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indexed="64"/>
        </top>
      </border>
    </dxf>
    <dxf>
      <fill>
        <patternFill patternType="solid">
          <fgColor indexed="64"/>
          <bgColor rgb="FFC00000"/>
        </patternFill>
      </fill>
      <alignment horizontal="center" vertical="center" textRotation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6_2">
  <dgm:title val=""/>
  <dgm:desc val=""/>
  <dgm:catLst>
    <dgm:cat type="accent6" pri="11200"/>
  </dgm:catLst>
  <dgm:styleLbl name="node0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6"/>
    </dgm:fillClrLst>
    <dgm:linClrLst meth="repeat">
      <a:schemeClr val="accent6"/>
    </dgm:linClrLst>
    <dgm:effectClrLst/>
    <dgm:txLinClrLst/>
    <dgm:txFillClrLst/>
    <dgm:txEffectClrLst/>
  </dgm:styleLbl>
  <dgm:styleLbl name="lnNode1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6"/>
    </dgm:fillClrLst>
    <dgm:linClrLst meth="repeat">
      <a:schemeClr val="accent6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6"/>
    </dgm:fillClrLst>
    <dgm:linClrLst meth="repeat">
      <a:schemeClr val="accent6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/>
    </dgm:fillClrLst>
    <dgm:linClrLst meth="repeat">
      <a:schemeClr val="accent6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/>
    </dgm:fillClrLst>
    <dgm:linClrLst meth="repeat">
      <a:schemeClr val="accent6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/>
    </dgm:fillClrLst>
    <dgm:linClrLst meth="repeat">
      <a:schemeClr val="accent6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6">
        <a:alpha val="90000"/>
        <a:tint val="40000"/>
      </a:schemeClr>
    </dgm:fillClrLst>
    <dgm:linClrLst meth="repeat">
      <a:schemeClr val="accent6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6">
        <a:alpha val="90000"/>
        <a:tint val="40000"/>
      </a:schemeClr>
    </dgm:fillClrLst>
    <dgm:linClrLst meth="repeat">
      <a:schemeClr val="accent6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6">
        <a:alpha val="90000"/>
        <a:tint val="40000"/>
      </a:schemeClr>
    </dgm:fillClrLst>
    <dgm:linClrLst meth="repeat">
      <a:schemeClr val="accent6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6">
        <a:tint val="4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6">
        <a:shade val="80000"/>
      </a:schemeClr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6">
        <a:tint val="50000"/>
        <a:alpha val="40000"/>
      </a:schemeClr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6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627E3C73-8FAB-4783-B8F2-67331AD3393D}" type="doc">
      <dgm:prSet loTypeId="urn:microsoft.com/office/officeart/2005/8/layout/default#1" loCatId="list" qsTypeId="urn:microsoft.com/office/officeart/2005/8/quickstyle/simple1" qsCatId="simple" csTypeId="urn:microsoft.com/office/officeart/2005/8/colors/accent6_2" csCatId="accent6" phldr="1"/>
      <dgm:spPr/>
      <dgm:t>
        <a:bodyPr/>
        <a:lstStyle/>
        <a:p>
          <a:endParaRPr lang="fr-FR"/>
        </a:p>
      </dgm:t>
    </dgm:pt>
    <dgm:pt modelId="{0109DA26-7D3A-4A6B-B126-A162F3826EE6}">
      <dgm:prSet phldrT="[Texte]">
        <dgm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dgm:style>
      </dgm:prSet>
      <dgm:spPr/>
      <dgm:t>
        <a:bodyPr/>
        <a:lstStyle/>
        <a:p>
          <a:r>
            <a:rPr lang="fr-FR"/>
            <a:t>Historique Annuel</a:t>
          </a:r>
        </a:p>
      </dgm:t>
      <dgm:extLst>
        <a:ext uri="{E40237B7-FDA0-4F09-8148-C483321AD2D9}">
          <dgm14:cNvPr xmlns=""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B4BB00E2-F20D-42F1-8160-5DEE517D195D}" type="parTrans" cxnId="{6D0FD34A-B411-4290-8DF7-F1E543DECC38}">
      <dgm:prSet/>
      <dgm:spPr/>
      <dgm:t>
        <a:bodyPr/>
        <a:lstStyle/>
        <a:p>
          <a:endParaRPr lang="fr-FR"/>
        </a:p>
      </dgm:t>
    </dgm:pt>
    <dgm:pt modelId="{7DBBA194-1F43-4FBB-AB27-A3F303219DA8}" type="sibTrans" cxnId="{6D0FD34A-B411-4290-8DF7-F1E543DECC38}">
      <dgm:prSet/>
      <dgm:spPr/>
      <dgm:t>
        <a:bodyPr/>
        <a:lstStyle/>
        <a:p>
          <a:endParaRPr lang="fr-FR"/>
        </a:p>
      </dgm:t>
    </dgm:pt>
    <dgm:pt modelId="{9CF72806-7D35-43D0-9A20-3C6831E5D20A}">
      <dgm:prSet phldrT="[Texte]">
        <dgm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dgm:style>
      </dgm:prSet>
      <dgm:spPr/>
      <dgm:t>
        <a:bodyPr/>
        <a:lstStyle/>
        <a:p>
          <a:r>
            <a:rPr lang="fr-FR"/>
            <a:t>Abonnement</a:t>
          </a:r>
        </a:p>
      </dgm:t>
      <dgm:extLst>
        <a:ext uri="{E40237B7-FDA0-4F09-8148-C483321AD2D9}">
          <dgm14:cNvPr xmlns=""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9BA7CB4F-3785-41BE-A5E4-B8A49FA3EF5A}" type="parTrans" cxnId="{B1C2FCAE-FCF0-4394-ACE0-2B588E833969}">
      <dgm:prSet/>
      <dgm:spPr/>
      <dgm:t>
        <a:bodyPr/>
        <a:lstStyle/>
        <a:p>
          <a:endParaRPr lang="fr-FR"/>
        </a:p>
      </dgm:t>
    </dgm:pt>
    <dgm:pt modelId="{61C9DF4C-86AD-4C18-A0E9-DAAD246C3249}" type="sibTrans" cxnId="{B1C2FCAE-FCF0-4394-ACE0-2B588E833969}">
      <dgm:prSet/>
      <dgm:spPr/>
      <dgm:t>
        <a:bodyPr/>
        <a:lstStyle/>
        <a:p>
          <a:endParaRPr lang="fr-FR"/>
        </a:p>
      </dgm:t>
    </dgm:pt>
    <dgm:pt modelId="{C13F5E44-58FA-47C8-9D35-8F202D5B42C6}">
      <dgm:prSet phldrT="[Texte]"/>
      <dgm:spPr/>
      <dgm:t>
        <a:bodyPr/>
        <a:lstStyle/>
        <a:p>
          <a:r>
            <a:rPr lang="fr-FR"/>
            <a:t>Janvier</a:t>
          </a:r>
        </a:p>
      </dgm:t>
      <dgm:extLst>
        <a:ext uri="{E40237B7-FDA0-4F09-8148-C483321AD2D9}">
          <dgm14:cNvPr xmlns=""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CE693707-3306-4C05-8034-DC79FCB08E6B}" type="parTrans" cxnId="{A829E49B-FEC2-4795-B060-2AC7B822C5C3}">
      <dgm:prSet/>
      <dgm:spPr/>
      <dgm:t>
        <a:bodyPr/>
        <a:lstStyle/>
        <a:p>
          <a:endParaRPr lang="fr-FR"/>
        </a:p>
      </dgm:t>
    </dgm:pt>
    <dgm:pt modelId="{A67CDC88-917A-43CC-91F6-666517E25C91}" type="sibTrans" cxnId="{A829E49B-FEC2-4795-B060-2AC7B822C5C3}">
      <dgm:prSet/>
      <dgm:spPr/>
      <dgm:t>
        <a:bodyPr/>
        <a:lstStyle/>
        <a:p>
          <a:endParaRPr lang="fr-FR"/>
        </a:p>
      </dgm:t>
    </dgm:pt>
    <dgm:pt modelId="{1DBBF4A3-0696-40B9-BD5B-B1D84040F4B4}">
      <dgm:prSet phldrT="[Texte]"/>
      <dgm:spPr/>
      <dgm:t>
        <a:bodyPr/>
        <a:lstStyle/>
        <a:p>
          <a:r>
            <a:rPr lang="fr-FR"/>
            <a:t>Février</a:t>
          </a:r>
        </a:p>
      </dgm:t>
      <dgm:extLst>
        <a:ext uri="{E40237B7-FDA0-4F09-8148-C483321AD2D9}">
          <dgm14:cNvPr xmlns=""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9D59CF95-6F32-45AC-9C87-5F5E8BA00A9C}" type="parTrans" cxnId="{5D31A36E-CE8A-46D9-8B1D-BCD22740E5B2}">
      <dgm:prSet/>
      <dgm:spPr/>
      <dgm:t>
        <a:bodyPr/>
        <a:lstStyle/>
        <a:p>
          <a:endParaRPr lang="fr-FR"/>
        </a:p>
      </dgm:t>
    </dgm:pt>
    <dgm:pt modelId="{E402CECB-EAA4-4DDF-B128-19D3AC04290A}" type="sibTrans" cxnId="{5D31A36E-CE8A-46D9-8B1D-BCD22740E5B2}">
      <dgm:prSet/>
      <dgm:spPr/>
      <dgm:t>
        <a:bodyPr/>
        <a:lstStyle/>
        <a:p>
          <a:endParaRPr lang="fr-FR"/>
        </a:p>
      </dgm:t>
    </dgm:pt>
    <dgm:pt modelId="{B033382D-78CA-4D69-8548-39F473A8009E}">
      <dgm:prSet phldrT="[Texte]"/>
      <dgm:spPr/>
      <dgm:t>
        <a:bodyPr/>
        <a:lstStyle/>
        <a:p>
          <a:r>
            <a:rPr lang="fr-FR"/>
            <a:t>Mars</a:t>
          </a:r>
        </a:p>
      </dgm:t>
      <dgm:extLst>
        <a:ext uri="{E40237B7-FDA0-4F09-8148-C483321AD2D9}">
          <dgm14:cNvPr xmlns=""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416907D3-9522-4EE5-806D-1612D62A3C10}" type="parTrans" cxnId="{81D0A46B-011F-47BE-AB83-165620ACD632}">
      <dgm:prSet/>
      <dgm:spPr/>
      <dgm:t>
        <a:bodyPr/>
        <a:lstStyle/>
        <a:p>
          <a:endParaRPr lang="fr-FR"/>
        </a:p>
      </dgm:t>
    </dgm:pt>
    <dgm:pt modelId="{7FC0876C-12D8-4349-9273-64D57A640DBC}" type="sibTrans" cxnId="{81D0A46B-011F-47BE-AB83-165620ACD632}">
      <dgm:prSet/>
      <dgm:spPr/>
      <dgm:t>
        <a:bodyPr/>
        <a:lstStyle/>
        <a:p>
          <a:endParaRPr lang="fr-FR"/>
        </a:p>
      </dgm:t>
    </dgm:pt>
    <dgm:pt modelId="{B9E9E748-8233-43F6-95D5-5A7565826AB1}">
      <dgm:prSet phldrT="[Texte]"/>
      <dgm:spPr/>
      <dgm:t>
        <a:bodyPr/>
        <a:lstStyle/>
        <a:p>
          <a:r>
            <a:rPr lang="fr-FR"/>
            <a:t>Avril</a:t>
          </a:r>
        </a:p>
      </dgm:t>
      <dgm:extLst>
        <a:ext uri="{E40237B7-FDA0-4F09-8148-C483321AD2D9}">
          <dgm14:cNvPr xmlns=""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E88135F2-1B38-4515-95BE-7A8169091260}" type="parTrans" cxnId="{C6D9A4DF-991C-40E6-9E26-79F8F0FCF6DF}">
      <dgm:prSet/>
      <dgm:spPr/>
      <dgm:t>
        <a:bodyPr/>
        <a:lstStyle/>
        <a:p>
          <a:endParaRPr lang="fr-FR"/>
        </a:p>
      </dgm:t>
    </dgm:pt>
    <dgm:pt modelId="{CE1450F0-C5FB-4609-9789-B14B346C14EF}" type="sibTrans" cxnId="{C6D9A4DF-991C-40E6-9E26-79F8F0FCF6DF}">
      <dgm:prSet/>
      <dgm:spPr/>
      <dgm:t>
        <a:bodyPr/>
        <a:lstStyle/>
        <a:p>
          <a:endParaRPr lang="fr-FR"/>
        </a:p>
      </dgm:t>
    </dgm:pt>
    <dgm:pt modelId="{4FCB270A-8B6F-46E1-BAD5-5F4C5144F20F}">
      <dgm:prSet phldrT="[Texte]"/>
      <dgm:spPr/>
      <dgm:t>
        <a:bodyPr/>
        <a:lstStyle/>
        <a:p>
          <a:r>
            <a:rPr lang="fr-FR"/>
            <a:t>Mai</a:t>
          </a:r>
        </a:p>
      </dgm:t>
      <dgm:extLst>
        <a:ext uri="{E40237B7-FDA0-4F09-8148-C483321AD2D9}">
          <dgm14:cNvPr xmlns=""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34598F14-27B6-46F0-9092-EB0378EE958A}" type="parTrans" cxnId="{8FECBEE3-17D9-4776-9FD5-0AFF41AF9B3C}">
      <dgm:prSet/>
      <dgm:spPr/>
      <dgm:t>
        <a:bodyPr/>
        <a:lstStyle/>
        <a:p>
          <a:endParaRPr lang="fr-FR"/>
        </a:p>
      </dgm:t>
    </dgm:pt>
    <dgm:pt modelId="{18F4C06A-E81C-4598-B899-42DCC2B09D6C}" type="sibTrans" cxnId="{8FECBEE3-17D9-4776-9FD5-0AFF41AF9B3C}">
      <dgm:prSet/>
      <dgm:spPr/>
      <dgm:t>
        <a:bodyPr/>
        <a:lstStyle/>
        <a:p>
          <a:endParaRPr lang="fr-FR"/>
        </a:p>
      </dgm:t>
    </dgm:pt>
    <dgm:pt modelId="{E64238E0-EDF7-43D7-9832-16470752626E}">
      <dgm:prSet phldrT="[Texte]"/>
      <dgm:spPr/>
      <dgm:t>
        <a:bodyPr/>
        <a:lstStyle/>
        <a:p>
          <a:r>
            <a:rPr lang="fr-FR"/>
            <a:t>Juin</a:t>
          </a:r>
        </a:p>
      </dgm:t>
      <dgm:extLst>
        <a:ext uri="{E40237B7-FDA0-4F09-8148-C483321AD2D9}">
          <dgm14:cNvPr xmlns=""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158CEB89-1E01-472C-B492-1DC6B782DE93}" type="parTrans" cxnId="{0C5CB023-8185-4F3E-8EA1-31C4D8F9CA7A}">
      <dgm:prSet/>
      <dgm:spPr/>
      <dgm:t>
        <a:bodyPr/>
        <a:lstStyle/>
        <a:p>
          <a:endParaRPr lang="fr-FR"/>
        </a:p>
      </dgm:t>
    </dgm:pt>
    <dgm:pt modelId="{78F74559-0D7A-4D71-980F-627F2A09154E}" type="sibTrans" cxnId="{0C5CB023-8185-4F3E-8EA1-31C4D8F9CA7A}">
      <dgm:prSet/>
      <dgm:spPr/>
      <dgm:t>
        <a:bodyPr/>
        <a:lstStyle/>
        <a:p>
          <a:endParaRPr lang="fr-FR"/>
        </a:p>
      </dgm:t>
    </dgm:pt>
    <dgm:pt modelId="{9C4DB2D0-D7B0-4B94-A10C-A6C9BD0756E0}">
      <dgm:prSet phldrT="[Texte]"/>
      <dgm:spPr/>
      <dgm:t>
        <a:bodyPr/>
        <a:lstStyle/>
        <a:p>
          <a:r>
            <a:rPr lang="fr-FR"/>
            <a:t>Juillet</a:t>
          </a:r>
        </a:p>
      </dgm:t>
      <dgm:extLst>
        <a:ext uri="{E40237B7-FDA0-4F09-8148-C483321AD2D9}">
          <dgm14:cNvPr xmlns=""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339E1BDE-3ED5-45DE-8972-5796CF5B78B3}" type="parTrans" cxnId="{45C57001-FC2E-4103-9B11-B0C625DBF0F8}">
      <dgm:prSet/>
      <dgm:spPr/>
      <dgm:t>
        <a:bodyPr/>
        <a:lstStyle/>
        <a:p>
          <a:endParaRPr lang="fr-FR"/>
        </a:p>
      </dgm:t>
    </dgm:pt>
    <dgm:pt modelId="{1256E3A4-770B-43B1-A88E-DBF9BF9E9B59}" type="sibTrans" cxnId="{45C57001-FC2E-4103-9B11-B0C625DBF0F8}">
      <dgm:prSet/>
      <dgm:spPr/>
      <dgm:t>
        <a:bodyPr/>
        <a:lstStyle/>
        <a:p>
          <a:endParaRPr lang="fr-FR"/>
        </a:p>
      </dgm:t>
    </dgm:pt>
    <dgm:pt modelId="{AD933E1C-C859-4218-A3CF-D5E497E2E5AA}">
      <dgm:prSet phldrT="[Texte]"/>
      <dgm:spPr/>
      <dgm:t>
        <a:bodyPr/>
        <a:lstStyle/>
        <a:p>
          <a:r>
            <a:rPr lang="fr-FR"/>
            <a:t>Aout</a:t>
          </a:r>
        </a:p>
      </dgm:t>
      <dgm:extLst>
        <a:ext uri="{E40237B7-FDA0-4F09-8148-C483321AD2D9}">
          <dgm14:cNvPr xmlns=""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7AB59D3E-766E-4AB9-9C7B-5E1495489C91}" type="parTrans" cxnId="{6E7576C2-BE34-47C1-B6BB-528091D75976}">
      <dgm:prSet/>
      <dgm:spPr/>
      <dgm:t>
        <a:bodyPr/>
        <a:lstStyle/>
        <a:p>
          <a:endParaRPr lang="fr-FR"/>
        </a:p>
      </dgm:t>
    </dgm:pt>
    <dgm:pt modelId="{8B86188A-C314-4A17-AB6A-F6ADDE65D47E}" type="sibTrans" cxnId="{6E7576C2-BE34-47C1-B6BB-528091D75976}">
      <dgm:prSet/>
      <dgm:spPr/>
      <dgm:t>
        <a:bodyPr/>
        <a:lstStyle/>
        <a:p>
          <a:endParaRPr lang="fr-FR"/>
        </a:p>
      </dgm:t>
    </dgm:pt>
    <dgm:pt modelId="{45B1304D-8D9A-491A-A589-9126B9679344}">
      <dgm:prSet phldrT="[Texte]"/>
      <dgm:spPr/>
      <dgm:t>
        <a:bodyPr/>
        <a:lstStyle/>
        <a:p>
          <a:r>
            <a:rPr lang="fr-FR"/>
            <a:t>Septembre</a:t>
          </a:r>
        </a:p>
      </dgm:t>
      <dgm:extLst>
        <a:ext uri="{E40237B7-FDA0-4F09-8148-C483321AD2D9}">
          <dgm14:cNvPr xmlns=""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1F251732-6FD5-4A90-9642-2ED7EA90FFCA}" type="parTrans" cxnId="{8F92F928-786D-4E9A-81D6-42AEBF70038D}">
      <dgm:prSet/>
      <dgm:spPr/>
      <dgm:t>
        <a:bodyPr/>
        <a:lstStyle/>
        <a:p>
          <a:endParaRPr lang="fr-FR"/>
        </a:p>
      </dgm:t>
    </dgm:pt>
    <dgm:pt modelId="{0D4790EE-1A35-416B-8988-E6893FCB7D7E}" type="sibTrans" cxnId="{8F92F928-786D-4E9A-81D6-42AEBF70038D}">
      <dgm:prSet/>
      <dgm:spPr/>
      <dgm:t>
        <a:bodyPr/>
        <a:lstStyle/>
        <a:p>
          <a:endParaRPr lang="fr-FR"/>
        </a:p>
      </dgm:t>
    </dgm:pt>
    <dgm:pt modelId="{105A6351-9DC3-4BCD-815D-5FE300FB0CB2}">
      <dgm:prSet phldrT="[Texte]"/>
      <dgm:spPr/>
      <dgm:t>
        <a:bodyPr/>
        <a:lstStyle/>
        <a:p>
          <a:r>
            <a:rPr lang="fr-FR"/>
            <a:t>Octobre</a:t>
          </a:r>
        </a:p>
      </dgm:t>
      <dgm:extLst>
        <a:ext uri="{E40237B7-FDA0-4F09-8148-C483321AD2D9}">
          <dgm14:cNvPr xmlns=""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340FF7DC-1702-4E50-8334-F8DA95005DBE}" type="parTrans" cxnId="{9F4EE0FF-7855-4665-80E2-C4907484072C}">
      <dgm:prSet/>
      <dgm:spPr/>
      <dgm:t>
        <a:bodyPr/>
        <a:lstStyle/>
        <a:p>
          <a:endParaRPr lang="fr-FR"/>
        </a:p>
      </dgm:t>
    </dgm:pt>
    <dgm:pt modelId="{0CEF70EB-9FC6-4A9F-A23D-F21EDB8F28C7}" type="sibTrans" cxnId="{9F4EE0FF-7855-4665-80E2-C4907484072C}">
      <dgm:prSet/>
      <dgm:spPr/>
      <dgm:t>
        <a:bodyPr/>
        <a:lstStyle/>
        <a:p>
          <a:endParaRPr lang="fr-FR"/>
        </a:p>
      </dgm:t>
    </dgm:pt>
    <dgm:pt modelId="{40A1C0B0-7388-437C-AD40-4226E82EADED}">
      <dgm:prSet phldrT="[Texte]"/>
      <dgm:spPr/>
      <dgm:t>
        <a:bodyPr/>
        <a:lstStyle/>
        <a:p>
          <a:r>
            <a:rPr lang="fr-FR"/>
            <a:t>Novembre</a:t>
          </a:r>
        </a:p>
      </dgm:t>
      <dgm:extLst>
        <a:ext uri="{E40237B7-FDA0-4F09-8148-C483321AD2D9}">
          <dgm14:cNvPr xmlns=""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000C304D-0251-4AD3-A8FD-0478362D19F6}" type="parTrans" cxnId="{1EF88BD5-1F33-47DC-A608-BE5A76A10767}">
      <dgm:prSet/>
      <dgm:spPr/>
      <dgm:t>
        <a:bodyPr/>
        <a:lstStyle/>
        <a:p>
          <a:endParaRPr lang="fr-FR"/>
        </a:p>
      </dgm:t>
    </dgm:pt>
    <dgm:pt modelId="{192C3DBF-D8B5-4529-9498-C3C4786BE532}" type="sibTrans" cxnId="{1EF88BD5-1F33-47DC-A608-BE5A76A10767}">
      <dgm:prSet/>
      <dgm:spPr/>
      <dgm:t>
        <a:bodyPr/>
        <a:lstStyle/>
        <a:p>
          <a:endParaRPr lang="fr-FR"/>
        </a:p>
      </dgm:t>
    </dgm:pt>
    <dgm:pt modelId="{725C9F6A-042D-4F39-8704-B235DD0E131E}">
      <dgm:prSet phldrT="[Texte]"/>
      <dgm:spPr/>
      <dgm:t>
        <a:bodyPr/>
        <a:lstStyle/>
        <a:p>
          <a:r>
            <a:rPr lang="fr-FR"/>
            <a:t>Décembre</a:t>
          </a:r>
        </a:p>
      </dgm:t>
      <dgm:extLst>
        <a:ext uri="{E40237B7-FDA0-4F09-8148-C483321AD2D9}">
          <dgm14:cNvPr xmlns=""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0B4BF6A4-9227-4388-9A8B-0B1299843456}" type="parTrans" cxnId="{B44FC6C1-B8FA-44BB-A554-B64A7CCF2275}">
      <dgm:prSet/>
      <dgm:spPr/>
      <dgm:t>
        <a:bodyPr/>
        <a:lstStyle/>
        <a:p>
          <a:endParaRPr lang="fr-FR"/>
        </a:p>
      </dgm:t>
    </dgm:pt>
    <dgm:pt modelId="{82F9BEC9-E34A-444C-AB74-3A7D21389236}" type="sibTrans" cxnId="{B44FC6C1-B8FA-44BB-A554-B64A7CCF2275}">
      <dgm:prSet/>
      <dgm:spPr/>
      <dgm:t>
        <a:bodyPr/>
        <a:lstStyle/>
        <a:p>
          <a:endParaRPr lang="fr-FR"/>
        </a:p>
      </dgm:t>
    </dgm:pt>
    <dgm:pt modelId="{D5D32FFE-AAD2-424D-BDBA-EBC311B87CAA}" type="pres">
      <dgm:prSet presAssocID="{627E3C73-8FAB-4783-B8F2-67331AD3393D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065CFF1E-1CB6-47A8-8431-C1DD44F919D9}" type="pres">
      <dgm:prSet presAssocID="{0109DA26-7D3A-4A6B-B126-A162F3826EE6}" presName="node" presStyleLbl="node1" presStyleIdx="0" presStyleCnt="14" custScaleX="18022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1A57F20D-5DA3-452C-9CF2-2F25BDF69DE3}" type="pres">
      <dgm:prSet presAssocID="{7DBBA194-1F43-4FBB-AB27-A3F303219DA8}" presName="sibTrans" presStyleCnt="0"/>
      <dgm:spPr/>
    </dgm:pt>
    <dgm:pt modelId="{F5056F13-BB2E-4BE3-AE5E-7CBE762779E5}" type="pres">
      <dgm:prSet presAssocID="{9CF72806-7D35-43D0-9A20-3C6831E5D20A}" presName="node" presStyleLbl="node1" presStyleIdx="1" presStyleCnt="14" custScaleX="12841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5DFFB05-0F93-45CA-A616-BB5163842711}" type="pres">
      <dgm:prSet presAssocID="{61C9DF4C-86AD-4C18-A0E9-DAAD246C3249}" presName="sibTrans" presStyleCnt="0"/>
      <dgm:spPr/>
    </dgm:pt>
    <dgm:pt modelId="{7515D3B9-2803-4329-A3C4-BC581FB97057}" type="pres">
      <dgm:prSet presAssocID="{C13F5E44-58FA-47C8-9D35-8F202D5B42C6}" presName="node" presStyleLbl="node1" presStyleIdx="2" presStyleCnt="14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3C3A4F0-3BBC-40C8-958B-EA504BDC45D6}" type="pres">
      <dgm:prSet presAssocID="{A67CDC88-917A-43CC-91F6-666517E25C91}" presName="sibTrans" presStyleCnt="0"/>
      <dgm:spPr/>
    </dgm:pt>
    <dgm:pt modelId="{894AC00D-1C2E-469C-B29E-080A91D0506A}" type="pres">
      <dgm:prSet presAssocID="{1DBBF4A3-0696-40B9-BD5B-B1D84040F4B4}" presName="node" presStyleLbl="node1" presStyleIdx="3" presStyleCnt="14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42657613-00E1-425A-AC91-7D7172AB6DE8}" type="pres">
      <dgm:prSet presAssocID="{E402CECB-EAA4-4DDF-B128-19D3AC04290A}" presName="sibTrans" presStyleCnt="0"/>
      <dgm:spPr/>
    </dgm:pt>
    <dgm:pt modelId="{1DB53148-9A18-44EC-BB16-08D89DB25F28}" type="pres">
      <dgm:prSet presAssocID="{B033382D-78CA-4D69-8548-39F473A8009E}" presName="node" presStyleLbl="node1" presStyleIdx="4" presStyleCnt="14" custLinFactNeighborX="213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B638A519-D528-4329-8907-3DEC81B84EC0}" type="pres">
      <dgm:prSet presAssocID="{7FC0876C-12D8-4349-9273-64D57A640DBC}" presName="sibTrans" presStyleCnt="0"/>
      <dgm:spPr/>
    </dgm:pt>
    <dgm:pt modelId="{D9EB6F24-45E9-4669-BD9D-07B74985220A}" type="pres">
      <dgm:prSet presAssocID="{B9E9E748-8233-43F6-95D5-5A7565826AB1}" presName="node" presStyleLbl="node1" presStyleIdx="5" presStyleCnt="14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59B7E472-EC17-40DF-B61D-11870A20B9D3}" type="pres">
      <dgm:prSet presAssocID="{CE1450F0-C5FB-4609-9789-B14B346C14EF}" presName="sibTrans" presStyleCnt="0"/>
      <dgm:spPr/>
    </dgm:pt>
    <dgm:pt modelId="{2B78A082-4705-4FA5-A49C-59001DC1A6AE}" type="pres">
      <dgm:prSet presAssocID="{4FCB270A-8B6F-46E1-BAD5-5F4C5144F20F}" presName="node" presStyleLbl="node1" presStyleIdx="6" presStyleCnt="14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5BD2FFC-53EC-490C-AFFF-0C59F4BE5D84}" type="pres">
      <dgm:prSet presAssocID="{18F4C06A-E81C-4598-B899-42DCC2B09D6C}" presName="sibTrans" presStyleCnt="0"/>
      <dgm:spPr/>
    </dgm:pt>
    <dgm:pt modelId="{F378506F-D8BD-4A3A-99C1-D46EB2BC4FA3}" type="pres">
      <dgm:prSet presAssocID="{E64238E0-EDF7-43D7-9832-16470752626E}" presName="node" presStyleLbl="node1" presStyleIdx="7" presStyleCnt="14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C1274C59-E7D8-4BEE-9274-50692B453A87}" type="pres">
      <dgm:prSet presAssocID="{78F74559-0D7A-4D71-980F-627F2A09154E}" presName="sibTrans" presStyleCnt="0"/>
      <dgm:spPr/>
    </dgm:pt>
    <dgm:pt modelId="{FF59752A-BA63-4F56-AB4B-107161B17C52}" type="pres">
      <dgm:prSet presAssocID="{9C4DB2D0-D7B0-4B94-A10C-A6C9BD0756E0}" presName="node" presStyleLbl="node1" presStyleIdx="8" presStyleCnt="14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C313E23-F2ED-4E29-A497-E6B22FEBB61F}" type="pres">
      <dgm:prSet presAssocID="{1256E3A4-770B-43B1-A88E-DBF9BF9E9B59}" presName="sibTrans" presStyleCnt="0"/>
      <dgm:spPr/>
    </dgm:pt>
    <dgm:pt modelId="{993A257D-98FC-4CEF-9A77-524C5E98E39B}" type="pres">
      <dgm:prSet presAssocID="{AD933E1C-C859-4218-A3CF-D5E497E2E5AA}" presName="node" presStyleLbl="node1" presStyleIdx="9" presStyleCnt="14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9D87AFB2-2409-4206-BA6C-0C292E1179B7}" type="pres">
      <dgm:prSet presAssocID="{8B86188A-C314-4A17-AB6A-F6ADDE65D47E}" presName="sibTrans" presStyleCnt="0"/>
      <dgm:spPr/>
    </dgm:pt>
    <dgm:pt modelId="{5EF836AA-F9A0-4655-A501-D585D63C39AF}" type="pres">
      <dgm:prSet presAssocID="{45B1304D-8D9A-491A-A589-9126B9679344}" presName="node" presStyleLbl="node1" presStyleIdx="10" presStyleCnt="14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6F125F70-CFCC-45CD-8782-DC060FF600EE}" type="pres">
      <dgm:prSet presAssocID="{0D4790EE-1A35-416B-8988-E6893FCB7D7E}" presName="sibTrans" presStyleCnt="0"/>
      <dgm:spPr/>
    </dgm:pt>
    <dgm:pt modelId="{2220FF19-D51C-4605-ABA8-402029DFCA87}" type="pres">
      <dgm:prSet presAssocID="{105A6351-9DC3-4BCD-815D-5FE300FB0CB2}" presName="node" presStyleLbl="node1" presStyleIdx="11" presStyleCnt="14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B2020892-9C36-4DD7-981F-6F558BBC7B8B}" type="pres">
      <dgm:prSet presAssocID="{0CEF70EB-9FC6-4A9F-A23D-F21EDB8F28C7}" presName="sibTrans" presStyleCnt="0"/>
      <dgm:spPr/>
    </dgm:pt>
    <dgm:pt modelId="{37EF50DC-759C-48A2-AA37-3A9E8EB081C1}" type="pres">
      <dgm:prSet presAssocID="{40A1C0B0-7388-437C-AD40-4226E82EADED}" presName="node" presStyleLbl="node1" presStyleIdx="12" presStyleCnt="14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64587BC1-4CF6-44ED-BF95-A3F05D53ED8F}" type="pres">
      <dgm:prSet presAssocID="{192C3DBF-D8B5-4529-9498-C3C4786BE532}" presName="sibTrans" presStyleCnt="0"/>
      <dgm:spPr/>
    </dgm:pt>
    <dgm:pt modelId="{C384FEC1-2325-4BCD-A16F-2A09B5646E04}" type="pres">
      <dgm:prSet presAssocID="{725C9F6A-042D-4F39-8704-B235DD0E131E}" presName="node" presStyleLbl="node1" presStyleIdx="13" presStyleCnt="14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090810ED-4BA2-46D1-BC7B-6511B4F49F0F}" type="presOf" srcId="{9CF72806-7D35-43D0-9A20-3C6831E5D20A}" destId="{F5056F13-BB2E-4BE3-AE5E-7CBE762779E5}" srcOrd="0" destOrd="0" presId="urn:microsoft.com/office/officeart/2005/8/layout/default#1"/>
    <dgm:cxn modelId="{C6D9A4DF-991C-40E6-9E26-79F8F0FCF6DF}" srcId="{627E3C73-8FAB-4783-B8F2-67331AD3393D}" destId="{B9E9E748-8233-43F6-95D5-5A7565826AB1}" srcOrd="5" destOrd="0" parTransId="{E88135F2-1B38-4515-95BE-7A8169091260}" sibTransId="{CE1450F0-C5FB-4609-9789-B14B346C14EF}"/>
    <dgm:cxn modelId="{5A4F084F-0D9E-4CB4-B3A6-D2652B4F6237}" type="presOf" srcId="{4FCB270A-8B6F-46E1-BAD5-5F4C5144F20F}" destId="{2B78A082-4705-4FA5-A49C-59001DC1A6AE}" srcOrd="0" destOrd="0" presId="urn:microsoft.com/office/officeart/2005/8/layout/default#1"/>
    <dgm:cxn modelId="{E3106AEB-FD54-4F8B-88FF-2CB3BE81D12D}" type="presOf" srcId="{C13F5E44-58FA-47C8-9D35-8F202D5B42C6}" destId="{7515D3B9-2803-4329-A3C4-BC581FB97057}" srcOrd="0" destOrd="0" presId="urn:microsoft.com/office/officeart/2005/8/layout/default#1"/>
    <dgm:cxn modelId="{8FECBEE3-17D9-4776-9FD5-0AFF41AF9B3C}" srcId="{627E3C73-8FAB-4783-B8F2-67331AD3393D}" destId="{4FCB270A-8B6F-46E1-BAD5-5F4C5144F20F}" srcOrd="6" destOrd="0" parTransId="{34598F14-27B6-46F0-9092-EB0378EE958A}" sibTransId="{18F4C06A-E81C-4598-B899-42DCC2B09D6C}"/>
    <dgm:cxn modelId="{81D0A46B-011F-47BE-AB83-165620ACD632}" srcId="{627E3C73-8FAB-4783-B8F2-67331AD3393D}" destId="{B033382D-78CA-4D69-8548-39F473A8009E}" srcOrd="4" destOrd="0" parTransId="{416907D3-9522-4EE5-806D-1612D62A3C10}" sibTransId="{7FC0876C-12D8-4349-9273-64D57A640DBC}"/>
    <dgm:cxn modelId="{0C5CB023-8185-4F3E-8EA1-31C4D8F9CA7A}" srcId="{627E3C73-8FAB-4783-B8F2-67331AD3393D}" destId="{E64238E0-EDF7-43D7-9832-16470752626E}" srcOrd="7" destOrd="0" parTransId="{158CEB89-1E01-472C-B492-1DC6B782DE93}" sibTransId="{78F74559-0D7A-4D71-980F-627F2A09154E}"/>
    <dgm:cxn modelId="{6D0FD34A-B411-4290-8DF7-F1E543DECC38}" srcId="{627E3C73-8FAB-4783-B8F2-67331AD3393D}" destId="{0109DA26-7D3A-4A6B-B126-A162F3826EE6}" srcOrd="0" destOrd="0" parTransId="{B4BB00E2-F20D-42F1-8160-5DEE517D195D}" sibTransId="{7DBBA194-1F43-4FBB-AB27-A3F303219DA8}"/>
    <dgm:cxn modelId="{A8CEF570-0347-4B59-90A1-B8C8A24483B7}" type="presOf" srcId="{40A1C0B0-7388-437C-AD40-4226E82EADED}" destId="{37EF50DC-759C-48A2-AA37-3A9E8EB081C1}" srcOrd="0" destOrd="0" presId="urn:microsoft.com/office/officeart/2005/8/layout/default#1"/>
    <dgm:cxn modelId="{9DD5A2BA-E57C-4645-8BFA-505B62ED2BDB}" type="presOf" srcId="{45B1304D-8D9A-491A-A589-9126B9679344}" destId="{5EF836AA-F9A0-4655-A501-D585D63C39AF}" srcOrd="0" destOrd="0" presId="urn:microsoft.com/office/officeart/2005/8/layout/default#1"/>
    <dgm:cxn modelId="{6FEAFCD4-48FD-4D7A-A26B-A6B182938ABE}" type="presOf" srcId="{AD933E1C-C859-4218-A3CF-D5E497E2E5AA}" destId="{993A257D-98FC-4CEF-9A77-524C5E98E39B}" srcOrd="0" destOrd="0" presId="urn:microsoft.com/office/officeart/2005/8/layout/default#1"/>
    <dgm:cxn modelId="{9F4EE0FF-7855-4665-80E2-C4907484072C}" srcId="{627E3C73-8FAB-4783-B8F2-67331AD3393D}" destId="{105A6351-9DC3-4BCD-815D-5FE300FB0CB2}" srcOrd="11" destOrd="0" parTransId="{340FF7DC-1702-4E50-8334-F8DA95005DBE}" sibTransId="{0CEF70EB-9FC6-4A9F-A23D-F21EDB8F28C7}"/>
    <dgm:cxn modelId="{5D31A36E-CE8A-46D9-8B1D-BCD22740E5B2}" srcId="{627E3C73-8FAB-4783-B8F2-67331AD3393D}" destId="{1DBBF4A3-0696-40B9-BD5B-B1D84040F4B4}" srcOrd="3" destOrd="0" parTransId="{9D59CF95-6F32-45AC-9C87-5F5E8BA00A9C}" sibTransId="{E402CECB-EAA4-4DDF-B128-19D3AC04290A}"/>
    <dgm:cxn modelId="{8B1434A6-6C1C-4988-B444-8EAE89BB4C0F}" type="presOf" srcId="{1DBBF4A3-0696-40B9-BD5B-B1D84040F4B4}" destId="{894AC00D-1C2E-469C-B29E-080A91D0506A}" srcOrd="0" destOrd="0" presId="urn:microsoft.com/office/officeart/2005/8/layout/default#1"/>
    <dgm:cxn modelId="{45C57001-FC2E-4103-9B11-B0C625DBF0F8}" srcId="{627E3C73-8FAB-4783-B8F2-67331AD3393D}" destId="{9C4DB2D0-D7B0-4B94-A10C-A6C9BD0756E0}" srcOrd="8" destOrd="0" parTransId="{339E1BDE-3ED5-45DE-8972-5796CF5B78B3}" sibTransId="{1256E3A4-770B-43B1-A88E-DBF9BF9E9B59}"/>
    <dgm:cxn modelId="{DC66F16A-B0C0-4666-BB2D-D2605EBE9A18}" type="presOf" srcId="{0109DA26-7D3A-4A6B-B126-A162F3826EE6}" destId="{065CFF1E-1CB6-47A8-8431-C1DD44F919D9}" srcOrd="0" destOrd="0" presId="urn:microsoft.com/office/officeart/2005/8/layout/default#1"/>
    <dgm:cxn modelId="{1789C33A-DA2C-41A6-A0FB-F0754CE85E11}" type="presOf" srcId="{B033382D-78CA-4D69-8548-39F473A8009E}" destId="{1DB53148-9A18-44EC-BB16-08D89DB25F28}" srcOrd="0" destOrd="0" presId="urn:microsoft.com/office/officeart/2005/8/layout/default#1"/>
    <dgm:cxn modelId="{A829E49B-FEC2-4795-B060-2AC7B822C5C3}" srcId="{627E3C73-8FAB-4783-B8F2-67331AD3393D}" destId="{C13F5E44-58FA-47C8-9D35-8F202D5B42C6}" srcOrd="2" destOrd="0" parTransId="{CE693707-3306-4C05-8034-DC79FCB08E6B}" sibTransId="{A67CDC88-917A-43CC-91F6-666517E25C91}"/>
    <dgm:cxn modelId="{B1C2FCAE-FCF0-4394-ACE0-2B588E833969}" srcId="{627E3C73-8FAB-4783-B8F2-67331AD3393D}" destId="{9CF72806-7D35-43D0-9A20-3C6831E5D20A}" srcOrd="1" destOrd="0" parTransId="{9BA7CB4F-3785-41BE-A5E4-B8A49FA3EF5A}" sibTransId="{61C9DF4C-86AD-4C18-A0E9-DAAD246C3249}"/>
    <dgm:cxn modelId="{94F738C5-A3B2-4114-AADC-9F182A2541EB}" type="presOf" srcId="{105A6351-9DC3-4BCD-815D-5FE300FB0CB2}" destId="{2220FF19-D51C-4605-ABA8-402029DFCA87}" srcOrd="0" destOrd="0" presId="urn:microsoft.com/office/officeart/2005/8/layout/default#1"/>
    <dgm:cxn modelId="{12EAD12C-59D3-4070-9F2D-197E0CD1DEC2}" type="presOf" srcId="{627E3C73-8FAB-4783-B8F2-67331AD3393D}" destId="{D5D32FFE-AAD2-424D-BDBA-EBC311B87CAA}" srcOrd="0" destOrd="0" presId="urn:microsoft.com/office/officeart/2005/8/layout/default#1"/>
    <dgm:cxn modelId="{8F92F928-786D-4E9A-81D6-42AEBF70038D}" srcId="{627E3C73-8FAB-4783-B8F2-67331AD3393D}" destId="{45B1304D-8D9A-491A-A589-9126B9679344}" srcOrd="10" destOrd="0" parTransId="{1F251732-6FD5-4A90-9642-2ED7EA90FFCA}" sibTransId="{0D4790EE-1A35-416B-8988-E6893FCB7D7E}"/>
    <dgm:cxn modelId="{6E7576C2-BE34-47C1-B6BB-528091D75976}" srcId="{627E3C73-8FAB-4783-B8F2-67331AD3393D}" destId="{AD933E1C-C859-4218-A3CF-D5E497E2E5AA}" srcOrd="9" destOrd="0" parTransId="{7AB59D3E-766E-4AB9-9C7B-5E1495489C91}" sibTransId="{8B86188A-C314-4A17-AB6A-F6ADDE65D47E}"/>
    <dgm:cxn modelId="{B44FC6C1-B8FA-44BB-A554-B64A7CCF2275}" srcId="{627E3C73-8FAB-4783-B8F2-67331AD3393D}" destId="{725C9F6A-042D-4F39-8704-B235DD0E131E}" srcOrd="13" destOrd="0" parTransId="{0B4BF6A4-9227-4388-9A8B-0B1299843456}" sibTransId="{82F9BEC9-E34A-444C-AB74-3A7D21389236}"/>
    <dgm:cxn modelId="{A5EC74D4-83A3-4ED2-8228-D7A2CE336063}" type="presOf" srcId="{9C4DB2D0-D7B0-4B94-A10C-A6C9BD0756E0}" destId="{FF59752A-BA63-4F56-AB4B-107161B17C52}" srcOrd="0" destOrd="0" presId="urn:microsoft.com/office/officeart/2005/8/layout/default#1"/>
    <dgm:cxn modelId="{0C686853-D493-49B8-ADE7-D1EEE1A82C06}" type="presOf" srcId="{B9E9E748-8233-43F6-95D5-5A7565826AB1}" destId="{D9EB6F24-45E9-4669-BD9D-07B74985220A}" srcOrd="0" destOrd="0" presId="urn:microsoft.com/office/officeart/2005/8/layout/default#1"/>
    <dgm:cxn modelId="{1EF88BD5-1F33-47DC-A608-BE5A76A10767}" srcId="{627E3C73-8FAB-4783-B8F2-67331AD3393D}" destId="{40A1C0B0-7388-437C-AD40-4226E82EADED}" srcOrd="12" destOrd="0" parTransId="{000C304D-0251-4AD3-A8FD-0478362D19F6}" sibTransId="{192C3DBF-D8B5-4529-9498-C3C4786BE532}"/>
    <dgm:cxn modelId="{B7054B03-D417-4A3A-9402-926E3C8396F7}" type="presOf" srcId="{E64238E0-EDF7-43D7-9832-16470752626E}" destId="{F378506F-D8BD-4A3A-99C1-D46EB2BC4FA3}" srcOrd="0" destOrd="0" presId="urn:microsoft.com/office/officeart/2005/8/layout/default#1"/>
    <dgm:cxn modelId="{DED6564C-2904-42F9-A312-0DB2C3B0F92F}" type="presOf" srcId="{725C9F6A-042D-4F39-8704-B235DD0E131E}" destId="{C384FEC1-2325-4BCD-A16F-2A09B5646E04}" srcOrd="0" destOrd="0" presId="urn:microsoft.com/office/officeart/2005/8/layout/default#1"/>
    <dgm:cxn modelId="{4054F0CE-CC93-4EF6-82F2-64BE60837935}" type="presParOf" srcId="{D5D32FFE-AAD2-424D-BDBA-EBC311B87CAA}" destId="{065CFF1E-1CB6-47A8-8431-C1DD44F919D9}" srcOrd="0" destOrd="0" presId="urn:microsoft.com/office/officeart/2005/8/layout/default#1"/>
    <dgm:cxn modelId="{57D98ED1-857D-420C-87A2-D6F4F2A4D7CE}" type="presParOf" srcId="{D5D32FFE-AAD2-424D-BDBA-EBC311B87CAA}" destId="{1A57F20D-5DA3-452C-9CF2-2F25BDF69DE3}" srcOrd="1" destOrd="0" presId="urn:microsoft.com/office/officeart/2005/8/layout/default#1"/>
    <dgm:cxn modelId="{E88C4209-FA7A-45D2-97FB-AA13D02A05AF}" type="presParOf" srcId="{D5D32FFE-AAD2-424D-BDBA-EBC311B87CAA}" destId="{F5056F13-BB2E-4BE3-AE5E-7CBE762779E5}" srcOrd="2" destOrd="0" presId="urn:microsoft.com/office/officeart/2005/8/layout/default#1"/>
    <dgm:cxn modelId="{A8CCDD61-F706-434C-90A1-705C4EB4BBF7}" type="presParOf" srcId="{D5D32FFE-AAD2-424D-BDBA-EBC311B87CAA}" destId="{D5DFFB05-0F93-45CA-A616-BB5163842711}" srcOrd="3" destOrd="0" presId="urn:microsoft.com/office/officeart/2005/8/layout/default#1"/>
    <dgm:cxn modelId="{941F9154-16A5-4D05-B44C-F38B7094DF36}" type="presParOf" srcId="{D5D32FFE-AAD2-424D-BDBA-EBC311B87CAA}" destId="{7515D3B9-2803-4329-A3C4-BC581FB97057}" srcOrd="4" destOrd="0" presId="urn:microsoft.com/office/officeart/2005/8/layout/default#1"/>
    <dgm:cxn modelId="{7394F823-09CA-48F7-95E6-43F760065E47}" type="presParOf" srcId="{D5D32FFE-AAD2-424D-BDBA-EBC311B87CAA}" destId="{83C3A4F0-3BBC-40C8-958B-EA504BDC45D6}" srcOrd="5" destOrd="0" presId="urn:microsoft.com/office/officeart/2005/8/layout/default#1"/>
    <dgm:cxn modelId="{EDEFF603-21DF-4DEC-B136-C571E2954BA7}" type="presParOf" srcId="{D5D32FFE-AAD2-424D-BDBA-EBC311B87CAA}" destId="{894AC00D-1C2E-469C-B29E-080A91D0506A}" srcOrd="6" destOrd="0" presId="urn:microsoft.com/office/officeart/2005/8/layout/default#1"/>
    <dgm:cxn modelId="{788ECCEE-3E45-49D9-AE29-D19B5706202D}" type="presParOf" srcId="{D5D32FFE-AAD2-424D-BDBA-EBC311B87CAA}" destId="{42657613-00E1-425A-AC91-7D7172AB6DE8}" srcOrd="7" destOrd="0" presId="urn:microsoft.com/office/officeart/2005/8/layout/default#1"/>
    <dgm:cxn modelId="{9AD2FDC2-B6C3-4950-9CF6-257FEDE05FD7}" type="presParOf" srcId="{D5D32FFE-AAD2-424D-BDBA-EBC311B87CAA}" destId="{1DB53148-9A18-44EC-BB16-08D89DB25F28}" srcOrd="8" destOrd="0" presId="urn:microsoft.com/office/officeart/2005/8/layout/default#1"/>
    <dgm:cxn modelId="{AA0700D7-ED25-46B1-875F-25D7E31E110F}" type="presParOf" srcId="{D5D32FFE-AAD2-424D-BDBA-EBC311B87CAA}" destId="{B638A519-D528-4329-8907-3DEC81B84EC0}" srcOrd="9" destOrd="0" presId="urn:microsoft.com/office/officeart/2005/8/layout/default#1"/>
    <dgm:cxn modelId="{5820AA1D-7725-4128-9DBB-3EEB463FD9BE}" type="presParOf" srcId="{D5D32FFE-AAD2-424D-BDBA-EBC311B87CAA}" destId="{D9EB6F24-45E9-4669-BD9D-07B74985220A}" srcOrd="10" destOrd="0" presId="urn:microsoft.com/office/officeart/2005/8/layout/default#1"/>
    <dgm:cxn modelId="{B7FE0677-D38D-4161-ABC3-5BB8DED13B3B}" type="presParOf" srcId="{D5D32FFE-AAD2-424D-BDBA-EBC311B87CAA}" destId="{59B7E472-EC17-40DF-B61D-11870A20B9D3}" srcOrd="11" destOrd="0" presId="urn:microsoft.com/office/officeart/2005/8/layout/default#1"/>
    <dgm:cxn modelId="{6B2F4F41-EB32-4421-BB7F-7D55B684D6FE}" type="presParOf" srcId="{D5D32FFE-AAD2-424D-BDBA-EBC311B87CAA}" destId="{2B78A082-4705-4FA5-A49C-59001DC1A6AE}" srcOrd="12" destOrd="0" presId="urn:microsoft.com/office/officeart/2005/8/layout/default#1"/>
    <dgm:cxn modelId="{18A8199A-35B1-46B3-A040-467EECF4545D}" type="presParOf" srcId="{D5D32FFE-AAD2-424D-BDBA-EBC311B87CAA}" destId="{A5BD2FFC-53EC-490C-AFFF-0C59F4BE5D84}" srcOrd="13" destOrd="0" presId="urn:microsoft.com/office/officeart/2005/8/layout/default#1"/>
    <dgm:cxn modelId="{8A6BA1D4-342D-43B6-82E4-3ACC9A250E58}" type="presParOf" srcId="{D5D32FFE-AAD2-424D-BDBA-EBC311B87CAA}" destId="{F378506F-D8BD-4A3A-99C1-D46EB2BC4FA3}" srcOrd="14" destOrd="0" presId="urn:microsoft.com/office/officeart/2005/8/layout/default#1"/>
    <dgm:cxn modelId="{A6B17023-40A7-48D4-B168-D0F4A7F1391D}" type="presParOf" srcId="{D5D32FFE-AAD2-424D-BDBA-EBC311B87CAA}" destId="{C1274C59-E7D8-4BEE-9274-50692B453A87}" srcOrd="15" destOrd="0" presId="urn:microsoft.com/office/officeart/2005/8/layout/default#1"/>
    <dgm:cxn modelId="{597B2F49-908D-4D7F-9AA3-05F9A3116846}" type="presParOf" srcId="{D5D32FFE-AAD2-424D-BDBA-EBC311B87CAA}" destId="{FF59752A-BA63-4F56-AB4B-107161B17C52}" srcOrd="16" destOrd="0" presId="urn:microsoft.com/office/officeart/2005/8/layout/default#1"/>
    <dgm:cxn modelId="{FBE753D7-CAC5-497C-AD73-1981E5DE0AC3}" type="presParOf" srcId="{D5D32FFE-AAD2-424D-BDBA-EBC311B87CAA}" destId="{AC313E23-F2ED-4E29-A497-E6B22FEBB61F}" srcOrd="17" destOrd="0" presId="urn:microsoft.com/office/officeart/2005/8/layout/default#1"/>
    <dgm:cxn modelId="{AC15D170-FA8B-4612-A74A-F09E244D7335}" type="presParOf" srcId="{D5D32FFE-AAD2-424D-BDBA-EBC311B87CAA}" destId="{993A257D-98FC-4CEF-9A77-524C5E98E39B}" srcOrd="18" destOrd="0" presId="urn:microsoft.com/office/officeart/2005/8/layout/default#1"/>
    <dgm:cxn modelId="{98CDC9B0-3B79-4EB5-9681-6B0EFDA05532}" type="presParOf" srcId="{D5D32FFE-AAD2-424D-BDBA-EBC311B87CAA}" destId="{9D87AFB2-2409-4206-BA6C-0C292E1179B7}" srcOrd="19" destOrd="0" presId="urn:microsoft.com/office/officeart/2005/8/layout/default#1"/>
    <dgm:cxn modelId="{21ED71CD-B79C-46AA-9816-E7FF805D8CA7}" type="presParOf" srcId="{D5D32FFE-AAD2-424D-BDBA-EBC311B87CAA}" destId="{5EF836AA-F9A0-4655-A501-D585D63C39AF}" srcOrd="20" destOrd="0" presId="urn:microsoft.com/office/officeart/2005/8/layout/default#1"/>
    <dgm:cxn modelId="{9B89766C-D75C-404D-9ACF-B85B44FC69FC}" type="presParOf" srcId="{D5D32FFE-AAD2-424D-BDBA-EBC311B87CAA}" destId="{6F125F70-CFCC-45CD-8782-DC060FF600EE}" srcOrd="21" destOrd="0" presId="urn:microsoft.com/office/officeart/2005/8/layout/default#1"/>
    <dgm:cxn modelId="{2C638F6C-919E-445D-9FDC-632AE65B292C}" type="presParOf" srcId="{D5D32FFE-AAD2-424D-BDBA-EBC311B87CAA}" destId="{2220FF19-D51C-4605-ABA8-402029DFCA87}" srcOrd="22" destOrd="0" presId="urn:microsoft.com/office/officeart/2005/8/layout/default#1"/>
    <dgm:cxn modelId="{25FA16C3-4B4F-45BF-A81E-6D1876BD176E}" type="presParOf" srcId="{D5D32FFE-AAD2-424D-BDBA-EBC311B87CAA}" destId="{B2020892-9C36-4DD7-981F-6F558BBC7B8B}" srcOrd="23" destOrd="0" presId="urn:microsoft.com/office/officeart/2005/8/layout/default#1"/>
    <dgm:cxn modelId="{92F30454-6D14-453D-978B-CAF4F4C3513E}" type="presParOf" srcId="{D5D32FFE-AAD2-424D-BDBA-EBC311B87CAA}" destId="{37EF50DC-759C-48A2-AA37-3A9E8EB081C1}" srcOrd="24" destOrd="0" presId="urn:microsoft.com/office/officeart/2005/8/layout/default#1"/>
    <dgm:cxn modelId="{400F2A54-C26D-475F-8F55-23596095C4E6}" type="presParOf" srcId="{D5D32FFE-AAD2-424D-BDBA-EBC311B87CAA}" destId="{64587BC1-4CF6-44ED-BF95-A3F05D53ED8F}" srcOrd="25" destOrd="0" presId="urn:microsoft.com/office/officeart/2005/8/layout/default#1"/>
    <dgm:cxn modelId="{E4EA5FD1-036D-4837-A6DB-742A6182DADC}" type="presParOf" srcId="{D5D32FFE-AAD2-424D-BDBA-EBC311B87CAA}" destId="{C384FEC1-2325-4BCD-A16F-2A09B5646E04}" srcOrd="26" destOrd="0" presId="urn:microsoft.com/office/officeart/2005/8/layout/default#1"/>
  </dgm:cxnLst>
  <dgm:bg/>
  <dgm:whole/>
  <dgm:extLst>
    <a:ext uri="http://schemas.microsoft.com/office/drawing/2008/diagram">
      <dsp:dataModelExt xmlns:dsp="http://schemas.microsoft.com/office/drawing/2008/diagram" xmlns="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a="http://schemas.openxmlformats.org/drawingml/2006/main" xmlns:dsp="http://schemas.microsoft.com/office/drawing/2008/diagram">
  <dsp:spTree>
    <dsp:nvGrpSpPr>
      <dsp:cNvPr id="0" name=""/>
      <dsp:cNvGrpSpPr/>
    </dsp:nvGrpSpPr>
    <dsp:grpSpPr/>
    <dsp:sp modelId="{065CFF1E-1CB6-47A8-8431-C1DD44F919D9}">
      <dsp:nvSpPr>
        <dsp:cNvPr id="0" name=""/>
        <dsp:cNvSpPr/>
      </dsp:nvSpPr>
      <dsp:spPr>
        <a:xfrm>
          <a:off x="10403" y="221286"/>
          <a:ext cx="1855690" cy="617784"/>
        </a:xfrm>
        <a:prstGeom prst="rect">
          <a:avLst/>
        </a:prstGeom>
        <a:solidFill>
          <a:schemeClr val="lt1"/>
        </a:solidFill>
        <a:ln w="12700" cap="flat" cmpd="sng" algn="ctr">
          <a:solidFill>
            <a:schemeClr val="accent6"/>
          </a:solidFill>
          <a:prstDash val="solid"/>
          <a:miter lim="800000"/>
        </a:ln>
        <a:effectLst/>
      </dsp:spPr>
      <dsp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Historique Annuel</a:t>
          </a:r>
        </a:p>
      </dsp:txBody>
      <dsp:txXfrm>
        <a:off x="10403" y="221286"/>
        <a:ext cx="1855690" cy="617784"/>
      </dsp:txXfrm>
    </dsp:sp>
    <dsp:sp modelId="{F5056F13-BB2E-4BE3-AE5E-7CBE762779E5}">
      <dsp:nvSpPr>
        <dsp:cNvPr id="0" name=""/>
        <dsp:cNvSpPr/>
      </dsp:nvSpPr>
      <dsp:spPr>
        <a:xfrm>
          <a:off x="1969057" y="221286"/>
          <a:ext cx="1322223" cy="617784"/>
        </a:xfrm>
        <a:prstGeom prst="rect">
          <a:avLst/>
        </a:prstGeom>
        <a:solidFill>
          <a:schemeClr val="accent1"/>
        </a:solidFill>
        <a:ln w="19050" cap="flat" cmpd="sng" algn="ctr">
          <a:solidFill>
            <a:schemeClr val="lt1"/>
          </a:solidFill>
          <a:prstDash val="solid"/>
          <a:miter lim="800000"/>
        </a:ln>
        <a:effectLst/>
      </dsp:spPr>
      <dsp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Abonnement</a:t>
          </a:r>
        </a:p>
      </dsp:txBody>
      <dsp:txXfrm>
        <a:off x="1969057" y="221286"/>
        <a:ext cx="1322223" cy="617784"/>
      </dsp:txXfrm>
    </dsp:sp>
    <dsp:sp modelId="{7515D3B9-2803-4329-A3C4-BC581FB97057}">
      <dsp:nvSpPr>
        <dsp:cNvPr id="0" name=""/>
        <dsp:cNvSpPr/>
      </dsp:nvSpPr>
      <dsp:spPr>
        <a:xfrm>
          <a:off x="3417" y="942034"/>
          <a:ext cx="1029640" cy="617784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Janvier</a:t>
          </a:r>
        </a:p>
      </dsp:txBody>
      <dsp:txXfrm>
        <a:off x="3417" y="942034"/>
        <a:ext cx="1029640" cy="617784"/>
      </dsp:txXfrm>
    </dsp:sp>
    <dsp:sp modelId="{894AC00D-1C2E-469C-B29E-080A91D0506A}">
      <dsp:nvSpPr>
        <dsp:cNvPr id="0" name=""/>
        <dsp:cNvSpPr/>
      </dsp:nvSpPr>
      <dsp:spPr>
        <a:xfrm>
          <a:off x="1136022" y="942034"/>
          <a:ext cx="1029640" cy="617784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Février</a:t>
          </a:r>
        </a:p>
      </dsp:txBody>
      <dsp:txXfrm>
        <a:off x="1136022" y="942034"/>
        <a:ext cx="1029640" cy="617784"/>
      </dsp:txXfrm>
    </dsp:sp>
    <dsp:sp modelId="{1DB53148-9A18-44EC-BB16-08D89DB25F28}">
      <dsp:nvSpPr>
        <dsp:cNvPr id="0" name=""/>
        <dsp:cNvSpPr/>
      </dsp:nvSpPr>
      <dsp:spPr>
        <a:xfrm>
          <a:off x="2275537" y="942034"/>
          <a:ext cx="1029640" cy="617784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Mars</a:t>
          </a:r>
        </a:p>
      </dsp:txBody>
      <dsp:txXfrm>
        <a:off x="2275537" y="942034"/>
        <a:ext cx="1029640" cy="617784"/>
      </dsp:txXfrm>
    </dsp:sp>
    <dsp:sp modelId="{D9EB6F24-45E9-4669-BD9D-07B74985220A}">
      <dsp:nvSpPr>
        <dsp:cNvPr id="0" name=""/>
        <dsp:cNvSpPr/>
      </dsp:nvSpPr>
      <dsp:spPr>
        <a:xfrm>
          <a:off x="3417" y="1662782"/>
          <a:ext cx="1029640" cy="617784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Avril</a:t>
          </a:r>
        </a:p>
      </dsp:txBody>
      <dsp:txXfrm>
        <a:off x="3417" y="1662782"/>
        <a:ext cx="1029640" cy="617784"/>
      </dsp:txXfrm>
    </dsp:sp>
    <dsp:sp modelId="{2B78A082-4705-4FA5-A49C-59001DC1A6AE}">
      <dsp:nvSpPr>
        <dsp:cNvPr id="0" name=""/>
        <dsp:cNvSpPr/>
      </dsp:nvSpPr>
      <dsp:spPr>
        <a:xfrm>
          <a:off x="1136022" y="1662782"/>
          <a:ext cx="1029640" cy="617784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Mai</a:t>
          </a:r>
        </a:p>
      </dsp:txBody>
      <dsp:txXfrm>
        <a:off x="1136022" y="1662782"/>
        <a:ext cx="1029640" cy="617784"/>
      </dsp:txXfrm>
    </dsp:sp>
    <dsp:sp modelId="{F378506F-D8BD-4A3A-99C1-D46EB2BC4FA3}">
      <dsp:nvSpPr>
        <dsp:cNvPr id="0" name=""/>
        <dsp:cNvSpPr/>
      </dsp:nvSpPr>
      <dsp:spPr>
        <a:xfrm>
          <a:off x="2268626" y="1662782"/>
          <a:ext cx="1029640" cy="617784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Juin</a:t>
          </a:r>
        </a:p>
      </dsp:txBody>
      <dsp:txXfrm>
        <a:off x="2268626" y="1662782"/>
        <a:ext cx="1029640" cy="617784"/>
      </dsp:txXfrm>
    </dsp:sp>
    <dsp:sp modelId="{FF59752A-BA63-4F56-AB4B-107161B17C52}">
      <dsp:nvSpPr>
        <dsp:cNvPr id="0" name=""/>
        <dsp:cNvSpPr/>
      </dsp:nvSpPr>
      <dsp:spPr>
        <a:xfrm>
          <a:off x="6910" y="2383531"/>
          <a:ext cx="1029640" cy="617784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Juillet</a:t>
          </a:r>
        </a:p>
      </dsp:txBody>
      <dsp:txXfrm>
        <a:off x="6910" y="2383531"/>
        <a:ext cx="1029640" cy="617784"/>
      </dsp:txXfrm>
    </dsp:sp>
    <dsp:sp modelId="{993A257D-98FC-4CEF-9A77-524C5E98E39B}">
      <dsp:nvSpPr>
        <dsp:cNvPr id="0" name=""/>
        <dsp:cNvSpPr/>
      </dsp:nvSpPr>
      <dsp:spPr>
        <a:xfrm>
          <a:off x="1139515" y="2383531"/>
          <a:ext cx="1029640" cy="617784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Aout</a:t>
          </a:r>
        </a:p>
      </dsp:txBody>
      <dsp:txXfrm>
        <a:off x="1139515" y="2383531"/>
        <a:ext cx="1029640" cy="617784"/>
      </dsp:txXfrm>
    </dsp:sp>
    <dsp:sp modelId="{5EF836AA-F9A0-4655-A501-D585D63C39AF}">
      <dsp:nvSpPr>
        <dsp:cNvPr id="0" name=""/>
        <dsp:cNvSpPr/>
      </dsp:nvSpPr>
      <dsp:spPr>
        <a:xfrm>
          <a:off x="2272119" y="2383531"/>
          <a:ext cx="1029640" cy="617784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Septembre</a:t>
          </a:r>
        </a:p>
      </dsp:txBody>
      <dsp:txXfrm>
        <a:off x="2272119" y="2383531"/>
        <a:ext cx="1029640" cy="617784"/>
      </dsp:txXfrm>
    </dsp:sp>
    <dsp:sp modelId="{2220FF19-D51C-4605-ABA8-402029DFCA87}">
      <dsp:nvSpPr>
        <dsp:cNvPr id="0" name=""/>
        <dsp:cNvSpPr/>
      </dsp:nvSpPr>
      <dsp:spPr>
        <a:xfrm>
          <a:off x="6910" y="3104279"/>
          <a:ext cx="1029640" cy="617784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Octobre</a:t>
          </a:r>
        </a:p>
      </dsp:txBody>
      <dsp:txXfrm>
        <a:off x="6910" y="3104279"/>
        <a:ext cx="1029640" cy="617784"/>
      </dsp:txXfrm>
    </dsp:sp>
    <dsp:sp modelId="{37EF50DC-759C-48A2-AA37-3A9E8EB081C1}">
      <dsp:nvSpPr>
        <dsp:cNvPr id="0" name=""/>
        <dsp:cNvSpPr/>
      </dsp:nvSpPr>
      <dsp:spPr>
        <a:xfrm>
          <a:off x="1139515" y="3104279"/>
          <a:ext cx="1029640" cy="617784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Novembre</a:t>
          </a:r>
        </a:p>
      </dsp:txBody>
      <dsp:txXfrm>
        <a:off x="1139515" y="3104279"/>
        <a:ext cx="1029640" cy="617784"/>
      </dsp:txXfrm>
    </dsp:sp>
    <dsp:sp modelId="{C384FEC1-2325-4BCD-A16F-2A09B5646E04}">
      <dsp:nvSpPr>
        <dsp:cNvPr id="0" name=""/>
        <dsp:cNvSpPr/>
      </dsp:nvSpPr>
      <dsp:spPr>
        <a:xfrm>
          <a:off x="2272119" y="3104279"/>
          <a:ext cx="1029640" cy="617784"/>
        </a:xfrm>
        <a:prstGeom prst="rect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Décembre</a:t>
          </a:r>
        </a:p>
      </dsp:txBody>
      <dsp:txXfrm>
        <a:off x="2272119" y="3104279"/>
        <a:ext cx="1029640" cy="617784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default#1">
  <dgm:title val=""/>
  <dgm:desc val=""/>
  <dgm:catLst>
    <dgm:cat type="list" pri="4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func="var" arg="dir" op="equ" val="norm">
        <dgm:alg type="snake">
          <dgm:param type="grDir" val="tL"/>
          <dgm:param type="flowDir" val="row"/>
          <dgm:param type="contDir" val="sameDir"/>
          <dgm:param type="off" val="ctr"/>
        </dgm:alg>
      </dgm:if>
      <dgm:else name="Name2">
        <dgm:alg type="snake">
          <dgm:param type="grDir" val="tR"/>
          <dgm:param type="flowDir" val="row"/>
          <dgm:param type="contDir" val="sameDir"/>
          <dgm:param type="off" val="ct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node" refType="w"/>
      <dgm:constr type="h" for="ch" forName="node" refType="w" refFor="ch" refForName="node" fact="0.6"/>
      <dgm:constr type="w" for="ch" forName="sibTrans" refType="w" refFor="ch" refForName="node" fact="0.1"/>
      <dgm:constr type="sp" refType="w" refFor="ch" refForName="sibTrans"/>
      <dgm:constr type="primFontSz" for="ch" forName="node" op="equ" val="65"/>
    </dgm:constrLst>
    <dgm:ruleLst/>
    <dgm:forEach name="Name3" axis="ch" ptType="node">
      <dgm:layoutNode name="node">
        <dgm:varLst>
          <dgm:bulletEnabled val="1"/>
        </dgm:varLst>
        <dgm:alg type="tx"/>
        <dgm:shape xmlns:r="http://schemas.openxmlformats.org/officeDocument/2006/relationships" type="rect" r:blip="">
          <dgm:adjLst/>
        </dgm:shape>
        <dgm:presOf axis="desOrSelf" ptType="node"/>
        <dgm:constrLst>
          <dgm:constr type="lMarg" refType="primFontSz" fact="0.3"/>
          <dgm:constr type="rMarg" refType="primFontSz" fact="0.3"/>
          <dgm:constr type="tMarg" refType="primFontSz" fact="0.3"/>
          <dgm:constr type="bMarg" refType="primFontSz" fact="0.3"/>
        </dgm:constrLst>
        <dgm:ruleLst>
          <dgm:rule type="primFontSz" val="5" fact="NaN" max="NaN"/>
        </dgm:ruleLst>
      </dgm:layoutNode>
      <dgm:forEach name="Name4" axis="followSib" ptType="sibTrans" cnt="1">
        <dgm:layoutNode name="sibTran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hyperlink" Target="#Saisie!A1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993772</xdr:colOff>
      <xdr:row>8</xdr:row>
      <xdr:rowOff>171451</xdr:rowOff>
    </xdr:from>
    <xdr:to>
      <xdr:col>4</xdr:col>
      <xdr:colOff>298450</xdr:colOff>
      <xdr:row>29</xdr:row>
      <xdr:rowOff>114301</xdr:rowOff>
    </xdr:to>
    <xdr:graphicFrame macro="">
      <xdr:nvGraphicFramePr>
        <xdr:cNvPr id="24" name="Diagramme 23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1</xdr:col>
      <xdr:colOff>219075</xdr:colOff>
      <xdr:row>6</xdr:row>
      <xdr:rowOff>180975</xdr:rowOff>
    </xdr:from>
    <xdr:to>
      <xdr:col>3</xdr:col>
      <xdr:colOff>95250</xdr:colOff>
      <xdr:row>9</xdr:row>
      <xdr:rowOff>114300</xdr:rowOff>
    </xdr:to>
    <xdr:sp macro="" textlink="">
      <xdr:nvSpPr>
        <xdr:cNvPr id="40" name="Rectangle à coins arrondis 39">
          <a:hlinkClick xmlns:r="http://schemas.openxmlformats.org/officeDocument/2006/relationships" r:id="rId6"/>
        </xdr:cNvPr>
        <xdr:cNvSpPr/>
      </xdr:nvSpPr>
      <xdr:spPr>
        <a:xfrm>
          <a:off x="1933575" y="1323975"/>
          <a:ext cx="1400175" cy="504825"/>
        </a:xfrm>
        <a:prstGeom prst="roundRect">
          <a:avLst/>
        </a:prstGeom>
        <a:solidFill>
          <a:schemeClr val="bg1"/>
        </a:solidFill>
        <a:ln>
          <a:solidFill>
            <a:schemeClr val="accent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392193</xdr:colOff>
      <xdr:row>0</xdr:row>
      <xdr:rowOff>100854</xdr:rowOff>
    </xdr:from>
    <xdr:to>
      <xdr:col>3</xdr:col>
      <xdr:colOff>638734</xdr:colOff>
      <xdr:row>2</xdr:row>
      <xdr:rowOff>171439</xdr:rowOff>
    </xdr:to>
    <xdr:sp macro="[0]!macrodate" textlink="">
      <xdr:nvSpPr>
        <xdr:cNvPr id="3" name="Ellipse 2"/>
        <xdr:cNvSpPr/>
      </xdr:nvSpPr>
      <xdr:spPr>
        <a:xfrm>
          <a:off x="1916193" y="100854"/>
          <a:ext cx="1008541" cy="451585"/>
        </a:xfrm>
        <a:prstGeom prst="rect">
          <a:avLst/>
        </a:prstGeom>
        <a:solidFill>
          <a:schemeClr val="bg2">
            <a:lumMod val="9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2">
                  <a:lumMod val="25000"/>
                </a:schemeClr>
              </a:solidFill>
            </a:rPr>
            <a:t>Date Aujourd'hui</a:t>
          </a:r>
        </a:p>
      </xdr:txBody>
    </xdr:sp>
    <xdr:clientData/>
  </xdr:twoCellAnchor>
  <xdr:twoCellAnchor>
    <xdr:from>
      <xdr:col>3</xdr:col>
      <xdr:colOff>705971</xdr:colOff>
      <xdr:row>0</xdr:row>
      <xdr:rowOff>100853</xdr:rowOff>
    </xdr:from>
    <xdr:to>
      <xdr:col>5</xdr:col>
      <xdr:colOff>179295</xdr:colOff>
      <xdr:row>2</xdr:row>
      <xdr:rowOff>168088</xdr:rowOff>
    </xdr:to>
    <xdr:sp macro="[0]!macroentrée" textlink="">
      <xdr:nvSpPr>
        <xdr:cNvPr id="7" name="Rectangle 6"/>
        <xdr:cNvSpPr/>
      </xdr:nvSpPr>
      <xdr:spPr>
        <a:xfrm>
          <a:off x="2991971" y="100853"/>
          <a:ext cx="1019736" cy="448235"/>
        </a:xfrm>
        <a:prstGeom prst="rect">
          <a:avLst/>
        </a:prstGeom>
        <a:solidFill>
          <a:schemeClr val="bg2">
            <a:lumMod val="9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2">
                  <a:lumMod val="25000"/>
                </a:schemeClr>
              </a:solidFill>
            </a:rPr>
            <a:t>Entrée</a:t>
          </a:r>
        </a:p>
      </xdr:txBody>
    </xdr:sp>
    <xdr:clientData/>
  </xdr:twoCellAnchor>
  <xdr:twoCellAnchor>
    <xdr:from>
      <xdr:col>5</xdr:col>
      <xdr:colOff>248209</xdr:colOff>
      <xdr:row>0</xdr:row>
      <xdr:rowOff>100853</xdr:rowOff>
    </xdr:from>
    <xdr:to>
      <xdr:col>6</xdr:col>
      <xdr:colOff>304238</xdr:colOff>
      <xdr:row>2</xdr:row>
      <xdr:rowOff>168087</xdr:rowOff>
    </xdr:to>
    <xdr:sp macro="[0]!macrodépense" textlink="">
      <xdr:nvSpPr>
        <xdr:cNvPr id="8" name="Rectangle 7"/>
        <xdr:cNvSpPr/>
      </xdr:nvSpPr>
      <xdr:spPr>
        <a:xfrm>
          <a:off x="4077259" y="100853"/>
          <a:ext cx="1018054" cy="448234"/>
        </a:xfrm>
        <a:prstGeom prst="rect">
          <a:avLst/>
        </a:prstGeom>
        <a:solidFill>
          <a:schemeClr val="bg2">
            <a:lumMod val="9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2">
                  <a:lumMod val="25000"/>
                </a:schemeClr>
              </a:solidFill>
            </a:rPr>
            <a:t>Dépense</a:t>
          </a:r>
        </a:p>
      </xdr:txBody>
    </xdr:sp>
    <xdr:clientData/>
  </xdr:twoCellAnchor>
  <xdr:twoCellAnchor>
    <xdr:from>
      <xdr:col>0</xdr:col>
      <xdr:colOff>56030</xdr:colOff>
      <xdr:row>0</xdr:row>
      <xdr:rowOff>100852</xdr:rowOff>
    </xdr:from>
    <xdr:to>
      <xdr:col>2</xdr:col>
      <xdr:colOff>313765</xdr:colOff>
      <xdr:row>2</xdr:row>
      <xdr:rowOff>168087</xdr:rowOff>
    </xdr:to>
    <xdr:sp macro="[0]!Macronouvellesaisie" textlink="">
      <xdr:nvSpPr>
        <xdr:cNvPr id="10" name="Rectangle 9"/>
        <xdr:cNvSpPr/>
      </xdr:nvSpPr>
      <xdr:spPr>
        <a:xfrm>
          <a:off x="56030" y="100852"/>
          <a:ext cx="1781735" cy="448235"/>
        </a:xfrm>
        <a:prstGeom prst="rect">
          <a:avLst/>
        </a:prstGeom>
        <a:solidFill>
          <a:srgbClr val="C0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Nouvelle</a:t>
          </a:r>
          <a:r>
            <a:rPr lang="fr-FR" sz="1100" baseline="0"/>
            <a:t> </a:t>
          </a:r>
          <a:r>
            <a:rPr lang="fr-FR" sz="1200" b="1" baseline="0"/>
            <a:t>saisie (Ctrl N)</a:t>
          </a:r>
          <a:endParaRPr lang="fr-FR" sz="1100" b="1"/>
        </a:p>
      </xdr:txBody>
    </xdr:sp>
    <xdr:clientData/>
  </xdr:twoCellAnchor>
  <xdr:twoCellAnchor>
    <xdr:from>
      <xdr:col>6</xdr:col>
      <xdr:colOff>390525</xdr:colOff>
      <xdr:row>0</xdr:row>
      <xdr:rowOff>104775</xdr:rowOff>
    </xdr:from>
    <xdr:to>
      <xdr:col>7</xdr:col>
      <xdr:colOff>152400</xdr:colOff>
      <xdr:row>2</xdr:row>
      <xdr:rowOff>171450</xdr:rowOff>
    </xdr:to>
    <xdr:sp macro="[0]!macroréel" textlink="">
      <xdr:nvSpPr>
        <xdr:cNvPr id="11" name="Rectangle 10"/>
        <xdr:cNvSpPr/>
      </xdr:nvSpPr>
      <xdr:spPr>
        <a:xfrm>
          <a:off x="5181600" y="104775"/>
          <a:ext cx="609600" cy="447675"/>
        </a:xfrm>
        <a:prstGeom prst="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réel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238125</xdr:colOff>
      <xdr:row>0</xdr:row>
      <xdr:rowOff>104775</xdr:rowOff>
    </xdr:from>
    <xdr:to>
      <xdr:col>7</xdr:col>
      <xdr:colOff>771525</xdr:colOff>
      <xdr:row>2</xdr:row>
      <xdr:rowOff>171450</xdr:rowOff>
    </xdr:to>
    <xdr:sp macro="[0]!macroprévi" textlink="">
      <xdr:nvSpPr>
        <xdr:cNvPr id="12" name="Rectangle 11"/>
        <xdr:cNvSpPr/>
      </xdr:nvSpPr>
      <xdr:spPr>
        <a:xfrm>
          <a:off x="5876925" y="104775"/>
          <a:ext cx="533400" cy="44767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prévi</a:t>
          </a:r>
        </a:p>
      </xdr:txBody>
    </xdr:sp>
    <xdr:clientData/>
  </xdr:twoCellAnchor>
  <xdr:twoCellAnchor>
    <xdr:from>
      <xdr:col>9</xdr:col>
      <xdr:colOff>257175</xdr:colOff>
      <xdr:row>0</xdr:row>
      <xdr:rowOff>123825</xdr:rowOff>
    </xdr:from>
    <xdr:to>
      <xdr:col>9</xdr:col>
      <xdr:colOff>1143000</xdr:colOff>
      <xdr:row>3</xdr:row>
      <xdr:rowOff>38100</xdr:rowOff>
    </xdr:to>
    <xdr:sp macro="[0]!MacroSuprSaisie" textlink="">
      <xdr:nvSpPr>
        <xdr:cNvPr id="14" name="Ellipse 13"/>
        <xdr:cNvSpPr/>
      </xdr:nvSpPr>
      <xdr:spPr>
        <a:xfrm>
          <a:off x="7915275" y="123825"/>
          <a:ext cx="885825" cy="485775"/>
        </a:xfrm>
        <a:prstGeom prst="ellipse">
          <a:avLst/>
        </a:prstGeom>
        <a:solidFill>
          <a:srgbClr val="FF0000"/>
        </a:solidFill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Effacer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ulie s" refreshedDate="42440.435553009258" createdVersion="3" refreshedVersion="3" minRefreshableVersion="3" recordCount="6">
  <cacheSource type="worksheet">
    <worksheetSource name="Saisietablx[#Tout]"/>
  </cacheSource>
  <cacheFields count="10">
    <cacheField name="Mois" numFmtId="0">
      <sharedItems count="4">
        <s v="février"/>
        <s v="Janvier"/>
        <s v="mars"/>
        <s v="" u="1"/>
      </sharedItems>
    </cacheField>
    <cacheField name="Date " numFmtId="14">
      <sharedItems containsSemiMixedTypes="0" containsNonDate="0" containsDate="1" containsString="0" minDate="2016-01-01T00:00:00" maxDate="2016-03-11T09:51:30" count="6">
        <d v="2016-02-01T00:00:00"/>
        <d v="2016-01-01T00:00:00"/>
        <d v="2016-03-11T09:51:30"/>
        <d v="2016-03-11T09:14:15"/>
        <d v="2016-03-10T15:02:52"/>
        <d v="2016-03-10T15:00:20"/>
      </sharedItems>
    </cacheField>
    <cacheField name="Catégorie" numFmtId="0">
      <sharedItems count="2">
        <s v="Dépense"/>
        <s v="Entrée"/>
      </sharedItems>
    </cacheField>
    <cacheField name="Libellé " numFmtId="0">
      <sharedItems containsBlank="1" count="3">
        <s v="s"/>
        <s v="xsc"/>
        <m/>
      </sharedItems>
    </cacheField>
    <cacheField name="Prévu/Réalisé" numFmtId="0">
      <sharedItems containsBlank="1" count="3">
        <s v="Prévision"/>
        <s v="Réel"/>
        <m/>
      </sharedItems>
    </cacheField>
    <cacheField name="Dépense - " numFmtId="166">
      <sharedItems containsString="0" containsBlank="1" containsNumber="1" containsInteger="1" minValue="20" maxValue="522" count="3">
        <n v="522"/>
        <n v="20"/>
        <m/>
      </sharedItems>
    </cacheField>
    <cacheField name="Encaissement  + " numFmtId="44">
      <sharedItems containsString="0" containsBlank="1" containsNumber="1" containsInteger="1" minValue="30" maxValue="552" count="3">
        <n v="552"/>
        <n v="30"/>
        <m/>
      </sharedItems>
    </cacheField>
    <cacheField name="Solde +/-" numFmtId="166">
      <sharedItems containsNonDate="0" containsString="0" containsBlank="1" count="1">
        <m/>
      </sharedItems>
    </cacheField>
    <cacheField name="Alerte" numFmtId="0">
      <sharedItems containsMixedTypes="1" containsNumber="1" containsInteger="1" minValue="20" maxValue="20" count="2">
        <s v=""/>
        <n v="20"/>
      </sharedItems>
    </cacheField>
    <cacheField name="référence " numFmtId="167">
      <sharedItems containsMixedTypes="1" containsNumber="1" containsInteger="1" minValue="1" maxValue="4" count="6">
        <e v="#VALUE!"/>
        <s v="fevrier"/>
        <n v="4"/>
        <n v="3"/>
        <n v="2"/>
        <n v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x v="0"/>
    <x v="0"/>
    <x v="0"/>
    <x v="0"/>
    <x v="0"/>
    <x v="0"/>
  </r>
  <r>
    <x v="1"/>
    <x v="1"/>
    <x v="1"/>
    <x v="1"/>
    <x v="1"/>
    <x v="1"/>
    <x v="1"/>
    <x v="0"/>
    <x v="1"/>
    <x v="1"/>
  </r>
  <r>
    <x v="2"/>
    <x v="2"/>
    <x v="0"/>
    <x v="2"/>
    <x v="0"/>
    <x v="2"/>
    <x v="2"/>
    <x v="0"/>
    <x v="0"/>
    <x v="2"/>
  </r>
  <r>
    <x v="2"/>
    <x v="3"/>
    <x v="1"/>
    <x v="2"/>
    <x v="2"/>
    <x v="2"/>
    <x v="2"/>
    <x v="0"/>
    <x v="0"/>
    <x v="3"/>
  </r>
  <r>
    <x v="2"/>
    <x v="4"/>
    <x v="0"/>
    <x v="2"/>
    <x v="2"/>
    <x v="2"/>
    <x v="2"/>
    <x v="0"/>
    <x v="0"/>
    <x v="4"/>
  </r>
  <r>
    <x v="2"/>
    <x v="5"/>
    <x v="1"/>
    <x v="2"/>
    <x v="2"/>
    <x v="2"/>
    <x v="2"/>
    <x v="0"/>
    <x v="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B5:Q14" firstHeaderRow="1" firstDataRow="9" firstDataCol="0" rowPageCount="1" colPageCount="1"/>
  <pivotFields count="10">
    <pivotField axis="axisPage" showAll="0">
      <items count="5">
        <item x="2"/>
        <item m="1" x="3"/>
        <item x="0"/>
        <item x="1"/>
        <item t="default"/>
      </items>
    </pivotField>
    <pivotField axis="axisCol" showAll="0">
      <items count="7">
        <item x="5"/>
        <item x="4"/>
        <item x="3"/>
        <item x="2"/>
        <item x="0"/>
        <item x="1"/>
        <item t="default"/>
      </items>
    </pivotField>
    <pivotField axis="axisCol" showAll="0">
      <items count="3">
        <item x="0"/>
        <item x="1"/>
        <item t="default"/>
      </items>
    </pivotField>
    <pivotField axis="axisCol" showAll="0">
      <items count="4">
        <item x="0"/>
        <item x="1"/>
        <item x="2"/>
        <item t="default"/>
      </items>
    </pivotField>
    <pivotField axis="axisCol" showAll="0">
      <items count="4">
        <item x="0"/>
        <item x="1"/>
        <item x="2"/>
        <item t="default"/>
      </items>
    </pivotField>
    <pivotField dataField="1" showAll="0">
      <items count="4">
        <item x="1"/>
        <item x="0"/>
        <item x="2"/>
        <item t="default"/>
      </items>
    </pivotField>
    <pivotField dataField="1" showAll="0">
      <items count="4">
        <item x="1"/>
        <item x="0"/>
        <item x="2"/>
        <item t="default"/>
      </items>
    </pivotField>
    <pivotField axis="axisCol" showAll="0">
      <items count="2">
        <item x="0"/>
        <item t="default"/>
      </items>
    </pivotField>
    <pivotField axis="axisCol" showAll="0">
      <items count="3">
        <item x="1"/>
        <item x="0"/>
        <item t="default"/>
      </items>
    </pivotField>
    <pivotField axis="axisCol" numFmtId="167" showAll="0">
      <items count="7">
        <item x="5"/>
        <item x="4"/>
        <item x="3"/>
        <item x="2"/>
        <item x="1"/>
        <item x="0"/>
        <item t="default"/>
      </items>
    </pivotField>
  </pivotFields>
  <rowItems count="1">
    <i/>
  </rowItems>
  <colFields count="8">
    <field x="1"/>
    <field x="-2"/>
    <field x="2"/>
    <field x="3"/>
    <field x="4"/>
    <field x="7"/>
    <field x="8"/>
    <field x="9"/>
  </colFields>
  <colItems count="16">
    <i>
      <x v="5"/>
      <x/>
      <x v="1"/>
      <x v="1"/>
      <x v="1"/>
      <x/>
      <x/>
      <x v="4"/>
    </i>
    <i t="default" r="6">
      <x/>
    </i>
    <i t="default" r="5">
      <x/>
    </i>
    <i t="default" r="4">
      <x v="1"/>
    </i>
    <i t="default" r="3">
      <x v="1"/>
    </i>
    <i t="default" r="2">
      <x v="1"/>
    </i>
    <i r="1" i="1">
      <x v="1"/>
      <x v="1"/>
      <x v="1"/>
      <x v="1"/>
      <x/>
      <x/>
      <x v="4"/>
    </i>
    <i t="default" r="6" i="1">
      <x/>
    </i>
    <i t="default" r="5" i="1">
      <x/>
    </i>
    <i t="default" r="4" i="1">
      <x v="1"/>
    </i>
    <i t="default" r="3" i="1">
      <x v="1"/>
    </i>
    <i t="default" r="2" i="1">
      <x v="1"/>
    </i>
    <i t="default">
      <x v="5"/>
    </i>
    <i t="default" i="1">
      <x v="5"/>
    </i>
    <i t="grand">
      <x/>
    </i>
    <i t="grand" i="1">
      <x/>
    </i>
  </colItems>
  <pageFields count="1">
    <pageField fld="0" item="3" hier="-1"/>
  </pageFields>
  <dataFields count="2">
    <dataField name="Nombre de Encaissement  + " fld="6" subtotal="count" baseField="0" baseItem="0"/>
    <dataField name="Nombre de Dépense - " fld="5" subtotal="count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Saisietablx" displayName="Saisietablx" ref="A5:J11" totalsRowShown="0" headerRowDxfId="11" tableBorderDxfId="10">
  <tableColumns count="10">
    <tableColumn id="9" name="Mois" dataDxfId="9">
      <calculatedColumnFormula>IF(ISBLANK([[Date ]]),"",HLOOKUP(MONTH(B6),L1:W2,2,FALSE))</calculatedColumnFormula>
    </tableColumn>
    <tableColumn id="1" name="Date " dataDxfId="8"/>
    <tableColumn id="2" name="Catégorie" dataDxfId="7"/>
    <tableColumn id="3" name="Libellé " dataDxfId="6"/>
    <tableColumn id="4" name="Prévu/Réalisé" dataDxfId="5"/>
    <tableColumn id="5" name="Dépense - " dataDxfId="4"/>
    <tableColumn id="6" name="Encaissement  + " dataDxfId="3"/>
    <tableColumn id="7" name="Solde +/-" dataDxfId="2"/>
    <tableColumn id="8" name="Alerte" dataDxfId="1">
      <calculatedColumnFormula>IF(H6&gt;Abonnement!B2,"","découvert dépassé")</calculatedColumnFormula>
    </tableColumn>
    <tableColumn id="11" name="référence " dataDxfId="0">
      <calculatedColumnFormula>J7+1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32"/>
  <sheetViews>
    <sheetView showGridLines="0" topLeftCell="A6" zoomScaleNormal="100" zoomScalePageLayoutView="60" workbookViewId="0">
      <selection activeCell="E10" sqref="E10"/>
    </sheetView>
  </sheetViews>
  <sheetFormatPr baseColWidth="10" defaultRowHeight="15"/>
  <cols>
    <col min="1" max="1" width="25.7109375" customWidth="1"/>
  </cols>
  <sheetData>
    <row r="1" spans="1:6">
      <c r="A1" s="2" t="s">
        <v>0</v>
      </c>
      <c r="B1" s="2"/>
      <c r="C1" s="2"/>
      <c r="D1" s="2"/>
      <c r="E1" s="2"/>
      <c r="F1" s="2"/>
    </row>
    <row r="2" spans="1:6">
      <c r="A2" s="2"/>
      <c r="B2" s="2"/>
      <c r="C2" s="2"/>
      <c r="D2" s="2"/>
      <c r="E2" s="2"/>
      <c r="F2" s="2"/>
    </row>
    <row r="3" spans="1:6">
      <c r="A3" s="1" t="s">
        <v>1</v>
      </c>
    </row>
    <row r="4" spans="1:6">
      <c r="A4" s="1" t="s">
        <v>2</v>
      </c>
    </row>
    <row r="5" spans="1:6">
      <c r="A5" s="1" t="s">
        <v>3</v>
      </c>
    </row>
    <row r="31" spans="1:2" ht="15.75" thickBot="1"/>
    <row r="32" spans="1:2" ht="15.75" thickBot="1">
      <c r="A32" s="3" t="s">
        <v>4</v>
      </c>
      <c r="B32" s="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8" tint="-0.249977111117893"/>
  </sheetPr>
  <dimension ref="A1:B5"/>
  <sheetViews>
    <sheetView workbookViewId="0">
      <selection activeCell="B4" sqref="B4"/>
    </sheetView>
  </sheetViews>
  <sheetFormatPr baseColWidth="10" defaultRowHeight="15"/>
  <cols>
    <col min="1" max="1" width="20.5703125" bestFit="1" customWidth="1"/>
  </cols>
  <sheetData>
    <row r="1" spans="1:2">
      <c r="A1" t="s">
        <v>17</v>
      </c>
      <c r="B1" s="15">
        <v>0</v>
      </c>
    </row>
    <row r="2" spans="1:2">
      <c r="A2" t="s">
        <v>18</v>
      </c>
      <c r="B2" s="14">
        <v>-2000</v>
      </c>
    </row>
    <row r="3" spans="1:2">
      <c r="A3" t="s">
        <v>13</v>
      </c>
    </row>
    <row r="4" spans="1:2">
      <c r="A4" t="s">
        <v>14</v>
      </c>
    </row>
    <row r="5" spans="1:2">
      <c r="A5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W23"/>
  <sheetViews>
    <sheetView zoomScaleNormal="100" workbookViewId="0">
      <pane ySplit="5" topLeftCell="A6" activePane="bottomLeft" state="frozen"/>
      <selection pane="bottomLeft" activeCell="I17" sqref="I17"/>
    </sheetView>
  </sheetViews>
  <sheetFormatPr baseColWidth="10" defaultRowHeight="15"/>
  <cols>
    <col min="4" max="4" width="11.7109375" customWidth="1"/>
    <col min="5" max="5" width="16" customWidth="1"/>
    <col min="6" max="6" width="14.42578125" customWidth="1"/>
    <col min="7" max="7" width="12.7109375" customWidth="1"/>
    <col min="8" max="8" width="18.42578125" customWidth="1"/>
    <col min="9" max="9" width="17.85546875" bestFit="1" customWidth="1"/>
    <col min="10" max="10" width="17.85546875" style="23" bestFit="1" customWidth="1"/>
  </cols>
  <sheetData>
    <row r="1" spans="1:23">
      <c r="L1">
        <v>1</v>
      </c>
      <c r="M1">
        <v>2</v>
      </c>
      <c r="N1">
        <v>3</v>
      </c>
      <c r="O1">
        <v>4</v>
      </c>
      <c r="P1">
        <v>5</v>
      </c>
      <c r="Q1">
        <v>6</v>
      </c>
      <c r="R1">
        <v>7</v>
      </c>
      <c r="S1">
        <v>8</v>
      </c>
      <c r="T1">
        <v>9</v>
      </c>
      <c r="U1">
        <v>10</v>
      </c>
      <c r="V1">
        <v>11</v>
      </c>
      <c r="W1">
        <v>12</v>
      </c>
    </row>
    <row r="2" spans="1:23">
      <c r="L2" t="s">
        <v>43</v>
      </c>
      <c r="M2" t="s">
        <v>19</v>
      </c>
      <c r="N2" t="s">
        <v>20</v>
      </c>
      <c r="O2" t="s">
        <v>21</v>
      </c>
      <c r="P2" t="s">
        <v>22</v>
      </c>
      <c r="Q2" t="s">
        <v>23</v>
      </c>
      <c r="R2" t="s">
        <v>24</v>
      </c>
      <c r="S2" t="s">
        <v>25</v>
      </c>
      <c r="T2" t="s">
        <v>26</v>
      </c>
      <c r="U2" t="s">
        <v>27</v>
      </c>
      <c r="V2" t="s">
        <v>28</v>
      </c>
      <c r="W2" t="s">
        <v>29</v>
      </c>
    </row>
    <row r="4" spans="1:23">
      <c r="A4" s="13" t="s">
        <v>16</v>
      </c>
      <c r="B4" s="25"/>
      <c r="C4" s="25"/>
      <c r="D4" s="13"/>
      <c r="E4" s="13"/>
      <c r="F4" s="13"/>
      <c r="G4" s="13"/>
      <c r="H4" s="13"/>
      <c r="I4" s="13"/>
      <c r="J4" s="22"/>
    </row>
    <row r="5" spans="1:23">
      <c r="A5" s="31" t="s">
        <v>46</v>
      </c>
      <c r="B5" s="26" t="s">
        <v>5</v>
      </c>
      <c r="C5" s="26" t="s">
        <v>47</v>
      </c>
      <c r="D5" s="27" t="s">
        <v>7</v>
      </c>
      <c r="E5" s="28" t="s">
        <v>48</v>
      </c>
      <c r="F5" s="29" t="s">
        <v>9</v>
      </c>
      <c r="G5" s="29" t="s">
        <v>10</v>
      </c>
      <c r="H5" s="29" t="s">
        <v>11</v>
      </c>
      <c r="I5" s="29" t="s">
        <v>12</v>
      </c>
      <c r="J5" s="30" t="s">
        <v>42</v>
      </c>
    </row>
    <row r="6" spans="1:23">
      <c r="A6" s="20" t="s">
        <v>19</v>
      </c>
      <c r="B6" s="19">
        <v>42401</v>
      </c>
      <c r="C6" s="16" t="s">
        <v>45</v>
      </c>
      <c r="D6" s="16" t="s">
        <v>60</v>
      </c>
      <c r="E6" s="16" t="s">
        <v>49</v>
      </c>
      <c r="F6" s="17">
        <v>522</v>
      </c>
      <c r="G6" s="18">
        <v>552</v>
      </c>
      <c r="H6" s="24"/>
      <c r="I6" s="16" t="str">
        <f>IF(H6&gt;Abonnement!B2,"","découvert dépassé")</f>
        <v/>
      </c>
      <c r="J6" s="33" t="e">
        <f>J7+1</f>
        <v>#VALUE!</v>
      </c>
    </row>
    <row r="7" spans="1:23">
      <c r="A7" s="20" t="s">
        <v>56</v>
      </c>
      <c r="B7" s="19">
        <v>42370</v>
      </c>
      <c r="C7" s="16" t="s">
        <v>44</v>
      </c>
      <c r="D7" s="16" t="s">
        <v>57</v>
      </c>
      <c r="E7" s="16" t="s">
        <v>58</v>
      </c>
      <c r="F7" s="17">
        <v>20</v>
      </c>
      <c r="G7" s="18">
        <v>30</v>
      </c>
      <c r="H7" s="24"/>
      <c r="I7" s="16">
        <v>20</v>
      </c>
      <c r="J7" s="33" t="s">
        <v>59</v>
      </c>
    </row>
    <row r="8" spans="1:23">
      <c r="A8" s="20" t="str">
        <f>IF(ISBLANK([[Date ]]),"",HLOOKUP(MONTH(B8),L1:W2,2,FALSE))</f>
        <v>mars</v>
      </c>
      <c r="B8" s="19">
        <v>42440.410763888889</v>
      </c>
      <c r="C8" s="16" t="s">
        <v>45</v>
      </c>
      <c r="D8" s="16"/>
      <c r="E8" s="16" t="s">
        <v>49</v>
      </c>
      <c r="F8" s="17"/>
      <c r="G8" s="18"/>
      <c r="H8" s="24"/>
      <c r="I8" s="16" t="str">
        <f>IF(H8&gt;Abonnement!B2,"","découvert dépassé")</f>
        <v/>
      </c>
      <c r="J8" s="33">
        <f>J9+1</f>
        <v>4</v>
      </c>
    </row>
    <row r="9" spans="1:23">
      <c r="A9" s="20" t="str">
        <f>IF(ISBLANK([[Date ]]),"",HLOOKUP(MONTH(B9),L1:W2,2,FALSE))</f>
        <v>mars</v>
      </c>
      <c r="B9" s="19">
        <v>42440.384895833333</v>
      </c>
      <c r="C9" s="16" t="s">
        <v>44</v>
      </c>
      <c r="D9" s="16"/>
      <c r="E9" s="16"/>
      <c r="F9" s="17"/>
      <c r="G9" s="18"/>
      <c r="H9" s="24"/>
      <c r="I9" s="16" t="str">
        <f>IF(H9&gt;Abonnement!B2,"","découvert dépassé")</f>
        <v/>
      </c>
      <c r="J9" s="33">
        <f>J10+1</f>
        <v>3</v>
      </c>
    </row>
    <row r="10" spans="1:23">
      <c r="A10" s="20" t="str">
        <f>IF(ISBLANK([[Date ]]),"",HLOOKUP(MONTH(B10),L1:W2,2,FALSE))</f>
        <v>mars</v>
      </c>
      <c r="B10" s="19">
        <v>42439.62699074074</v>
      </c>
      <c r="C10" s="16" t="s">
        <v>45</v>
      </c>
      <c r="D10" s="16"/>
      <c r="E10" s="16"/>
      <c r="F10" s="17"/>
      <c r="G10" s="18"/>
      <c r="H10" s="24"/>
      <c r="I10" s="16" t="str">
        <f>IF(H10&gt;Abonnement!B2,"","découvert dépassé")</f>
        <v/>
      </c>
      <c r="J10" s="33">
        <f>J11+1</f>
        <v>2</v>
      </c>
    </row>
    <row r="11" spans="1:23">
      <c r="A11" s="20" t="str">
        <f>IF(ISBLANK([[Date ]]),"",HLOOKUP(MONTH(B11),L1:W2,2,FALSE))</f>
        <v>mars</v>
      </c>
      <c r="B11" s="19">
        <v>42439.625231481485</v>
      </c>
      <c r="C11" s="16" t="s">
        <v>44</v>
      </c>
      <c r="D11" s="16"/>
      <c r="E11" s="16"/>
      <c r="F11" s="17"/>
      <c r="G11" s="18"/>
      <c r="H11" s="24"/>
      <c r="I11" s="16" t="str">
        <f>IF(H11&gt;Abonnement!B2,"","découvert dépassé")</f>
        <v/>
      </c>
      <c r="J11" s="33">
        <f>J12+1</f>
        <v>1</v>
      </c>
    </row>
    <row r="12" spans="1:23">
      <c r="J12" s="32"/>
    </row>
    <row r="13" spans="1:23">
      <c r="J13"/>
    </row>
    <row r="14" spans="1:23">
      <c r="J14"/>
    </row>
    <row r="15" spans="1:23">
      <c r="J15"/>
    </row>
    <row r="16" spans="1:23">
      <c r="J16"/>
    </row>
    <row r="17" spans="10:10">
      <c r="J17"/>
    </row>
    <row r="18" spans="10:10">
      <c r="J18"/>
    </row>
    <row r="19" spans="10:10">
      <c r="J19"/>
    </row>
    <row r="20" spans="10:10">
      <c r="J20"/>
    </row>
    <row r="21" spans="10:10">
      <c r="J21"/>
    </row>
    <row r="22" spans="10:10">
      <c r="J22"/>
    </row>
    <row r="23" spans="10:10">
      <c r="J2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F23" sqref="F23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9" tint="0.39997558519241921"/>
  </sheetPr>
  <dimension ref="A1:Q14"/>
  <sheetViews>
    <sheetView tabSelected="1" workbookViewId="0">
      <selection activeCell="B3" sqref="B3"/>
    </sheetView>
  </sheetViews>
  <sheetFormatPr baseColWidth="10" defaultRowHeight="15"/>
  <cols>
    <col min="2" max="3" width="26.140625" customWidth="1"/>
    <col min="4" max="4" width="11.140625" customWidth="1"/>
    <col min="5" max="5" width="12.28515625" customWidth="1"/>
    <col min="6" max="6" width="10.5703125" customWidth="1"/>
    <col min="7" max="7" width="16.42578125" customWidth="1"/>
    <col min="8" max="9" width="21" customWidth="1"/>
    <col min="10" max="10" width="11.140625" customWidth="1"/>
    <col min="11" max="11" width="9.85546875" customWidth="1"/>
    <col min="12" max="12" width="8.5703125" customWidth="1"/>
    <col min="13" max="13" width="11.7109375" customWidth="1"/>
    <col min="14" max="14" width="36.7109375" customWidth="1"/>
    <col min="15" max="15" width="31.5703125" customWidth="1"/>
    <col min="16" max="16" width="31.140625" customWidth="1"/>
    <col min="17" max="17" width="26" customWidth="1"/>
    <col min="18" max="18" width="12.5703125" bestFit="1" customWidth="1"/>
  </cols>
  <sheetData>
    <row r="1" spans="1:17">
      <c r="A1" t="s">
        <v>30</v>
      </c>
    </row>
    <row r="2" spans="1:17" ht="15.75" thickBot="1"/>
    <row r="3" spans="1:17" ht="45.75">
      <c r="B3" s="34" t="s">
        <v>46</v>
      </c>
      <c r="C3" t="s">
        <v>56</v>
      </c>
      <c r="D3" s="8" t="s">
        <v>7</v>
      </c>
      <c r="E3" s="9" t="s">
        <v>8</v>
      </c>
      <c r="F3" s="10" t="s">
        <v>9</v>
      </c>
      <c r="G3" s="10" t="s">
        <v>10</v>
      </c>
      <c r="H3" s="11" t="s">
        <v>11</v>
      </c>
      <c r="I3" s="12" t="s">
        <v>12</v>
      </c>
    </row>
    <row r="4" spans="1:17">
      <c r="B4" s="21">
        <f>VLOOKUP($A$1,Saisietablx[],2,TRUE)</f>
        <v>42370</v>
      </c>
    </row>
    <row r="5" spans="1:17">
      <c r="B5" s="34" t="s">
        <v>51</v>
      </c>
    </row>
    <row r="6" spans="1:17">
      <c r="B6" s="21">
        <v>42370</v>
      </c>
      <c r="N6" t="s">
        <v>66</v>
      </c>
      <c r="O6" t="s">
        <v>67</v>
      </c>
      <c r="P6" t="s">
        <v>65</v>
      </c>
      <c r="Q6" t="s">
        <v>64</v>
      </c>
    </row>
    <row r="7" spans="1:17">
      <c r="B7" t="s">
        <v>55</v>
      </c>
      <c r="H7" t="s">
        <v>54</v>
      </c>
    </row>
    <row r="8" spans="1:17">
      <c r="B8" t="s">
        <v>44</v>
      </c>
      <c r="G8" t="s">
        <v>53</v>
      </c>
      <c r="H8" t="s">
        <v>44</v>
      </c>
      <c r="M8" t="s">
        <v>53</v>
      </c>
    </row>
    <row r="9" spans="1:17">
      <c r="B9" t="s">
        <v>57</v>
      </c>
      <c r="F9" t="s">
        <v>61</v>
      </c>
      <c r="H9" t="s">
        <v>57</v>
      </c>
      <c r="L9" t="s">
        <v>61</v>
      </c>
    </row>
    <row r="10" spans="1:17">
      <c r="B10" t="s">
        <v>58</v>
      </c>
      <c r="E10" t="s">
        <v>62</v>
      </c>
      <c r="H10" t="s">
        <v>58</v>
      </c>
      <c r="K10" t="s">
        <v>62</v>
      </c>
    </row>
    <row r="11" spans="1:17">
      <c r="B11" t="s">
        <v>50</v>
      </c>
      <c r="D11" t="s">
        <v>52</v>
      </c>
      <c r="H11" t="s">
        <v>50</v>
      </c>
      <c r="J11" t="s">
        <v>52</v>
      </c>
    </row>
    <row r="12" spans="1:17">
      <c r="B12">
        <v>20</v>
      </c>
      <c r="C12" t="s">
        <v>63</v>
      </c>
      <c r="H12">
        <v>20</v>
      </c>
      <c r="I12" t="s">
        <v>63</v>
      </c>
    </row>
    <row r="13" spans="1:17">
      <c r="B13" s="33" t="s">
        <v>59</v>
      </c>
      <c r="H13" s="33" t="s">
        <v>59</v>
      </c>
    </row>
    <row r="14" spans="1:17">
      <c r="B14" s="32">
        <v>1</v>
      </c>
      <c r="C14" s="32">
        <v>1</v>
      </c>
      <c r="D14" s="32">
        <v>1</v>
      </c>
      <c r="E14" s="32">
        <v>1</v>
      </c>
      <c r="F14" s="32">
        <v>1</v>
      </c>
      <c r="G14" s="32">
        <v>1</v>
      </c>
      <c r="H14" s="32">
        <v>1</v>
      </c>
      <c r="I14" s="32">
        <v>1</v>
      </c>
      <c r="J14" s="32">
        <v>1</v>
      </c>
      <c r="K14" s="32">
        <v>1</v>
      </c>
      <c r="L14" s="32">
        <v>1</v>
      </c>
      <c r="M14" s="32">
        <v>1</v>
      </c>
      <c r="N14" s="32">
        <v>1</v>
      </c>
      <c r="O14" s="32">
        <v>1</v>
      </c>
      <c r="P14" s="32">
        <v>1</v>
      </c>
      <c r="Q14" s="32">
        <v>1</v>
      </c>
    </row>
  </sheetData>
  <pageMargins left="0.7" right="0.7" top="0.75" bottom="0.75" header="0.3" footer="0.3"/>
  <pageSetup paperSize="9" orientation="portrait" horizontalDpi="4294967293" verticalDpi="4294967293"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9" tint="0.39997558519241921"/>
  </sheetPr>
  <dimension ref="A1:J9"/>
  <sheetViews>
    <sheetView workbookViewId="0">
      <selection activeCell="B4" sqref="B4"/>
    </sheetView>
  </sheetViews>
  <sheetFormatPr baseColWidth="10" defaultRowHeight="15"/>
  <sheetData>
    <row r="1" spans="1:10">
      <c r="A1" t="s">
        <v>31</v>
      </c>
    </row>
    <row r="2" spans="1:10" ht="15.75" thickBot="1"/>
    <row r="3" spans="1:10" ht="23.25" customHeight="1">
      <c r="A3" s="5"/>
      <c r="B3" s="6" t="s">
        <v>5</v>
      </c>
      <c r="C3" s="7" t="s">
        <v>6</v>
      </c>
      <c r="D3" s="8" t="s">
        <v>7</v>
      </c>
      <c r="E3" s="9" t="s">
        <v>8</v>
      </c>
      <c r="F3" s="10" t="s">
        <v>9</v>
      </c>
      <c r="G3" s="10" t="s">
        <v>10</v>
      </c>
      <c r="H3" s="11" t="s">
        <v>11</v>
      </c>
      <c r="I3" s="12" t="s">
        <v>12</v>
      </c>
      <c r="J3" s="5"/>
    </row>
    <row r="4" spans="1:10">
      <c r="B4" s="21" t="e">
        <f>VLOOKUP($A$1,Saisietablx[],2,TRUE)</f>
        <v>#N/A</v>
      </c>
    </row>
    <row r="5" spans="1:10">
      <c r="B5" s="21" t="e">
        <f>VLOOKUP($A$1,Saisietablx[],2,TRUE)</f>
        <v>#N/A</v>
      </c>
    </row>
    <row r="6" spans="1:10">
      <c r="B6" s="21" t="e">
        <f>VLOOKUP($A$1,Saisietablx[],2,TRUE)</f>
        <v>#N/A</v>
      </c>
    </row>
    <row r="7" spans="1:10">
      <c r="B7" s="21" t="e">
        <f>VLOOKUP($A$1,Saisietablx[],2,TRUE)</f>
        <v>#N/A</v>
      </c>
    </row>
    <row r="8" spans="1:10">
      <c r="B8" s="21" t="e">
        <f>VLOOKUP($A$1,Saisietablx[],2,TRUE)</f>
        <v>#N/A</v>
      </c>
    </row>
    <row r="9" spans="1:10">
      <c r="B9" s="21" t="e">
        <f>VLOOKUP($A$1,Saisietablx[],2,TRUE)</f>
        <v>#N/A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9" tint="0.39997558519241921"/>
  </sheetPr>
  <dimension ref="A1:J9"/>
  <sheetViews>
    <sheetView workbookViewId="0">
      <selection activeCell="C5" sqref="C5:C9"/>
    </sheetView>
  </sheetViews>
  <sheetFormatPr baseColWidth="10" defaultRowHeight="15"/>
  <sheetData>
    <row r="1" spans="1:10">
      <c r="A1" t="s">
        <v>32</v>
      </c>
    </row>
    <row r="2" spans="1:10" ht="15.75" thickBot="1"/>
    <row r="3" spans="1:10" ht="23.25" customHeight="1">
      <c r="A3" s="5"/>
      <c r="B3" s="6" t="s">
        <v>5</v>
      </c>
      <c r="C3" s="7" t="s">
        <v>6</v>
      </c>
      <c r="D3" s="8" t="s">
        <v>7</v>
      </c>
      <c r="E3" s="9" t="s">
        <v>8</v>
      </c>
      <c r="F3" s="10" t="s">
        <v>9</v>
      </c>
      <c r="G3" s="10" t="s">
        <v>10</v>
      </c>
      <c r="H3" s="11" t="s">
        <v>11</v>
      </c>
      <c r="I3" s="12" t="s">
        <v>12</v>
      </c>
      <c r="J3" s="5"/>
    </row>
    <row r="4" spans="1:10">
      <c r="B4" s="21">
        <f>VLOOKUP($A$1,Saisietablx[],2,TRUE)</f>
        <v>42439.625231481485</v>
      </c>
      <c r="C4" s="32" t="str">
        <f>VLOOKUP($A$1,Saisietablx[],3,TRUE)</f>
        <v>Entrée</v>
      </c>
    </row>
    <row r="5" spans="1:10">
      <c r="B5" s="21">
        <f>VLOOKUP($A$1,Saisietablx[],2,TRUE)</f>
        <v>42439.625231481485</v>
      </c>
      <c r="C5" s="32" t="str">
        <f>VLOOKUP($A$1,Saisietablx[],3,TRUE)</f>
        <v>Entrée</v>
      </c>
    </row>
    <row r="6" spans="1:10">
      <c r="B6" s="21">
        <f>VLOOKUP($A$1,Saisietablx[],2,TRUE)</f>
        <v>42439.625231481485</v>
      </c>
      <c r="C6" s="32" t="str">
        <f>VLOOKUP($A$1,Saisietablx[],3,TRUE)</f>
        <v>Entrée</v>
      </c>
    </row>
    <row r="7" spans="1:10">
      <c r="B7" s="21">
        <f>VLOOKUP($A$1,Saisietablx[],2,TRUE)</f>
        <v>42439.625231481485</v>
      </c>
      <c r="C7" s="32" t="str">
        <f>VLOOKUP($A$1,Saisietablx[],3,TRUE)</f>
        <v>Entrée</v>
      </c>
    </row>
    <row r="8" spans="1:10">
      <c r="B8" s="21">
        <f>VLOOKUP($A$1,Saisietablx[],2,TRUE)</f>
        <v>42439.625231481485</v>
      </c>
      <c r="C8" s="32" t="str">
        <f>VLOOKUP($A$1,Saisietablx[],3,TRUE)</f>
        <v>Entrée</v>
      </c>
    </row>
    <row r="9" spans="1:10">
      <c r="B9" s="21">
        <f>VLOOKUP($A$1,Saisietablx[],2,TRUE)</f>
        <v>42439.625231481485</v>
      </c>
      <c r="C9" s="32" t="str">
        <f>VLOOKUP($A$1,Saisietablx[],3,TRUE)</f>
        <v>Entrée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theme="9" tint="0.39997558519241921"/>
  </sheetPr>
  <dimension ref="A1:J9"/>
  <sheetViews>
    <sheetView workbookViewId="0">
      <selection activeCell="B4" sqref="B4"/>
    </sheetView>
  </sheetViews>
  <sheetFormatPr baseColWidth="10" defaultRowHeight="15"/>
  <sheetData>
    <row r="1" spans="1:10">
      <c r="A1" t="s">
        <v>33</v>
      </c>
    </row>
    <row r="2" spans="1:10" ht="15.75" thickBot="1"/>
    <row r="3" spans="1:10" ht="23.25" customHeight="1">
      <c r="A3" s="5"/>
      <c r="B3" s="6" t="s">
        <v>5</v>
      </c>
      <c r="C3" s="7" t="s">
        <v>6</v>
      </c>
      <c r="D3" s="8" t="s">
        <v>7</v>
      </c>
      <c r="E3" s="9" t="s">
        <v>8</v>
      </c>
      <c r="F3" s="10" t="s">
        <v>9</v>
      </c>
      <c r="G3" s="10" t="s">
        <v>10</v>
      </c>
      <c r="H3" s="11" t="s">
        <v>11</v>
      </c>
      <c r="I3" s="12" t="s">
        <v>12</v>
      </c>
      <c r="J3" s="5"/>
    </row>
    <row r="4" spans="1:10">
      <c r="B4" s="21" t="e">
        <f>VLOOKUP($A$1,Saisietablx[],2,TRUE)</f>
        <v>#N/A</v>
      </c>
    </row>
    <row r="5" spans="1:10">
      <c r="B5" s="21" t="e">
        <f>VLOOKUP($A$1,Saisietablx[],2,TRUE)</f>
        <v>#N/A</v>
      </c>
    </row>
    <row r="6" spans="1:10">
      <c r="B6" s="21" t="e">
        <f>VLOOKUP($A$1,Saisietablx[],2,TRUE)</f>
        <v>#N/A</v>
      </c>
    </row>
    <row r="7" spans="1:10">
      <c r="B7" s="21" t="e">
        <f>VLOOKUP($A$1,Saisietablx[],2,TRUE)</f>
        <v>#N/A</v>
      </c>
    </row>
    <row r="8" spans="1:10">
      <c r="B8" s="21" t="e">
        <f>VLOOKUP($A$1,Saisietablx[],2,TRUE)</f>
        <v>#N/A</v>
      </c>
    </row>
    <row r="9" spans="1:10">
      <c r="B9" s="21" t="e">
        <f>VLOOKUP($A$1,Saisietablx[],2,TRUE)</f>
        <v>#N/A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theme="9" tint="0.39997558519241921"/>
  </sheetPr>
  <dimension ref="A1:J9"/>
  <sheetViews>
    <sheetView workbookViewId="0">
      <selection activeCell="B4" sqref="B4"/>
    </sheetView>
  </sheetViews>
  <sheetFormatPr baseColWidth="10" defaultRowHeight="15"/>
  <sheetData>
    <row r="1" spans="1:10">
      <c r="A1" t="s">
        <v>34</v>
      </c>
    </row>
    <row r="2" spans="1:10" ht="15.75" thickBot="1"/>
    <row r="3" spans="1:10" ht="23.25" customHeight="1">
      <c r="A3" s="5"/>
      <c r="B3" s="6" t="s">
        <v>5</v>
      </c>
      <c r="C3" s="7" t="s">
        <v>6</v>
      </c>
      <c r="D3" s="8" t="s">
        <v>7</v>
      </c>
      <c r="E3" s="9" t="s">
        <v>8</v>
      </c>
      <c r="F3" s="10" t="s">
        <v>9</v>
      </c>
      <c r="G3" s="10" t="s">
        <v>10</v>
      </c>
      <c r="H3" s="11" t="s">
        <v>11</v>
      </c>
      <c r="I3" s="12" t="s">
        <v>12</v>
      </c>
      <c r="J3" s="5"/>
    </row>
    <row r="4" spans="1:10">
      <c r="B4" s="21" t="e">
        <f>VLOOKUP($A$1,Saisietablx[],2,TRUE)</f>
        <v>#N/A</v>
      </c>
    </row>
    <row r="5" spans="1:10">
      <c r="B5" s="21" t="e">
        <f>VLOOKUP($A$1,Saisietablx[],2,TRUE)</f>
        <v>#N/A</v>
      </c>
    </row>
    <row r="6" spans="1:10">
      <c r="B6" s="21" t="e">
        <f>VLOOKUP($A$1,Saisietablx[],2,TRUE)</f>
        <v>#N/A</v>
      </c>
    </row>
    <row r="7" spans="1:10">
      <c r="B7" s="21" t="e">
        <f>VLOOKUP($A$1,Saisietablx[],2,TRUE)</f>
        <v>#N/A</v>
      </c>
    </row>
    <row r="8" spans="1:10">
      <c r="B8" s="21" t="e">
        <f>VLOOKUP($A$1,Saisietablx[],2,TRUE)</f>
        <v>#N/A</v>
      </c>
    </row>
    <row r="9" spans="1:10">
      <c r="B9" s="21" t="e">
        <f>VLOOKUP($A$1,Saisietablx[],2,TRUE)</f>
        <v>#N/A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theme="9" tint="0.39997558519241921"/>
  </sheetPr>
  <dimension ref="A1:J9"/>
  <sheetViews>
    <sheetView workbookViewId="0">
      <selection activeCell="B4" sqref="B4"/>
    </sheetView>
  </sheetViews>
  <sheetFormatPr baseColWidth="10" defaultRowHeight="15"/>
  <sheetData>
    <row r="1" spans="1:10">
      <c r="A1" t="s">
        <v>35</v>
      </c>
    </row>
    <row r="2" spans="1:10" ht="15.75" thickBot="1"/>
    <row r="3" spans="1:10" ht="23.25" customHeight="1">
      <c r="A3" s="5"/>
      <c r="B3" s="6" t="s">
        <v>5</v>
      </c>
      <c r="C3" s="7" t="s">
        <v>6</v>
      </c>
      <c r="D3" s="8" t="s">
        <v>7</v>
      </c>
      <c r="E3" s="9" t="s">
        <v>8</v>
      </c>
      <c r="F3" s="10" t="s">
        <v>9</v>
      </c>
      <c r="G3" s="10" t="s">
        <v>10</v>
      </c>
      <c r="H3" s="11" t="s">
        <v>11</v>
      </c>
      <c r="I3" s="12" t="s">
        <v>12</v>
      </c>
      <c r="J3" s="5"/>
    </row>
    <row r="4" spans="1:10">
      <c r="B4" s="21">
        <f>VLOOKUP($A$1,Saisietablx[],2,TRUE)</f>
        <v>42370</v>
      </c>
    </row>
    <row r="5" spans="1:10">
      <c r="B5" s="21">
        <f>VLOOKUP($A$1,Saisietablx[],2,TRUE)</f>
        <v>42370</v>
      </c>
    </row>
    <row r="6" spans="1:10">
      <c r="B6" s="21">
        <f>VLOOKUP($A$1,Saisietablx[],2,TRUE)</f>
        <v>42370</v>
      </c>
    </row>
    <row r="7" spans="1:10">
      <c r="B7" s="21">
        <f>VLOOKUP($A$1,Saisietablx[],2,TRUE)</f>
        <v>42370</v>
      </c>
    </row>
    <row r="8" spans="1:10">
      <c r="B8" s="21">
        <f>VLOOKUP($A$1,Saisietablx[],2,TRUE)</f>
        <v>42370</v>
      </c>
    </row>
    <row r="9" spans="1:10">
      <c r="B9" s="21">
        <f>VLOOKUP($A$1,Saisietablx[],2,TRUE)</f>
        <v>42370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theme="9" tint="0.39997558519241921"/>
  </sheetPr>
  <dimension ref="A1:J9"/>
  <sheetViews>
    <sheetView workbookViewId="0">
      <selection activeCell="B4" sqref="B4"/>
    </sheetView>
  </sheetViews>
  <sheetFormatPr baseColWidth="10" defaultRowHeight="15"/>
  <sheetData>
    <row r="1" spans="1:10">
      <c r="A1" t="s">
        <v>36</v>
      </c>
    </row>
    <row r="2" spans="1:10" ht="15.75" thickBot="1"/>
    <row r="3" spans="1:10" ht="23.25" customHeight="1">
      <c r="A3" s="5"/>
      <c r="B3" s="6" t="s">
        <v>5</v>
      </c>
      <c r="C3" s="7" t="s">
        <v>6</v>
      </c>
      <c r="D3" s="8" t="s">
        <v>7</v>
      </c>
      <c r="E3" s="9" t="s">
        <v>8</v>
      </c>
      <c r="F3" s="10" t="s">
        <v>9</v>
      </c>
      <c r="G3" s="10" t="s">
        <v>10</v>
      </c>
      <c r="H3" s="11" t="s">
        <v>11</v>
      </c>
      <c r="I3" s="12" t="s">
        <v>12</v>
      </c>
      <c r="J3" s="5"/>
    </row>
    <row r="4" spans="1:10">
      <c r="B4" s="21">
        <f>VLOOKUP($A$1,Saisietablx[],2,TRUE)</f>
        <v>42370</v>
      </c>
    </row>
    <row r="5" spans="1:10">
      <c r="B5" s="21">
        <f>VLOOKUP($A$1,Saisietablx[],2,TRUE)</f>
        <v>42370</v>
      </c>
    </row>
    <row r="6" spans="1:10">
      <c r="B6" s="21">
        <f>VLOOKUP($A$1,Saisietablx[],2,TRUE)</f>
        <v>42370</v>
      </c>
    </row>
    <row r="7" spans="1:10">
      <c r="B7" s="21">
        <f>VLOOKUP($A$1,Saisietablx[],2,TRUE)</f>
        <v>42370</v>
      </c>
    </row>
    <row r="8" spans="1:10">
      <c r="B8" s="21">
        <f>VLOOKUP($A$1,Saisietablx[],2,TRUE)</f>
        <v>42370</v>
      </c>
    </row>
    <row r="9" spans="1:10">
      <c r="B9" s="21">
        <f>VLOOKUP($A$1,Saisietablx[],2,TRUE)</f>
        <v>42370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theme="9" tint="0.39997558519241921"/>
  </sheetPr>
  <dimension ref="A1:J9"/>
  <sheetViews>
    <sheetView workbookViewId="0">
      <selection activeCell="B4" sqref="B4"/>
    </sheetView>
  </sheetViews>
  <sheetFormatPr baseColWidth="10" defaultRowHeight="15"/>
  <sheetData>
    <row r="1" spans="1:10">
      <c r="A1" t="s">
        <v>37</v>
      </c>
    </row>
    <row r="2" spans="1:10" ht="15.75" thickBot="1"/>
    <row r="3" spans="1:10" ht="23.25" customHeight="1">
      <c r="A3" s="5"/>
      <c r="B3" s="6" t="s">
        <v>5</v>
      </c>
      <c r="C3" s="7" t="s">
        <v>6</v>
      </c>
      <c r="D3" s="8" t="s">
        <v>7</v>
      </c>
      <c r="E3" s="9" t="s">
        <v>8</v>
      </c>
      <c r="F3" s="10" t="s">
        <v>9</v>
      </c>
      <c r="G3" s="10" t="s">
        <v>10</v>
      </c>
      <c r="H3" s="11" t="s">
        <v>11</v>
      </c>
      <c r="I3" s="12" t="s">
        <v>12</v>
      </c>
      <c r="J3" s="5"/>
    </row>
    <row r="4" spans="1:10">
      <c r="B4" s="21" t="e">
        <f>VLOOKUP($A$1,Saisietablx[],2,TRUE)</f>
        <v>#N/A</v>
      </c>
    </row>
    <row r="5" spans="1:10">
      <c r="B5" s="21" t="e">
        <f>VLOOKUP($A$1,Saisietablx[],2,TRUE)</f>
        <v>#N/A</v>
      </c>
    </row>
    <row r="6" spans="1:10">
      <c r="B6" s="21" t="e">
        <f>VLOOKUP($A$1,Saisietablx[],2,TRUE)</f>
        <v>#N/A</v>
      </c>
    </row>
    <row r="7" spans="1:10">
      <c r="B7" s="21" t="e">
        <f>VLOOKUP($A$1,Saisietablx[],2,TRUE)</f>
        <v>#N/A</v>
      </c>
    </row>
    <row r="8" spans="1:10">
      <c r="B8" s="21" t="e">
        <f>VLOOKUP($A$1,Saisietablx[],2,TRUE)</f>
        <v>#N/A</v>
      </c>
    </row>
    <row r="9" spans="1:10">
      <c r="B9" s="21" t="e">
        <f>VLOOKUP($A$1,Saisietablx[],2,TRUE)</f>
        <v>#N/A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theme="9" tint="0.39997558519241921"/>
  </sheetPr>
  <dimension ref="A1:J9"/>
  <sheetViews>
    <sheetView workbookViewId="0">
      <selection activeCell="B4" sqref="B4"/>
    </sheetView>
  </sheetViews>
  <sheetFormatPr baseColWidth="10" defaultRowHeight="15"/>
  <sheetData>
    <row r="1" spans="1:10">
      <c r="A1" t="s">
        <v>38</v>
      </c>
    </row>
    <row r="2" spans="1:10" ht="15.75" thickBot="1"/>
    <row r="3" spans="1:10" ht="23.25" customHeight="1">
      <c r="A3" s="5"/>
      <c r="B3" s="6" t="s">
        <v>5</v>
      </c>
      <c r="C3" s="7" t="s">
        <v>6</v>
      </c>
      <c r="D3" s="8" t="s">
        <v>7</v>
      </c>
      <c r="E3" s="9" t="s">
        <v>8</v>
      </c>
      <c r="F3" s="10" t="s">
        <v>9</v>
      </c>
      <c r="G3" s="10" t="s">
        <v>10</v>
      </c>
      <c r="H3" s="11" t="s">
        <v>11</v>
      </c>
      <c r="I3" s="12" t="s">
        <v>12</v>
      </c>
      <c r="J3" s="5"/>
    </row>
    <row r="4" spans="1:10">
      <c r="B4" s="21">
        <f>VLOOKUP($A$1,Saisietablx[],2,TRUE)</f>
        <v>42439.625231481485</v>
      </c>
    </row>
    <row r="5" spans="1:10">
      <c r="B5" s="21">
        <f>VLOOKUP($A$1,Saisietablx[],2,TRUE)</f>
        <v>42439.625231481485</v>
      </c>
    </row>
    <row r="6" spans="1:10">
      <c r="B6" s="21">
        <f>VLOOKUP($A$1,Saisietablx[],2,TRUE)</f>
        <v>42439.625231481485</v>
      </c>
    </row>
    <row r="7" spans="1:10">
      <c r="B7" s="21">
        <f>VLOOKUP($A$1,Saisietablx[],2,TRUE)</f>
        <v>42439.625231481485</v>
      </c>
    </row>
    <row r="8" spans="1:10">
      <c r="B8" s="21">
        <f>VLOOKUP($A$1,Saisietablx[],2,TRUE)</f>
        <v>42439.625231481485</v>
      </c>
    </row>
    <row r="9" spans="1:10">
      <c r="B9" s="21">
        <f>VLOOKUP($A$1,Saisietablx[],2,TRUE)</f>
        <v>42439.625231481485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>
    <tabColor theme="9" tint="0.39997558519241921"/>
  </sheetPr>
  <dimension ref="A1:J9"/>
  <sheetViews>
    <sheetView workbookViewId="0">
      <selection activeCell="B4" sqref="B4"/>
    </sheetView>
  </sheetViews>
  <sheetFormatPr baseColWidth="10" defaultRowHeight="15"/>
  <sheetData>
    <row r="1" spans="1:10">
      <c r="A1" t="s">
        <v>39</v>
      </c>
    </row>
    <row r="2" spans="1:10" ht="15.75" thickBot="1"/>
    <row r="3" spans="1:10" ht="23.25" customHeight="1">
      <c r="A3" s="5"/>
      <c r="B3" s="6" t="s">
        <v>5</v>
      </c>
      <c r="C3" s="7" t="s">
        <v>6</v>
      </c>
      <c r="D3" s="8" t="s">
        <v>7</v>
      </c>
      <c r="E3" s="9" t="s">
        <v>8</v>
      </c>
      <c r="F3" s="10" t="s">
        <v>9</v>
      </c>
      <c r="G3" s="10" t="s">
        <v>10</v>
      </c>
      <c r="H3" s="11" t="s">
        <v>11</v>
      </c>
      <c r="I3" s="12" t="s">
        <v>12</v>
      </c>
      <c r="J3" s="5"/>
    </row>
    <row r="4" spans="1:10">
      <c r="B4" s="21">
        <f>VLOOKUP($A$1,Saisietablx[],2,TRUE)</f>
        <v>42439.625231481485</v>
      </c>
    </row>
    <row r="5" spans="1:10">
      <c r="B5" s="21">
        <f>VLOOKUP($A$1,Saisietablx[],2,TRUE)</f>
        <v>42439.625231481485</v>
      </c>
    </row>
    <row r="6" spans="1:10">
      <c r="B6" s="21">
        <f>VLOOKUP($A$1,Saisietablx[],2,TRUE)</f>
        <v>42439.625231481485</v>
      </c>
    </row>
    <row r="7" spans="1:10">
      <c r="B7" s="21">
        <f>VLOOKUP($A$1,Saisietablx[],2,TRUE)</f>
        <v>42439.625231481485</v>
      </c>
    </row>
    <row r="8" spans="1:10">
      <c r="B8" s="21">
        <f>VLOOKUP($A$1,Saisietablx[],2,TRUE)</f>
        <v>42439.625231481485</v>
      </c>
    </row>
    <row r="9" spans="1:10">
      <c r="B9" s="21">
        <f>VLOOKUP($A$1,Saisietablx[],2,TRUE)</f>
        <v>42439.625231481485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>
    <tabColor theme="9" tint="0.39997558519241921"/>
  </sheetPr>
  <dimension ref="A1:J9"/>
  <sheetViews>
    <sheetView workbookViewId="0">
      <selection activeCell="B4" sqref="B4"/>
    </sheetView>
  </sheetViews>
  <sheetFormatPr baseColWidth="10" defaultRowHeight="15"/>
  <sheetData>
    <row r="1" spans="1:10">
      <c r="A1" t="s">
        <v>40</v>
      </c>
    </row>
    <row r="2" spans="1:10" ht="15.75" thickBot="1"/>
    <row r="3" spans="1:10" ht="23.25" customHeight="1">
      <c r="A3" s="5"/>
      <c r="B3" s="6" t="s">
        <v>5</v>
      </c>
      <c r="C3" s="7" t="s">
        <v>6</v>
      </c>
      <c r="D3" s="8" t="s">
        <v>7</v>
      </c>
      <c r="E3" s="9" t="s">
        <v>8</v>
      </c>
      <c r="F3" s="10" t="s">
        <v>9</v>
      </c>
      <c r="G3" s="10" t="s">
        <v>10</v>
      </c>
      <c r="H3" s="11" t="s">
        <v>11</v>
      </c>
      <c r="I3" s="12" t="s">
        <v>12</v>
      </c>
      <c r="J3" s="5"/>
    </row>
    <row r="4" spans="1:10">
      <c r="B4" s="21">
        <f>VLOOKUP($A$1,Saisietablx[],2,TRUE)</f>
        <v>42439.625231481485</v>
      </c>
    </row>
    <row r="5" spans="1:10">
      <c r="B5" s="21">
        <f>VLOOKUP($A$1,Saisietablx[],2,TRUE)</f>
        <v>42439.625231481485</v>
      </c>
    </row>
    <row r="6" spans="1:10">
      <c r="B6" s="21">
        <f>VLOOKUP($A$1,Saisietablx[],2,TRUE)</f>
        <v>42439.625231481485</v>
      </c>
    </row>
    <row r="7" spans="1:10">
      <c r="B7" s="21">
        <f>VLOOKUP($A$1,Saisietablx[],2,TRUE)</f>
        <v>42439.625231481485</v>
      </c>
    </row>
    <row r="8" spans="1:10">
      <c r="B8" s="21">
        <f>VLOOKUP($A$1,Saisietablx[],2,TRUE)</f>
        <v>42439.625231481485</v>
      </c>
    </row>
    <row r="9" spans="1:10">
      <c r="B9" s="21">
        <f>VLOOKUP($A$1,Saisietablx[],2,TRUE)</f>
        <v>42439.625231481485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>
    <tabColor theme="9" tint="0.39997558519241921"/>
  </sheetPr>
  <dimension ref="A1:J9"/>
  <sheetViews>
    <sheetView workbookViewId="0">
      <selection activeCell="B4" sqref="B4"/>
    </sheetView>
  </sheetViews>
  <sheetFormatPr baseColWidth="10" defaultRowHeight="15"/>
  <sheetData>
    <row r="1" spans="1:10">
      <c r="A1" t="s">
        <v>41</v>
      </c>
    </row>
    <row r="2" spans="1:10" ht="15.75" thickBot="1"/>
    <row r="3" spans="1:10" ht="23.25" customHeight="1">
      <c r="A3" s="5"/>
      <c r="B3" s="6" t="s">
        <v>5</v>
      </c>
      <c r="C3" s="7" t="s">
        <v>6</v>
      </c>
      <c r="D3" s="8" t="s">
        <v>7</v>
      </c>
      <c r="E3" s="9" t="s">
        <v>8</v>
      </c>
      <c r="F3" s="10" t="s">
        <v>9</v>
      </c>
      <c r="G3" s="10" t="s">
        <v>10</v>
      </c>
      <c r="H3" s="11" t="s">
        <v>11</v>
      </c>
      <c r="I3" s="12" t="s">
        <v>12</v>
      </c>
      <c r="J3" s="5"/>
    </row>
    <row r="4" spans="1:10">
      <c r="B4" s="21" t="e">
        <f>VLOOKUP($A$1,Saisietablx[],2,TRUE)</f>
        <v>#N/A</v>
      </c>
    </row>
    <row r="5" spans="1:10">
      <c r="B5" s="21" t="e">
        <f>VLOOKUP($A$1,Saisietablx[],2,TRUE)</f>
        <v>#N/A</v>
      </c>
    </row>
    <row r="6" spans="1:10">
      <c r="B6" s="21" t="e">
        <f>VLOOKUP($A$1,Saisietablx[],2,TRUE)</f>
        <v>#N/A</v>
      </c>
    </row>
    <row r="7" spans="1:10">
      <c r="B7" s="21" t="e">
        <f>VLOOKUP($A$1,Saisietablx[],2,TRUE)</f>
        <v>#N/A</v>
      </c>
    </row>
    <row r="8" spans="1:10">
      <c r="B8" s="21" t="e">
        <f>VLOOKUP($A$1,Saisietablx[],2,TRUE)</f>
        <v>#N/A</v>
      </c>
    </row>
    <row r="9" spans="1:10">
      <c r="B9" s="21" t="e">
        <f>VLOOKUP($A$1,Saisietablx[],2,TRUE)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</vt:i4>
      </vt:variant>
    </vt:vector>
  </HeadingPairs>
  <TitlesOfParts>
    <vt:vector size="19" baseType="lpstr">
      <vt:lpstr>Acceuil</vt:lpstr>
      <vt:lpstr>Abonnement</vt:lpstr>
      <vt:lpstr>Saisie</vt:lpstr>
      <vt:lpstr>Histo ANNUEL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Saisie!Criteres</vt:lpstr>
      <vt:lpstr>Datesaisie</vt:lpstr>
      <vt:lpstr>Saisie!Extraire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Bernad</dc:creator>
  <cp:lastModifiedBy>Julie s</cp:lastModifiedBy>
  <dcterms:created xsi:type="dcterms:W3CDTF">2016-03-01T13:06:24Z</dcterms:created>
  <dcterms:modified xsi:type="dcterms:W3CDTF">2016-03-11T10:13:14Z</dcterms:modified>
</cp:coreProperties>
</file>