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8380" windowHeight="12660"/>
  </bookViews>
  <sheets>
    <sheet name="Fréquentation MOIS" sheetId="1" r:id="rId1"/>
  </sheets>
  <externalReferences>
    <externalReference r:id="rId2"/>
  </externalReferences>
  <definedNames>
    <definedName name="ANNEES">[1]INFOS!$B$2:$B$15</definedName>
    <definedName name="MOIS">[1]INFOS!$D$2:$D$13</definedName>
  </definedNames>
  <calcPr calcId="145621"/>
</workbook>
</file>

<file path=xl/calcChain.xml><?xml version="1.0" encoding="utf-8"?>
<calcChain xmlns="http://schemas.openxmlformats.org/spreadsheetml/2006/main">
  <c r="BG37" i="1" l="1"/>
  <c r="BF37" i="1"/>
  <c r="BE37" i="1"/>
  <c r="BC37" i="1"/>
  <c r="BD37" i="1" s="1"/>
  <c r="BB37" i="1"/>
  <c r="AZ37" i="1"/>
  <c r="AY37" i="1"/>
  <c r="BA37" i="1" s="1"/>
  <c r="AW37" i="1"/>
  <c r="AX37" i="1" s="1"/>
  <c r="AV37" i="1"/>
  <c r="AU37" i="1"/>
  <c r="AT37" i="1"/>
  <c r="AS37" i="1"/>
  <c r="AQ37" i="1"/>
  <c r="AR37" i="1" s="1"/>
  <c r="AP37" i="1"/>
  <c r="AN37" i="1"/>
  <c r="AM37" i="1"/>
  <c r="AO37" i="1" s="1"/>
  <c r="AK37" i="1"/>
  <c r="AL37" i="1" s="1"/>
  <c r="AJ37" i="1"/>
  <c r="AI37" i="1"/>
  <c r="AH37" i="1"/>
  <c r="AG37" i="1"/>
  <c r="AE37" i="1"/>
  <c r="AF37" i="1" s="1"/>
  <c r="AD37" i="1"/>
  <c r="AB37" i="1"/>
  <c r="AA37" i="1"/>
  <c r="AC37" i="1" s="1"/>
  <c r="Y37" i="1"/>
  <c r="Z37" i="1" s="1"/>
  <c r="X37" i="1"/>
  <c r="W37" i="1"/>
  <c r="V37" i="1"/>
  <c r="U37" i="1"/>
  <c r="S37" i="1"/>
  <c r="T37" i="1" s="1"/>
  <c r="R37" i="1"/>
  <c r="P37" i="1"/>
  <c r="O37" i="1"/>
  <c r="Q37" i="1" s="1"/>
  <c r="M37" i="1"/>
  <c r="N37" i="1" s="1"/>
  <c r="L37" i="1"/>
  <c r="K37" i="1"/>
  <c r="J37" i="1"/>
  <c r="I37" i="1"/>
  <c r="G37" i="1"/>
  <c r="H37" i="1" s="1"/>
  <c r="F37" i="1"/>
  <c r="D37" i="1"/>
  <c r="C37" i="1"/>
  <c r="E37" i="1" s="1"/>
  <c r="BI36" i="1"/>
  <c r="BJ36" i="1" s="1"/>
  <c r="BH36" i="1"/>
  <c r="BG36" i="1"/>
  <c r="BD36" i="1"/>
  <c r="BA36" i="1"/>
  <c r="AX36" i="1"/>
  <c r="AU36" i="1"/>
  <c r="AR36" i="1"/>
  <c r="AO36" i="1"/>
  <c r="AL36" i="1"/>
  <c r="AI36" i="1"/>
  <c r="AF36" i="1"/>
  <c r="AC36" i="1"/>
  <c r="Z36" i="1"/>
  <c r="W36" i="1"/>
  <c r="T36" i="1"/>
  <c r="Q36" i="1"/>
  <c r="N36" i="1"/>
  <c r="K36" i="1"/>
  <c r="H36" i="1"/>
  <c r="E36" i="1"/>
  <c r="BI35" i="1"/>
  <c r="BJ35" i="1" s="1"/>
  <c r="BH35" i="1"/>
  <c r="BG35" i="1"/>
  <c r="BD35" i="1"/>
  <c r="BA35" i="1"/>
  <c r="AX35" i="1"/>
  <c r="AU35" i="1"/>
  <c r="AR35" i="1"/>
  <c r="AO35" i="1"/>
  <c r="AL35" i="1"/>
  <c r="AI35" i="1"/>
  <c r="AF35" i="1"/>
  <c r="AC35" i="1"/>
  <c r="Z35" i="1"/>
  <c r="W35" i="1"/>
  <c r="T35" i="1"/>
  <c r="Q35" i="1"/>
  <c r="N35" i="1"/>
  <c r="K35" i="1"/>
  <c r="H35" i="1"/>
  <c r="E35" i="1"/>
  <c r="BI34" i="1"/>
  <c r="BJ34" i="1" s="1"/>
  <c r="BH34" i="1"/>
  <c r="BG34" i="1"/>
  <c r="BD34" i="1"/>
  <c r="BA34" i="1"/>
  <c r="AX34" i="1"/>
  <c r="AU34" i="1"/>
  <c r="AR34" i="1"/>
  <c r="AO34" i="1"/>
  <c r="AL34" i="1"/>
  <c r="AI34" i="1"/>
  <c r="AF34" i="1"/>
  <c r="AC34" i="1"/>
  <c r="Z34" i="1"/>
  <c r="W34" i="1"/>
  <c r="T34" i="1"/>
  <c r="Q34" i="1"/>
  <c r="N34" i="1"/>
  <c r="K34" i="1"/>
  <c r="H34" i="1"/>
  <c r="E34" i="1"/>
  <c r="BI33" i="1"/>
  <c r="BJ33" i="1" s="1"/>
  <c r="BH33" i="1"/>
  <c r="BG33" i="1"/>
  <c r="BD33" i="1"/>
  <c r="BA33" i="1"/>
  <c r="AX33" i="1"/>
  <c r="AU33" i="1"/>
  <c r="AR33" i="1"/>
  <c r="AO33" i="1"/>
  <c r="AL33" i="1"/>
  <c r="AI33" i="1"/>
  <c r="AF33" i="1"/>
  <c r="AC33" i="1"/>
  <c r="Z33" i="1"/>
  <c r="W33" i="1"/>
  <c r="T33" i="1"/>
  <c r="Q33" i="1"/>
  <c r="N33" i="1"/>
  <c r="K33" i="1"/>
  <c r="H33" i="1"/>
  <c r="E33" i="1"/>
  <c r="BI32" i="1"/>
  <c r="BJ32" i="1" s="1"/>
  <c r="BH32" i="1"/>
  <c r="BG32" i="1"/>
  <c r="BD32" i="1"/>
  <c r="BA32" i="1"/>
  <c r="AX32" i="1"/>
  <c r="AU32" i="1"/>
  <c r="AR32" i="1"/>
  <c r="AO32" i="1"/>
  <c r="AL32" i="1"/>
  <c r="AI32" i="1"/>
  <c r="AF32" i="1"/>
  <c r="AC32" i="1"/>
  <c r="Z32" i="1"/>
  <c r="W32" i="1"/>
  <c r="T32" i="1"/>
  <c r="Q32" i="1"/>
  <c r="N32" i="1"/>
  <c r="K32" i="1"/>
  <c r="H32" i="1"/>
  <c r="E32" i="1"/>
  <c r="BI31" i="1"/>
  <c r="BJ31" i="1" s="1"/>
  <c r="BH31" i="1"/>
  <c r="BG31" i="1"/>
  <c r="BD31" i="1"/>
  <c r="BA31" i="1"/>
  <c r="AX31" i="1"/>
  <c r="AU31" i="1"/>
  <c r="AR31" i="1"/>
  <c r="AO31" i="1"/>
  <c r="AL31" i="1"/>
  <c r="AI31" i="1"/>
  <c r="AF31" i="1"/>
  <c r="AC31" i="1"/>
  <c r="Z31" i="1"/>
  <c r="W31" i="1"/>
  <c r="T31" i="1"/>
  <c r="Q31" i="1"/>
  <c r="N31" i="1"/>
  <c r="K31" i="1"/>
  <c r="H31" i="1"/>
  <c r="E31" i="1"/>
  <c r="BI30" i="1"/>
  <c r="BJ30" i="1" s="1"/>
  <c r="BH30" i="1"/>
  <c r="BG30" i="1"/>
  <c r="BD30" i="1"/>
  <c r="BA30" i="1"/>
  <c r="AX30" i="1"/>
  <c r="AU30" i="1"/>
  <c r="AR30" i="1"/>
  <c r="AO30" i="1"/>
  <c r="AL30" i="1"/>
  <c r="AI30" i="1"/>
  <c r="AF30" i="1"/>
  <c r="AC30" i="1"/>
  <c r="Z30" i="1"/>
  <c r="W30" i="1"/>
  <c r="T30" i="1"/>
  <c r="Q30" i="1"/>
  <c r="N30" i="1"/>
  <c r="K30" i="1"/>
  <c r="H30" i="1"/>
  <c r="E30" i="1"/>
  <c r="BI29" i="1"/>
  <c r="BJ29" i="1" s="1"/>
  <c r="BH29" i="1"/>
  <c r="BG29" i="1"/>
  <c r="BD29" i="1"/>
  <c r="BA29" i="1"/>
  <c r="AX29" i="1"/>
  <c r="AU29" i="1"/>
  <c r="AR29" i="1"/>
  <c r="AO29" i="1"/>
  <c r="AL29" i="1"/>
  <c r="AI29" i="1"/>
  <c r="AF29" i="1"/>
  <c r="AC29" i="1"/>
  <c r="Z29" i="1"/>
  <c r="W29" i="1"/>
  <c r="T29" i="1"/>
  <c r="Q29" i="1"/>
  <c r="N29" i="1"/>
  <c r="K29" i="1"/>
  <c r="H29" i="1"/>
  <c r="E29" i="1"/>
  <c r="BI28" i="1"/>
  <c r="BJ28" i="1" s="1"/>
  <c r="BH28" i="1"/>
  <c r="BG28" i="1"/>
  <c r="BD28" i="1"/>
  <c r="BA28" i="1"/>
  <c r="AX28" i="1"/>
  <c r="AU28" i="1"/>
  <c r="AR28" i="1"/>
  <c r="AO28" i="1"/>
  <c r="AL28" i="1"/>
  <c r="AI28" i="1"/>
  <c r="AF28" i="1"/>
  <c r="AC28" i="1"/>
  <c r="Z28" i="1"/>
  <c r="W28" i="1"/>
  <c r="T28" i="1"/>
  <c r="Q28" i="1"/>
  <c r="N28" i="1"/>
  <c r="K28" i="1"/>
  <c r="H28" i="1"/>
  <c r="E28" i="1"/>
  <c r="BI27" i="1"/>
  <c r="BJ27" i="1" s="1"/>
  <c r="BH27" i="1"/>
  <c r="BG27" i="1"/>
  <c r="BD27" i="1"/>
  <c r="BA27" i="1"/>
  <c r="AX27" i="1"/>
  <c r="AU27" i="1"/>
  <c r="AR27" i="1"/>
  <c r="AO27" i="1"/>
  <c r="AL27" i="1"/>
  <c r="AI27" i="1"/>
  <c r="AF27" i="1"/>
  <c r="AC27" i="1"/>
  <c r="Z27" i="1"/>
  <c r="W27" i="1"/>
  <c r="T27" i="1"/>
  <c r="Q27" i="1"/>
  <c r="N27" i="1"/>
  <c r="K27" i="1"/>
  <c r="H27" i="1"/>
  <c r="E27" i="1"/>
  <c r="BI26" i="1"/>
  <c r="BJ26" i="1" s="1"/>
  <c r="BH26" i="1"/>
  <c r="BG26" i="1"/>
  <c r="BD26" i="1"/>
  <c r="BA26" i="1"/>
  <c r="AX26" i="1"/>
  <c r="AU26" i="1"/>
  <c r="AR26" i="1"/>
  <c r="AO26" i="1"/>
  <c r="AL26" i="1"/>
  <c r="AI26" i="1"/>
  <c r="AF26" i="1"/>
  <c r="AC26" i="1"/>
  <c r="Z26" i="1"/>
  <c r="W26" i="1"/>
  <c r="T26" i="1"/>
  <c r="Q26" i="1"/>
  <c r="N26" i="1"/>
  <c r="K26" i="1"/>
  <c r="H26" i="1"/>
  <c r="E26" i="1"/>
  <c r="BI25" i="1"/>
  <c r="BJ25" i="1" s="1"/>
  <c r="BH25" i="1"/>
  <c r="BG25" i="1"/>
  <c r="BD25" i="1"/>
  <c r="BA25" i="1"/>
  <c r="AX25" i="1"/>
  <c r="AU25" i="1"/>
  <c r="AR25" i="1"/>
  <c r="AO25" i="1"/>
  <c r="AL25" i="1"/>
  <c r="AI25" i="1"/>
  <c r="AF25" i="1"/>
  <c r="AC25" i="1"/>
  <c r="Z25" i="1"/>
  <c r="W25" i="1"/>
  <c r="T25" i="1"/>
  <c r="Q25" i="1"/>
  <c r="N25" i="1"/>
  <c r="K25" i="1"/>
  <c r="H25" i="1"/>
  <c r="E25" i="1"/>
  <c r="BI24" i="1"/>
  <c r="BJ24" i="1" s="1"/>
  <c r="BH24" i="1"/>
  <c r="BG24" i="1"/>
  <c r="BD24" i="1"/>
  <c r="BA24" i="1"/>
  <c r="AX24" i="1"/>
  <c r="AU24" i="1"/>
  <c r="AR24" i="1"/>
  <c r="AO24" i="1"/>
  <c r="AL24" i="1"/>
  <c r="AI24" i="1"/>
  <c r="AF24" i="1"/>
  <c r="AC24" i="1"/>
  <c r="Z24" i="1"/>
  <c r="W24" i="1"/>
  <c r="T24" i="1"/>
  <c r="Q24" i="1"/>
  <c r="N24" i="1"/>
  <c r="K24" i="1"/>
  <c r="H24" i="1"/>
  <c r="E24" i="1"/>
  <c r="BI23" i="1"/>
  <c r="BJ23" i="1" s="1"/>
  <c r="BH23" i="1"/>
  <c r="BG23" i="1"/>
  <c r="BD23" i="1"/>
  <c r="BA23" i="1"/>
  <c r="AX23" i="1"/>
  <c r="AU23" i="1"/>
  <c r="AR23" i="1"/>
  <c r="AO23" i="1"/>
  <c r="AL23" i="1"/>
  <c r="AI23" i="1"/>
  <c r="AF23" i="1"/>
  <c r="AC23" i="1"/>
  <c r="Z23" i="1"/>
  <c r="W23" i="1"/>
  <c r="T23" i="1"/>
  <c r="Q23" i="1"/>
  <c r="N23" i="1"/>
  <c r="K23" i="1"/>
  <c r="H23" i="1"/>
  <c r="E23" i="1"/>
  <c r="BI22" i="1"/>
  <c r="BJ22" i="1" s="1"/>
  <c r="BH22" i="1"/>
  <c r="BG22" i="1"/>
  <c r="BD22" i="1"/>
  <c r="BA22" i="1"/>
  <c r="AX22" i="1"/>
  <c r="AU22" i="1"/>
  <c r="AR22" i="1"/>
  <c r="AO22" i="1"/>
  <c r="AL22" i="1"/>
  <c r="AI22" i="1"/>
  <c r="AF22" i="1"/>
  <c r="AC22" i="1"/>
  <c r="Z22" i="1"/>
  <c r="W22" i="1"/>
  <c r="T22" i="1"/>
  <c r="Q22" i="1"/>
  <c r="N22" i="1"/>
  <c r="K22" i="1"/>
  <c r="H22" i="1"/>
  <c r="E22" i="1"/>
  <c r="BI21" i="1"/>
  <c r="BJ21" i="1" s="1"/>
  <c r="BH21" i="1"/>
  <c r="BG21" i="1"/>
  <c r="BD21" i="1"/>
  <c r="BA21" i="1"/>
  <c r="AX21" i="1"/>
  <c r="AU21" i="1"/>
  <c r="AR21" i="1"/>
  <c r="AO21" i="1"/>
  <c r="AL21" i="1"/>
  <c r="AI21" i="1"/>
  <c r="AF21" i="1"/>
  <c r="AC21" i="1"/>
  <c r="Z21" i="1"/>
  <c r="W21" i="1"/>
  <c r="T21" i="1"/>
  <c r="Q21" i="1"/>
  <c r="N21" i="1"/>
  <c r="K21" i="1"/>
  <c r="H21" i="1"/>
  <c r="E21" i="1"/>
  <c r="BI20" i="1"/>
  <c r="BJ20" i="1" s="1"/>
  <c r="BH20" i="1"/>
  <c r="BG20" i="1"/>
  <c r="BD20" i="1"/>
  <c r="BA20" i="1"/>
  <c r="AX20" i="1"/>
  <c r="AU20" i="1"/>
  <c r="AR20" i="1"/>
  <c r="AO20" i="1"/>
  <c r="AL20" i="1"/>
  <c r="AI20" i="1"/>
  <c r="AF20" i="1"/>
  <c r="AC20" i="1"/>
  <c r="Z20" i="1"/>
  <c r="W20" i="1"/>
  <c r="T20" i="1"/>
  <c r="Q20" i="1"/>
  <c r="N20" i="1"/>
  <c r="K20" i="1"/>
  <c r="H20" i="1"/>
  <c r="E20" i="1"/>
  <c r="BI19" i="1"/>
  <c r="BJ19" i="1" s="1"/>
  <c r="BH19" i="1"/>
  <c r="BG19" i="1"/>
  <c r="BD19" i="1"/>
  <c r="BA19" i="1"/>
  <c r="AX19" i="1"/>
  <c r="AU19" i="1"/>
  <c r="AR19" i="1"/>
  <c r="AO19" i="1"/>
  <c r="AL19" i="1"/>
  <c r="AI19" i="1"/>
  <c r="AF19" i="1"/>
  <c r="AC19" i="1"/>
  <c r="Z19" i="1"/>
  <c r="W19" i="1"/>
  <c r="T19" i="1"/>
  <c r="Q19" i="1"/>
  <c r="N19" i="1"/>
  <c r="K19" i="1"/>
  <c r="H19" i="1"/>
  <c r="E19" i="1"/>
  <c r="BI18" i="1"/>
  <c r="BJ18" i="1" s="1"/>
  <c r="BH18" i="1"/>
  <c r="BG18" i="1"/>
  <c r="BD18" i="1"/>
  <c r="BA18" i="1"/>
  <c r="AX18" i="1"/>
  <c r="AU18" i="1"/>
  <c r="AR18" i="1"/>
  <c r="AO18" i="1"/>
  <c r="AL18" i="1"/>
  <c r="AI18" i="1"/>
  <c r="AF18" i="1"/>
  <c r="AC18" i="1"/>
  <c r="Z18" i="1"/>
  <c r="W18" i="1"/>
  <c r="T18" i="1"/>
  <c r="Q18" i="1"/>
  <c r="N18" i="1"/>
  <c r="K18" i="1"/>
  <c r="H18" i="1"/>
  <c r="E18" i="1"/>
  <c r="BI17" i="1"/>
  <c r="BJ17" i="1" s="1"/>
  <c r="BH17" i="1"/>
  <c r="BG17" i="1"/>
  <c r="BD17" i="1"/>
  <c r="BA17" i="1"/>
  <c r="AX17" i="1"/>
  <c r="AU17" i="1"/>
  <c r="AR17" i="1"/>
  <c r="AO17" i="1"/>
  <c r="AL17" i="1"/>
  <c r="AI17" i="1"/>
  <c r="AF17" i="1"/>
  <c r="AC17" i="1"/>
  <c r="Z17" i="1"/>
  <c r="W17" i="1"/>
  <c r="T17" i="1"/>
  <c r="Q17" i="1"/>
  <c r="N17" i="1"/>
  <c r="K17" i="1"/>
  <c r="H17" i="1"/>
  <c r="E17" i="1"/>
  <c r="BI16" i="1"/>
  <c r="BJ16" i="1" s="1"/>
  <c r="BH16" i="1"/>
  <c r="BG16" i="1"/>
  <c r="BD16" i="1"/>
  <c r="BA16" i="1"/>
  <c r="AX16" i="1"/>
  <c r="AU16" i="1"/>
  <c r="AR16" i="1"/>
  <c r="AO16" i="1"/>
  <c r="AL16" i="1"/>
  <c r="AI16" i="1"/>
  <c r="AF16" i="1"/>
  <c r="AC16" i="1"/>
  <c r="Z16" i="1"/>
  <c r="W16" i="1"/>
  <c r="T16" i="1"/>
  <c r="Q16" i="1"/>
  <c r="N16" i="1"/>
  <c r="K16" i="1"/>
  <c r="H16" i="1"/>
  <c r="E16" i="1"/>
  <c r="BI15" i="1"/>
  <c r="BJ15" i="1" s="1"/>
  <c r="BH15" i="1"/>
  <c r="BG15" i="1"/>
  <c r="BD15" i="1"/>
  <c r="BA15" i="1"/>
  <c r="AX15" i="1"/>
  <c r="AU15" i="1"/>
  <c r="AR15" i="1"/>
  <c r="AO15" i="1"/>
  <c r="AL15" i="1"/>
  <c r="AI15" i="1"/>
  <c r="AF15" i="1"/>
  <c r="AC15" i="1"/>
  <c r="Z15" i="1"/>
  <c r="W15" i="1"/>
  <c r="T15" i="1"/>
  <c r="Q15" i="1"/>
  <c r="N15" i="1"/>
  <c r="K15" i="1"/>
  <c r="H15" i="1"/>
  <c r="E15" i="1"/>
  <c r="BI14" i="1"/>
  <c r="BJ14" i="1" s="1"/>
  <c r="BH14" i="1"/>
  <c r="BG14" i="1"/>
  <c r="BD14" i="1"/>
  <c r="BA14" i="1"/>
  <c r="AX14" i="1"/>
  <c r="AU14" i="1"/>
  <c r="AR14" i="1"/>
  <c r="AO14" i="1"/>
  <c r="AL14" i="1"/>
  <c r="AI14" i="1"/>
  <c r="AF14" i="1"/>
  <c r="AC14" i="1"/>
  <c r="Z14" i="1"/>
  <c r="W14" i="1"/>
  <c r="T14" i="1"/>
  <c r="Q14" i="1"/>
  <c r="N14" i="1"/>
  <c r="K14" i="1"/>
  <c r="H14" i="1"/>
  <c r="E14" i="1"/>
  <c r="BI13" i="1"/>
  <c r="BJ13" i="1" s="1"/>
  <c r="BH13" i="1"/>
  <c r="BG13" i="1"/>
  <c r="BD13" i="1"/>
  <c r="BA13" i="1"/>
  <c r="AX13" i="1"/>
  <c r="AU13" i="1"/>
  <c r="AR13" i="1"/>
  <c r="AO13" i="1"/>
  <c r="AL13" i="1"/>
  <c r="AI13" i="1"/>
  <c r="AF13" i="1"/>
  <c r="AC13" i="1"/>
  <c r="Z13" i="1"/>
  <c r="W13" i="1"/>
  <c r="T13" i="1"/>
  <c r="Q13" i="1"/>
  <c r="N13" i="1"/>
  <c r="K13" i="1"/>
  <c r="H13" i="1"/>
  <c r="E13" i="1"/>
  <c r="BI12" i="1"/>
  <c r="BJ12" i="1" s="1"/>
  <c r="BH12" i="1"/>
  <c r="BG12" i="1"/>
  <c r="BD12" i="1"/>
  <c r="BA12" i="1"/>
  <c r="AX12" i="1"/>
  <c r="AU12" i="1"/>
  <c r="AR12" i="1"/>
  <c r="AO12" i="1"/>
  <c r="AL12" i="1"/>
  <c r="AI12" i="1"/>
  <c r="AF12" i="1"/>
  <c r="AC12" i="1"/>
  <c r="Z12" i="1"/>
  <c r="W12" i="1"/>
  <c r="T12" i="1"/>
  <c r="Q12" i="1"/>
  <c r="N12" i="1"/>
  <c r="K12" i="1"/>
  <c r="H12" i="1"/>
  <c r="E12" i="1"/>
  <c r="BI11" i="1"/>
  <c r="BJ11" i="1" s="1"/>
  <c r="BH11" i="1"/>
  <c r="BG11" i="1"/>
  <c r="BD11" i="1"/>
  <c r="BA11" i="1"/>
  <c r="AX11" i="1"/>
  <c r="AU11" i="1"/>
  <c r="AR11" i="1"/>
  <c r="AO11" i="1"/>
  <c r="AL11" i="1"/>
  <c r="AI11" i="1"/>
  <c r="AF11" i="1"/>
  <c r="AC11" i="1"/>
  <c r="Z11" i="1"/>
  <c r="W11" i="1"/>
  <c r="T11" i="1"/>
  <c r="Q11" i="1"/>
  <c r="N11" i="1"/>
  <c r="K11" i="1"/>
  <c r="H11" i="1"/>
  <c r="E11" i="1"/>
  <c r="BI10" i="1"/>
  <c r="BJ10" i="1" s="1"/>
  <c r="BH10" i="1"/>
  <c r="BG10" i="1"/>
  <c r="BD10" i="1"/>
  <c r="BA10" i="1"/>
  <c r="AX10" i="1"/>
  <c r="AU10" i="1"/>
  <c r="AR10" i="1"/>
  <c r="AO10" i="1"/>
  <c r="AL10" i="1"/>
  <c r="AI10" i="1"/>
  <c r="AF10" i="1"/>
  <c r="AC10" i="1"/>
  <c r="Z10" i="1"/>
  <c r="W10" i="1"/>
  <c r="T10" i="1"/>
  <c r="Q10" i="1"/>
  <c r="N10" i="1"/>
  <c r="K10" i="1"/>
  <c r="H10" i="1"/>
  <c r="E10" i="1"/>
  <c r="BI9" i="1"/>
  <c r="BJ9" i="1" s="1"/>
  <c r="BH9" i="1"/>
  <c r="BG9" i="1"/>
  <c r="BD9" i="1"/>
  <c r="BA9" i="1"/>
  <c r="AX9" i="1"/>
  <c r="AU9" i="1"/>
  <c r="AR9" i="1"/>
  <c r="AO9" i="1"/>
  <c r="AL9" i="1"/>
  <c r="AI9" i="1"/>
  <c r="AF9" i="1"/>
  <c r="AC9" i="1"/>
  <c r="Z9" i="1"/>
  <c r="W9" i="1"/>
  <c r="T9" i="1"/>
  <c r="Q9" i="1"/>
  <c r="N9" i="1"/>
  <c r="K9" i="1"/>
  <c r="H9" i="1"/>
  <c r="E9" i="1"/>
  <c r="BI8" i="1"/>
  <c r="BJ8" i="1" s="1"/>
  <c r="BH8" i="1"/>
  <c r="BG8" i="1"/>
  <c r="BD8" i="1"/>
  <c r="BA8" i="1"/>
  <c r="AX8" i="1"/>
  <c r="AU8" i="1"/>
  <c r="AR8" i="1"/>
  <c r="AO8" i="1"/>
  <c r="AL8" i="1"/>
  <c r="AI8" i="1"/>
  <c r="AF8" i="1"/>
  <c r="AC8" i="1"/>
  <c r="Z8" i="1"/>
  <c r="W8" i="1"/>
  <c r="T8" i="1"/>
  <c r="Q8" i="1"/>
  <c r="N8" i="1"/>
  <c r="K8" i="1"/>
  <c r="H8" i="1"/>
  <c r="E8" i="1"/>
  <c r="BI7" i="1"/>
  <c r="BJ7" i="1" s="1"/>
  <c r="BH7" i="1"/>
  <c r="BG7" i="1"/>
  <c r="BD7" i="1"/>
  <c r="BA7" i="1"/>
  <c r="AX7" i="1"/>
  <c r="AU7" i="1"/>
  <c r="AR7" i="1"/>
  <c r="AO7" i="1"/>
  <c r="AL7" i="1"/>
  <c r="AI7" i="1"/>
  <c r="AF7" i="1"/>
  <c r="AC7" i="1"/>
  <c r="Z7" i="1"/>
  <c r="W7" i="1"/>
  <c r="T7" i="1"/>
  <c r="Q7" i="1"/>
  <c r="N7" i="1"/>
  <c r="K7" i="1"/>
  <c r="H7" i="1"/>
  <c r="E7" i="1"/>
  <c r="BI6" i="1"/>
  <c r="BJ6" i="1" s="1"/>
  <c r="BH6" i="1"/>
  <c r="BH37" i="1" s="1"/>
  <c r="BG6" i="1"/>
  <c r="BD6" i="1"/>
  <c r="BA6" i="1"/>
  <c r="AX6" i="1"/>
  <c r="AU6" i="1"/>
  <c r="AR6" i="1"/>
  <c r="AO6" i="1"/>
  <c r="AL6" i="1"/>
  <c r="AI6" i="1"/>
  <c r="AF6" i="1"/>
  <c r="AC6" i="1"/>
  <c r="Z6" i="1"/>
  <c r="W6" i="1"/>
  <c r="T6" i="1"/>
  <c r="Q6" i="1"/>
  <c r="N6" i="1"/>
  <c r="K6" i="1"/>
  <c r="H6" i="1"/>
  <c r="E6" i="1"/>
  <c r="BI5" i="1"/>
  <c r="BH5" i="1"/>
  <c r="BF5" i="1"/>
  <c r="BE5" i="1"/>
  <c r="BC5" i="1"/>
  <c r="BB5" i="1"/>
  <c r="AZ5" i="1"/>
  <c r="AY5" i="1"/>
  <c r="AW5" i="1"/>
  <c r="AV5" i="1"/>
  <c r="AT5" i="1"/>
  <c r="AS5" i="1"/>
  <c r="AQ5" i="1"/>
  <c r="AP5" i="1"/>
  <c r="AN5" i="1"/>
  <c r="AM5" i="1"/>
  <c r="AK5" i="1"/>
  <c r="AJ5" i="1"/>
  <c r="AH5" i="1"/>
  <c r="AG5" i="1"/>
  <c r="AE5" i="1"/>
  <c r="AD5" i="1"/>
  <c r="AB5" i="1"/>
  <c r="AA5" i="1"/>
  <c r="Y5" i="1"/>
  <c r="X5" i="1"/>
  <c r="V5" i="1"/>
  <c r="U5" i="1"/>
  <c r="S5" i="1"/>
  <c r="R5" i="1"/>
  <c r="P5" i="1"/>
  <c r="O5" i="1"/>
  <c r="M5" i="1"/>
  <c r="L5" i="1"/>
  <c r="J5" i="1"/>
  <c r="I5" i="1"/>
  <c r="G5" i="1"/>
  <c r="F5" i="1"/>
  <c r="D5" i="1"/>
  <c r="C5" i="1"/>
  <c r="BI37" i="1" l="1"/>
  <c r="BJ37" i="1" s="1"/>
</calcChain>
</file>

<file path=xl/sharedStrings.xml><?xml version="1.0" encoding="utf-8"?>
<sst xmlns="http://schemas.openxmlformats.org/spreadsheetml/2006/main" count="47" uniqueCount="27">
  <si>
    <t>ANNEE</t>
  </si>
  <si>
    <t>MOIS N-1</t>
  </si>
  <si>
    <t>Juin</t>
  </si>
  <si>
    <t>MOIS N</t>
  </si>
  <si>
    <t>Juillet</t>
  </si>
  <si>
    <t xml:space="preserve">Jours </t>
  </si>
  <si>
    <t>Ligne A</t>
  </si>
  <si>
    <t>Ligne B</t>
  </si>
  <si>
    <t>Ligne C</t>
  </si>
  <si>
    <t>Ligne D</t>
  </si>
  <si>
    <t>Ligne E</t>
  </si>
  <si>
    <t>Ligne F</t>
  </si>
  <si>
    <t>Ligne G</t>
  </si>
  <si>
    <t>Ligne H</t>
  </si>
  <si>
    <t>Ligne J</t>
  </si>
  <si>
    <t>Ligne K</t>
  </si>
  <si>
    <t>Ligne L</t>
  </si>
  <si>
    <t>Ligne S</t>
  </si>
  <si>
    <t>Ligne SOIR</t>
  </si>
  <si>
    <t>Ligne DIM</t>
  </si>
  <si>
    <t>TAD LIBERTE</t>
  </si>
  <si>
    <t xml:space="preserve">TAD LOISIRS </t>
  </si>
  <si>
    <t>TAD CHS ST MARIE</t>
  </si>
  <si>
    <t>PMR</t>
  </si>
  <si>
    <t>SATPS</t>
  </si>
  <si>
    <t>TOTAL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</si>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</sst>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3" fillId="0" borderId="0"/>
  </cellStyleXfs>
  <cellXfs count="40">
    <xf numFmtId="0" fontId="0" fillId="0" borderId="0" xfId="0"/>
    <xf numFmtId="0" fontId="4" fillId="2" borderId="1" xfId="2" applyFont="1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/>
    </xf>
    <xf numFmtId="0" fontId="4" fillId="2" borderId="3" xfId="2" applyFont="1" applyFill="1" applyBorder="1" applyAlignment="1">
      <alignment horizontal="center" vertical="top" wrapText="1"/>
    </xf>
    <xf numFmtId="0" fontId="4" fillId="2" borderId="2" xfId="2" applyFont="1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/>
    </xf>
    <xf numFmtId="0" fontId="2" fillId="3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9" fontId="0" fillId="0" borderId="15" xfId="1" applyFont="1" applyBorder="1"/>
    <xf numFmtId="9" fontId="0" fillId="0" borderId="16" xfId="1" applyFont="1" applyBorder="1"/>
    <xf numFmtId="0" fontId="0" fillId="3" borderId="13" xfId="0" applyFill="1" applyBorder="1"/>
    <xf numFmtId="0" fontId="0" fillId="3" borderId="14" xfId="0" applyFill="1" applyBorder="1"/>
    <xf numFmtId="9" fontId="0" fillId="3" borderId="15" xfId="1" applyFont="1" applyFill="1" applyBorder="1"/>
    <xf numFmtId="0" fontId="0" fillId="3" borderId="16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9" fontId="0" fillId="0" borderId="19" xfId="1" applyFont="1" applyBorder="1"/>
    <xf numFmtId="0" fontId="0" fillId="0" borderId="20" xfId="0" applyBorder="1"/>
    <xf numFmtId="0" fontId="0" fillId="0" borderId="21" xfId="0" applyBorder="1"/>
    <xf numFmtId="9" fontId="0" fillId="0" borderId="18" xfId="1" applyFont="1" applyBorder="1"/>
    <xf numFmtId="9" fontId="0" fillId="3" borderId="19" xfId="1" applyFont="1" applyFill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/>
    <xf numFmtId="0" fontId="2" fillId="3" borderId="24" xfId="0" applyFont="1" applyFill="1" applyBorder="1"/>
    <xf numFmtId="9" fontId="2" fillId="3" borderId="24" xfId="1" applyFont="1" applyFill="1" applyBorder="1"/>
    <xf numFmtId="0" fontId="2" fillId="3" borderId="25" xfId="0" applyFont="1" applyFill="1" applyBorder="1"/>
    <xf numFmtId="0" fontId="5" fillId="3" borderId="23" xfId="0" applyFont="1" applyFill="1" applyBorder="1"/>
    <xf numFmtId="0" fontId="5" fillId="3" borderId="24" xfId="0" applyFont="1" applyFill="1" applyBorder="1"/>
  </cellXfs>
  <cellStyles count="4">
    <cellStyle name="Normal" xfId="0" builtinId="0"/>
    <cellStyle name="Normal 2" xfId="2"/>
    <cellStyle name="Normal 3" xfId="3"/>
    <cellStyle name="Pourcentage" xfId="1" builtinId="5"/>
  </cellStyles>
  <dxfs count="4"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Fréquentation MOIS"/>
      <sheetName val="Fréquentation ANNEE"/>
      <sheetName val="Fréquentation TCD"/>
      <sheetName val="Recettes"/>
      <sheetName val="INFOS"/>
    </sheetNames>
    <sheetDataSet>
      <sheetData sheetId="0"/>
      <sheetData sheetId="1"/>
      <sheetData sheetId="2"/>
      <sheetData sheetId="3"/>
      <sheetData sheetId="4"/>
      <sheetData sheetId="5">
        <row r="2">
          <cell r="B2">
            <v>2017</v>
          </cell>
          <cell r="D2" t="str">
            <v xml:space="preserve">Janvier </v>
          </cell>
        </row>
        <row r="3">
          <cell r="B3">
            <v>2018</v>
          </cell>
          <cell r="D3" t="str">
            <v>Février</v>
          </cell>
        </row>
        <row r="4">
          <cell r="B4">
            <v>2019</v>
          </cell>
          <cell r="D4" t="str">
            <v>Mars</v>
          </cell>
        </row>
        <row r="5">
          <cell r="B5">
            <v>2020</v>
          </cell>
          <cell r="D5" t="str">
            <v>Avril</v>
          </cell>
        </row>
        <row r="6">
          <cell r="B6">
            <v>2021</v>
          </cell>
          <cell r="D6" t="str">
            <v>Mai</v>
          </cell>
        </row>
        <row r="7">
          <cell r="B7">
            <v>2022</v>
          </cell>
          <cell r="D7" t="str">
            <v>Juin</v>
          </cell>
        </row>
        <row r="8">
          <cell r="B8">
            <v>2023</v>
          </cell>
          <cell r="D8" t="str">
            <v>Juillet</v>
          </cell>
        </row>
        <row r="9">
          <cell r="B9">
            <v>2024</v>
          </cell>
          <cell r="D9" t="str">
            <v>Août</v>
          </cell>
        </row>
        <row r="10">
          <cell r="B10">
            <v>2025</v>
          </cell>
          <cell r="D10" t="str">
            <v>Septembre</v>
          </cell>
        </row>
        <row r="11">
          <cell r="B11">
            <v>2026</v>
          </cell>
          <cell r="D11" t="str">
            <v>Octobre</v>
          </cell>
        </row>
        <row r="12">
          <cell r="B12">
            <v>2027</v>
          </cell>
          <cell r="D12" t="str">
            <v>Novembre</v>
          </cell>
        </row>
        <row r="13">
          <cell r="B13">
            <v>2028</v>
          </cell>
          <cell r="D13" t="str">
            <v>Décembre</v>
          </cell>
        </row>
        <row r="14">
          <cell r="B14">
            <v>2029</v>
          </cell>
        </row>
        <row r="15">
          <cell r="B15">
            <v>2030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J37"/>
  <sheetViews>
    <sheetView tabSelected="1" workbookViewId="0">
      <selection activeCell="J25" sqref="J25"/>
    </sheetView>
  </sheetViews>
  <sheetFormatPr baseColWidth="10" defaultRowHeight="15" x14ac:dyDescent="0.25"/>
  <cols>
    <col min="1" max="1" width="4.28515625" customWidth="1"/>
    <col min="2" max="2" width="8.7109375" customWidth="1"/>
    <col min="3" max="3" width="5" bestFit="1" customWidth="1"/>
    <col min="4" max="4" width="6.42578125" bestFit="1" customWidth="1"/>
    <col min="5" max="5" width="6.5703125" bestFit="1" customWidth="1"/>
    <col min="6" max="6" width="4.5703125" bestFit="1" customWidth="1"/>
    <col min="7" max="7" width="6.42578125" bestFit="1" customWidth="1"/>
    <col min="8" max="8" width="5.5703125" bestFit="1" customWidth="1"/>
    <col min="9" max="10" width="6.42578125" bestFit="1" customWidth="1"/>
    <col min="11" max="11" width="6.5703125" bestFit="1" customWidth="1"/>
    <col min="12" max="12" width="4.5703125" bestFit="1" customWidth="1"/>
    <col min="13" max="13" width="6.42578125" bestFit="1" customWidth="1"/>
    <col min="14" max="14" width="5.5703125" bestFit="1" customWidth="1"/>
    <col min="15" max="15" width="4.5703125" bestFit="1" customWidth="1"/>
    <col min="16" max="16" width="6.42578125" bestFit="1" customWidth="1"/>
    <col min="17" max="17" width="5.28515625" bestFit="1" customWidth="1"/>
    <col min="18" max="18" width="4.5703125" bestFit="1" customWidth="1"/>
    <col min="19" max="19" width="6.42578125" bestFit="1" customWidth="1"/>
    <col min="20" max="20" width="5.5703125" bestFit="1" customWidth="1"/>
    <col min="21" max="21" width="4.5703125" bestFit="1" customWidth="1"/>
    <col min="22" max="22" width="6.42578125" bestFit="1" customWidth="1"/>
    <col min="23" max="23" width="5.28515625" bestFit="1" customWidth="1"/>
    <col min="24" max="24" width="4.5703125" bestFit="1" customWidth="1"/>
    <col min="25" max="25" width="6.42578125" bestFit="1" customWidth="1"/>
    <col min="26" max="26" width="5.5703125" bestFit="1" customWidth="1"/>
    <col min="27" max="27" width="4.5703125" bestFit="1" customWidth="1"/>
    <col min="28" max="28" width="6.42578125" bestFit="1" customWidth="1"/>
    <col min="29" max="29" width="5.5703125" bestFit="1" customWidth="1"/>
    <col min="30" max="30" width="4.5703125" bestFit="1" customWidth="1"/>
    <col min="31" max="31" width="6.42578125" bestFit="1" customWidth="1"/>
    <col min="32" max="32" width="5.5703125" bestFit="1" customWidth="1"/>
    <col min="33" max="33" width="4.5703125" bestFit="1" customWidth="1"/>
    <col min="34" max="34" width="6.42578125" bestFit="1" customWidth="1"/>
    <col min="35" max="35" width="5.5703125" bestFit="1" customWidth="1"/>
    <col min="36" max="36" width="4.5703125" bestFit="1" customWidth="1"/>
    <col min="37" max="37" width="6.42578125" bestFit="1" customWidth="1"/>
    <col min="38" max="38" width="5.5703125" bestFit="1" customWidth="1"/>
    <col min="39" max="39" width="4.5703125" bestFit="1" customWidth="1"/>
    <col min="40" max="40" width="6.42578125" bestFit="1" customWidth="1"/>
    <col min="41" max="41" width="5.5703125" bestFit="1" customWidth="1"/>
    <col min="42" max="42" width="4.5703125" bestFit="1" customWidth="1"/>
    <col min="43" max="43" width="6.42578125" bestFit="1" customWidth="1"/>
    <col min="44" max="44" width="5.5703125" bestFit="1" customWidth="1"/>
    <col min="45" max="45" width="4.5703125" bestFit="1" customWidth="1"/>
    <col min="46" max="46" width="6.42578125" bestFit="1" customWidth="1"/>
    <col min="47" max="47" width="5.5703125" bestFit="1" customWidth="1"/>
    <col min="48" max="48" width="4.5703125" bestFit="1" customWidth="1"/>
    <col min="49" max="49" width="6.42578125" bestFit="1" customWidth="1"/>
    <col min="50" max="50" width="5.5703125" bestFit="1" customWidth="1"/>
    <col min="51" max="51" width="4.5703125" bestFit="1" customWidth="1"/>
    <col min="52" max="52" width="6.42578125" bestFit="1" customWidth="1"/>
    <col min="53" max="53" width="5.5703125" bestFit="1" customWidth="1"/>
    <col min="54" max="54" width="4.5703125" bestFit="1" customWidth="1"/>
    <col min="55" max="55" width="6.42578125" bestFit="1" customWidth="1"/>
    <col min="56" max="56" width="5.5703125" bestFit="1" customWidth="1"/>
    <col min="57" max="57" width="4.5703125" bestFit="1" customWidth="1"/>
    <col min="58" max="58" width="6.42578125" bestFit="1" customWidth="1"/>
    <col min="59" max="59" width="5.5703125" bestFit="1" customWidth="1"/>
    <col min="60" max="61" width="7" bestFit="1" customWidth="1"/>
    <col min="62" max="62" width="6.5703125" bestFit="1" customWidth="1"/>
    <col min="63" max="63" width="6.42578125" customWidth="1"/>
    <col min="64" max="64" width="5.140625" customWidth="1"/>
    <col min="65" max="65" width="11.7109375" customWidth="1"/>
    <col min="66" max="66" width="11.5703125" customWidth="1"/>
    <col min="67" max="67" width="15.85546875" customWidth="1"/>
    <col min="68" max="68" width="15.28515625" customWidth="1"/>
    <col min="69" max="70" width="2.140625" customWidth="1"/>
    <col min="71" max="71" width="2.28515625" customWidth="1"/>
    <col min="72" max="72" width="4.7109375" customWidth="1"/>
    <col min="73" max="74" width="2" customWidth="1"/>
    <col min="75" max="75" width="2.42578125" customWidth="1"/>
    <col min="76" max="76" width="2.28515625" customWidth="1"/>
    <col min="77" max="77" width="2" customWidth="1"/>
    <col min="78" max="78" width="2.140625" customWidth="1"/>
    <col min="79" max="79" width="2" customWidth="1"/>
    <col min="80" max="80" width="5.140625" customWidth="1"/>
    <col min="81" max="81" width="2" customWidth="1"/>
    <col min="82" max="82" width="6.42578125" customWidth="1"/>
    <col min="83" max="83" width="5.140625" customWidth="1"/>
    <col min="84" max="84" width="11.7109375" customWidth="1"/>
    <col min="85" max="85" width="11.5703125" customWidth="1"/>
    <col min="86" max="86" width="15.85546875" customWidth="1"/>
    <col min="87" max="87" width="21.5703125" customWidth="1"/>
    <col min="88" max="88" width="18.5703125" customWidth="1"/>
    <col min="89" max="89" width="18.28515625" customWidth="1"/>
    <col min="90" max="90" width="3" customWidth="1"/>
    <col min="91" max="91" width="4.7109375" customWidth="1"/>
    <col min="92" max="93" width="3" customWidth="1"/>
    <col min="94" max="94" width="5.140625" customWidth="1"/>
    <col min="95" max="95" width="3" customWidth="1"/>
    <col min="96" max="96" width="6.42578125" customWidth="1"/>
    <col min="97" max="97" width="5.140625" customWidth="1"/>
    <col min="98" max="98" width="11.7109375" customWidth="1"/>
    <col min="99" max="99" width="11.5703125" customWidth="1"/>
    <col min="100" max="100" width="15.85546875" customWidth="1"/>
    <col min="101" max="101" width="15.28515625" customWidth="1"/>
    <col min="102" max="102" width="2.140625" customWidth="1"/>
    <col min="103" max="103" width="4.7109375" customWidth="1"/>
    <col min="104" max="104" width="2.140625" customWidth="1"/>
    <col min="105" max="105" width="2" customWidth="1"/>
    <col min="106" max="106" width="5.140625" customWidth="1"/>
    <col min="107" max="107" width="2" customWidth="1"/>
    <col min="108" max="108" width="6.42578125" customWidth="1"/>
    <col min="109" max="109" width="5.140625" customWidth="1"/>
    <col min="110" max="110" width="11.7109375" bestFit="1" customWidth="1"/>
    <col min="111" max="111" width="11.5703125" bestFit="1" customWidth="1"/>
    <col min="112" max="112" width="15.85546875" bestFit="1" customWidth="1"/>
    <col min="113" max="113" width="22.140625" bestFit="1" customWidth="1"/>
    <col min="114" max="114" width="19.140625" bestFit="1" customWidth="1"/>
    <col min="115" max="115" width="18.28515625" bestFit="1" customWidth="1"/>
    <col min="116" max="124" width="3" customWidth="1"/>
    <col min="125" max="125" width="5.140625" customWidth="1"/>
    <col min="126" max="126" width="3" customWidth="1"/>
    <col min="127" max="127" width="6.42578125" customWidth="1"/>
    <col min="128" max="128" width="5.140625" customWidth="1"/>
    <col min="129" max="129" width="11.7109375" bestFit="1" customWidth="1"/>
    <col min="130" max="130" width="11.5703125" bestFit="1" customWidth="1"/>
    <col min="131" max="131" width="15.85546875" bestFit="1" customWidth="1"/>
    <col min="132" max="132" width="15.28515625" bestFit="1" customWidth="1"/>
    <col min="133" max="133" width="2.140625" customWidth="1"/>
    <col min="134" max="134" width="2.28515625" customWidth="1"/>
    <col min="135" max="136" width="2" customWidth="1"/>
    <col min="137" max="137" width="2.42578125" customWidth="1"/>
    <col min="138" max="138" width="2.28515625" customWidth="1"/>
    <col min="139" max="139" width="2" customWidth="1"/>
    <col min="140" max="140" width="2.140625" customWidth="1"/>
    <col min="141" max="141" width="2" customWidth="1"/>
    <col min="142" max="142" width="5.140625" customWidth="1"/>
    <col min="143" max="143" width="2" customWidth="1"/>
    <col min="144" max="144" width="6.42578125" customWidth="1"/>
    <col min="145" max="145" width="5.140625" customWidth="1"/>
    <col min="146" max="146" width="11.7109375" bestFit="1" customWidth="1"/>
    <col min="147" max="147" width="11.5703125" bestFit="1" customWidth="1"/>
    <col min="148" max="148" width="15.85546875" bestFit="1" customWidth="1"/>
    <col min="149" max="149" width="22.7109375" bestFit="1" customWidth="1"/>
    <col min="150" max="150" width="19.7109375" bestFit="1" customWidth="1"/>
    <col min="151" max="151" width="18.28515625" bestFit="1" customWidth="1"/>
    <col min="152" max="153" width="2.140625" customWidth="1"/>
    <col min="154" max="154" width="2.28515625" customWidth="1"/>
    <col min="155" max="155" width="4.7109375" customWidth="1"/>
    <col min="156" max="157" width="2" customWidth="1"/>
    <col min="158" max="158" width="2.42578125" customWidth="1"/>
    <col min="159" max="159" width="2.28515625" customWidth="1"/>
    <col min="160" max="160" width="2" customWidth="1"/>
    <col min="161" max="162" width="3" customWidth="1"/>
    <col min="163" max="163" width="5.140625" customWidth="1"/>
    <col min="164" max="164" width="3" customWidth="1"/>
    <col min="165" max="165" width="6.42578125" customWidth="1"/>
    <col min="166" max="166" width="5.140625" customWidth="1"/>
    <col min="167" max="167" width="11.7109375" bestFit="1" customWidth="1"/>
    <col min="168" max="168" width="11.5703125" bestFit="1" customWidth="1"/>
    <col min="169" max="169" width="15.85546875" bestFit="1" customWidth="1"/>
    <col min="170" max="170" width="15.28515625" bestFit="1" customWidth="1"/>
    <col min="171" max="173" width="3" customWidth="1"/>
    <col min="174" max="174" width="4.7109375" customWidth="1"/>
    <col min="175" max="181" width="3" customWidth="1"/>
    <col min="182" max="182" width="5.140625" customWidth="1"/>
    <col min="183" max="183" width="3" customWidth="1"/>
    <col min="184" max="184" width="6.42578125" customWidth="1"/>
    <col min="185" max="185" width="5.140625" customWidth="1"/>
    <col min="186" max="186" width="11.7109375" bestFit="1" customWidth="1"/>
    <col min="187" max="187" width="11.5703125" bestFit="1" customWidth="1"/>
    <col min="188" max="188" width="15.85546875" bestFit="1" customWidth="1"/>
    <col min="189" max="189" width="22" bestFit="1" customWidth="1"/>
    <col min="190" max="190" width="19" bestFit="1" customWidth="1"/>
    <col min="191" max="191" width="23.28515625" bestFit="1" customWidth="1"/>
    <col min="192" max="192" width="20.28515625" bestFit="1" customWidth="1"/>
  </cols>
  <sheetData>
    <row r="1" spans="2:62" ht="15.75" thickBot="1" x14ac:dyDescent="0.3"/>
    <row r="2" spans="2:62" ht="15.75" thickBot="1" x14ac:dyDescent="0.3">
      <c r="B2" s="1" t="s">
        <v>0</v>
      </c>
      <c r="C2" s="2">
        <v>2017</v>
      </c>
      <c r="D2" s="3" t="s">
        <v>1</v>
      </c>
      <c r="E2" s="4"/>
      <c r="F2" s="2" t="s">
        <v>2</v>
      </c>
      <c r="G2" s="3" t="s">
        <v>3</v>
      </c>
      <c r="H2" s="4"/>
      <c r="I2" s="5" t="s">
        <v>4</v>
      </c>
    </row>
    <row r="3" spans="2:62" ht="15.75" thickBot="1" x14ac:dyDescent="0.3"/>
    <row r="4" spans="2:62" x14ac:dyDescent="0.25">
      <c r="B4" s="6" t="s">
        <v>5</v>
      </c>
      <c r="C4" s="7" t="s">
        <v>6</v>
      </c>
      <c r="D4" s="8"/>
      <c r="E4" s="9"/>
      <c r="F4" s="7" t="s">
        <v>7</v>
      </c>
      <c r="G4" s="8"/>
      <c r="H4" s="9"/>
      <c r="I4" s="7" t="s">
        <v>8</v>
      </c>
      <c r="J4" s="8"/>
      <c r="K4" s="9"/>
      <c r="L4" s="7" t="s">
        <v>9</v>
      </c>
      <c r="M4" s="8"/>
      <c r="N4" s="9"/>
      <c r="O4" s="7" t="s">
        <v>10</v>
      </c>
      <c r="P4" s="8"/>
      <c r="Q4" s="9"/>
      <c r="R4" s="7" t="s">
        <v>11</v>
      </c>
      <c r="S4" s="8"/>
      <c r="T4" s="9"/>
      <c r="U4" s="7" t="s">
        <v>12</v>
      </c>
      <c r="V4" s="8"/>
      <c r="W4" s="9"/>
      <c r="X4" s="7" t="s">
        <v>13</v>
      </c>
      <c r="Y4" s="8"/>
      <c r="Z4" s="9"/>
      <c r="AA4" s="7" t="s">
        <v>14</v>
      </c>
      <c r="AB4" s="8"/>
      <c r="AC4" s="9"/>
      <c r="AD4" s="7" t="s">
        <v>15</v>
      </c>
      <c r="AE4" s="8"/>
      <c r="AF4" s="8"/>
      <c r="AG4" s="7" t="s">
        <v>16</v>
      </c>
      <c r="AH4" s="8"/>
      <c r="AI4" s="9"/>
      <c r="AJ4" s="7" t="s">
        <v>17</v>
      </c>
      <c r="AK4" s="8"/>
      <c r="AL4" s="9"/>
      <c r="AM4" s="7" t="s">
        <v>18</v>
      </c>
      <c r="AN4" s="8"/>
      <c r="AO4" s="9"/>
      <c r="AP4" s="7" t="s">
        <v>19</v>
      </c>
      <c r="AQ4" s="8"/>
      <c r="AR4" s="9"/>
      <c r="AS4" s="7" t="s">
        <v>20</v>
      </c>
      <c r="AT4" s="8"/>
      <c r="AU4" s="9"/>
      <c r="AV4" s="7" t="s">
        <v>21</v>
      </c>
      <c r="AW4" s="8"/>
      <c r="AX4" s="9"/>
      <c r="AY4" s="7" t="s">
        <v>22</v>
      </c>
      <c r="AZ4" s="8"/>
      <c r="BA4" s="9"/>
      <c r="BB4" s="7" t="s">
        <v>23</v>
      </c>
      <c r="BC4" s="8"/>
      <c r="BD4" s="9"/>
      <c r="BE4" s="7" t="s">
        <v>24</v>
      </c>
      <c r="BF4" s="8"/>
      <c r="BG4" s="9"/>
      <c r="BH4" s="10" t="s">
        <v>25</v>
      </c>
      <c r="BI4" s="11"/>
      <c r="BJ4" s="12"/>
    </row>
    <row r="5" spans="2:62" ht="15.75" thickBot="1" x14ac:dyDescent="0.3">
      <c r="B5" s="13"/>
      <c r="C5" s="14" t="str">
        <f>F2</f>
        <v>Juin</v>
      </c>
      <c r="D5" s="15" t="str">
        <f>I2</f>
        <v>Juillet</v>
      </c>
      <c r="E5" s="16" t="s">
        <v>26</v>
      </c>
      <c r="F5" s="14" t="str">
        <f>F2</f>
        <v>Juin</v>
      </c>
      <c r="G5" s="15" t="str">
        <f>I2</f>
        <v>Juillet</v>
      </c>
      <c r="H5" s="16" t="s">
        <v>26</v>
      </c>
      <c r="I5" s="14" t="str">
        <f>F2</f>
        <v>Juin</v>
      </c>
      <c r="J5" s="15" t="str">
        <f>I2</f>
        <v>Juillet</v>
      </c>
      <c r="K5" s="16" t="s">
        <v>26</v>
      </c>
      <c r="L5" s="14" t="str">
        <f>F2</f>
        <v>Juin</v>
      </c>
      <c r="M5" s="15" t="str">
        <f>I2</f>
        <v>Juillet</v>
      </c>
      <c r="N5" s="16" t="s">
        <v>26</v>
      </c>
      <c r="O5" s="14" t="str">
        <f>F2</f>
        <v>Juin</v>
      </c>
      <c r="P5" s="15" t="str">
        <f>I2</f>
        <v>Juillet</v>
      </c>
      <c r="Q5" s="16" t="s">
        <v>26</v>
      </c>
      <c r="R5" s="14" t="str">
        <f>F2</f>
        <v>Juin</v>
      </c>
      <c r="S5" s="15" t="str">
        <f>I2</f>
        <v>Juillet</v>
      </c>
      <c r="T5" s="16" t="s">
        <v>26</v>
      </c>
      <c r="U5" s="14" t="str">
        <f>F2</f>
        <v>Juin</v>
      </c>
      <c r="V5" s="15" t="str">
        <f>I2</f>
        <v>Juillet</v>
      </c>
      <c r="W5" s="16" t="s">
        <v>26</v>
      </c>
      <c r="X5" s="14" t="str">
        <f>F2</f>
        <v>Juin</v>
      </c>
      <c r="Y5" s="15" t="str">
        <f>I2</f>
        <v>Juillet</v>
      </c>
      <c r="Z5" s="16" t="s">
        <v>26</v>
      </c>
      <c r="AA5" s="14" t="str">
        <f>F2</f>
        <v>Juin</v>
      </c>
      <c r="AB5" s="15" t="str">
        <f>I2</f>
        <v>Juillet</v>
      </c>
      <c r="AC5" s="16" t="s">
        <v>26</v>
      </c>
      <c r="AD5" s="14" t="str">
        <f>F2</f>
        <v>Juin</v>
      </c>
      <c r="AE5" s="15" t="str">
        <f>I2</f>
        <v>Juillet</v>
      </c>
      <c r="AF5" s="17" t="s">
        <v>26</v>
      </c>
      <c r="AG5" s="14" t="str">
        <f>F2</f>
        <v>Juin</v>
      </c>
      <c r="AH5" s="15" t="str">
        <f>I2</f>
        <v>Juillet</v>
      </c>
      <c r="AI5" s="16" t="s">
        <v>26</v>
      </c>
      <c r="AJ5" s="14" t="str">
        <f>F2</f>
        <v>Juin</v>
      </c>
      <c r="AK5" s="15" t="str">
        <f>I2</f>
        <v>Juillet</v>
      </c>
      <c r="AL5" s="16" t="s">
        <v>26</v>
      </c>
      <c r="AM5" s="14" t="str">
        <f>F2</f>
        <v>Juin</v>
      </c>
      <c r="AN5" s="15" t="str">
        <f>I2</f>
        <v>Juillet</v>
      </c>
      <c r="AO5" s="16" t="s">
        <v>26</v>
      </c>
      <c r="AP5" s="14" t="str">
        <f>F2</f>
        <v>Juin</v>
      </c>
      <c r="AQ5" s="15" t="str">
        <f>I2</f>
        <v>Juillet</v>
      </c>
      <c r="AR5" s="16" t="s">
        <v>26</v>
      </c>
      <c r="AS5" s="14" t="str">
        <f>F2</f>
        <v>Juin</v>
      </c>
      <c r="AT5" s="15" t="str">
        <f>I2</f>
        <v>Juillet</v>
      </c>
      <c r="AU5" s="16" t="s">
        <v>26</v>
      </c>
      <c r="AV5" s="14" t="str">
        <f>F2</f>
        <v>Juin</v>
      </c>
      <c r="AW5" s="15" t="str">
        <f>I2</f>
        <v>Juillet</v>
      </c>
      <c r="AX5" s="16" t="s">
        <v>26</v>
      </c>
      <c r="AY5" s="14" t="str">
        <f>F2</f>
        <v>Juin</v>
      </c>
      <c r="AZ5" s="15" t="str">
        <f>I2</f>
        <v>Juillet</v>
      </c>
      <c r="BA5" s="16" t="s">
        <v>26</v>
      </c>
      <c r="BB5" s="14" t="str">
        <f>F2</f>
        <v>Juin</v>
      </c>
      <c r="BC5" s="15" t="str">
        <f>I2</f>
        <v>Juillet</v>
      </c>
      <c r="BD5" s="16" t="s">
        <v>26</v>
      </c>
      <c r="BE5" s="14" t="str">
        <f>F2</f>
        <v>Juin</v>
      </c>
      <c r="BF5" s="15" t="str">
        <f>I2</f>
        <v>Juillet</v>
      </c>
      <c r="BG5" s="16" t="s">
        <v>26</v>
      </c>
      <c r="BH5" s="14" t="str">
        <f>F2</f>
        <v>Juin</v>
      </c>
      <c r="BI5" s="15" t="str">
        <f>I2</f>
        <v>Juillet</v>
      </c>
      <c r="BJ5" s="16" t="s">
        <v>26</v>
      </c>
    </row>
    <row r="6" spans="2:62" x14ac:dyDescent="0.25">
      <c r="B6" s="18">
        <v>1</v>
      </c>
      <c r="C6" s="19">
        <v>4</v>
      </c>
      <c r="D6" s="20">
        <v>2</v>
      </c>
      <c r="E6" s="21">
        <f>IF(OR(D6="",C6="",D6=0,C6=0),"",(D6-C6)/C6)</f>
        <v>-0.5</v>
      </c>
      <c r="F6" s="19">
        <v>11</v>
      </c>
      <c r="G6" s="20">
        <v>14</v>
      </c>
      <c r="H6" s="21">
        <f>IF(OR(G6="",F6="",G6=0,F6=0),"",(G6-F6)/F6)</f>
        <v>0.27272727272727271</v>
      </c>
      <c r="I6" s="19">
        <v>1</v>
      </c>
      <c r="J6" s="20">
        <v>5</v>
      </c>
      <c r="K6" s="21">
        <f>IF(OR(J6="",I6="",J6=0,I6=0),"",(J6-I6)/I6)</f>
        <v>4</v>
      </c>
      <c r="L6" s="19"/>
      <c r="M6" s="20"/>
      <c r="N6" s="21" t="str">
        <f>IF(OR(M6="",L6="",M6=0,L6=0),"",(M6-L6)/L6)</f>
        <v/>
      </c>
      <c r="O6" s="19">
        <v>25</v>
      </c>
      <c r="P6" s="20"/>
      <c r="Q6" s="21" t="str">
        <f>IF(OR(P6="",O6="",P6=0,O6=0),"",(P6-O6)/O6)</f>
        <v/>
      </c>
      <c r="R6" s="19"/>
      <c r="S6" s="20"/>
      <c r="T6" s="21" t="str">
        <f>IF(OR(S6="",R6="",S6=0,R6=0),"",(S6-R6)/R6)</f>
        <v/>
      </c>
      <c r="U6" s="19"/>
      <c r="V6" s="20"/>
      <c r="W6" s="21" t="str">
        <f>IF(OR(V6="",U6="",V6=0,U6=0),"",(V6-U6)/U6)</f>
        <v/>
      </c>
      <c r="X6" s="19"/>
      <c r="Y6" s="20"/>
      <c r="Z6" s="21" t="str">
        <f>IF(OR(Y6="",X6="",Y6=0,X6=0),"",(Y6-X6)/X6)</f>
        <v/>
      </c>
      <c r="AA6" s="19"/>
      <c r="AB6" s="20"/>
      <c r="AC6" s="21" t="str">
        <f>IF(OR(AB6="",AA6="",AB6=0,AA6=0),"",(AB6-AA6)/AA6)</f>
        <v/>
      </c>
      <c r="AD6" s="19"/>
      <c r="AE6" s="20"/>
      <c r="AF6" s="22" t="str">
        <f>IF(OR(AE6="",AD6="",AE6=0,AD6=0),"",(AE6-AD6)/AD6)</f>
        <v/>
      </c>
      <c r="AG6" s="19"/>
      <c r="AH6" s="20"/>
      <c r="AI6" s="21" t="str">
        <f>IF(OR(AH6="",AG6="",AH6=0,AG6=0),"",(AH6-AG6)/AG6)</f>
        <v/>
      </c>
      <c r="AJ6" s="19"/>
      <c r="AK6" s="20"/>
      <c r="AL6" s="21" t="str">
        <f>IF(OR(AK6="",AJ6="",AK6=0,AJ6=0),"",(AK6-AJ6)/AJ6)</f>
        <v/>
      </c>
      <c r="AM6" s="19">
        <v>12</v>
      </c>
      <c r="AN6" s="20">
        <v>14</v>
      </c>
      <c r="AO6" s="21">
        <f>IF(OR(AN6="",AM6="",AN6=0,AM6=0),"",(AN6-AM6)/AM6)</f>
        <v>0.16666666666666666</v>
      </c>
      <c r="AP6" s="19"/>
      <c r="AQ6" s="20"/>
      <c r="AR6" s="21" t="str">
        <f>IF(OR(AQ6="",AP6="",AQ6=0,AP6=0),"",(AQ6-AP6)/AP6)</f>
        <v/>
      </c>
      <c r="AS6" s="19"/>
      <c r="AT6" s="20"/>
      <c r="AU6" s="21" t="str">
        <f>IF(OR(AT6="",AS6="",AT6=0,AS6=0),"",(AT6-AS6)/AS6)</f>
        <v/>
      </c>
      <c r="AV6" s="19">
        <v>12</v>
      </c>
      <c r="AW6" s="20">
        <v>14</v>
      </c>
      <c r="AX6" s="21">
        <f>IF(OR(AW6="",AV6="",AW6=0,AV6=0),"",(AW6-AV6)/AV6)</f>
        <v>0.16666666666666666</v>
      </c>
      <c r="AY6" s="19"/>
      <c r="AZ6" s="20"/>
      <c r="BA6" s="21" t="str">
        <f>IF(OR(AZ6="",AY6="",AZ6=0,AY6=0),"",(AZ6-AY6)/AY6)</f>
        <v/>
      </c>
      <c r="BB6" s="19"/>
      <c r="BC6" s="20"/>
      <c r="BD6" s="21" t="str">
        <f>IF(OR(BC6="",BB6="",BC6=0,BB6=0),"",(BC6-BB6)/BB6)</f>
        <v/>
      </c>
      <c r="BE6" s="19"/>
      <c r="BF6" s="20"/>
      <c r="BG6" s="21" t="str">
        <f>IF(OR(BF6="",BE6="",BF6=0,BE6=0),"",(BF6-BE6)/BE6)</f>
        <v/>
      </c>
      <c r="BH6" s="23">
        <f>SUM(C6,F6,I6,L6,O6,R6,U6,X6,AA6,AD6,AG6,AJ6,AM6,AP6,AS6,AV6,AY6,BB6,BE6)</f>
        <v>65</v>
      </c>
      <c r="BI6" s="24">
        <f>SUM(D6,G6,J6,M6,P6,S6,V6,Y6,AB6,AE6,AH6,AK6,AN6,AQ6,AT6,AW6,AZ6,BC6,BF6)</f>
        <v>49</v>
      </c>
      <c r="BJ6" s="25">
        <f>IF(OR(BI6="",BH6="",BI6=0,BH6=0),"",(BI6-BH6)/BH6)</f>
        <v>-0.24615384615384617</v>
      </c>
    </row>
    <row r="7" spans="2:62" x14ac:dyDescent="0.25">
      <c r="B7" s="26">
        <v>2</v>
      </c>
      <c r="C7" s="19">
        <v>10</v>
      </c>
      <c r="D7" s="20">
        <v>8</v>
      </c>
      <c r="E7" s="21">
        <f t="shared" ref="E7:E36" si="0">IF(OR(D7="",C7="",D7=0,C7=0),"",(D7-C7)/C7)</f>
        <v>-0.2</v>
      </c>
      <c r="F7" s="19">
        <v>12</v>
      </c>
      <c r="G7" s="20">
        <v>14</v>
      </c>
      <c r="H7" s="21">
        <f t="shared" ref="H7:H36" si="1">IF(OR(G7="",F7="",G7=0,F7=0),"",(G7-F7)/F7)</f>
        <v>0.16666666666666666</v>
      </c>
      <c r="I7" s="19">
        <v>2</v>
      </c>
      <c r="J7" s="20">
        <v>2</v>
      </c>
      <c r="K7" s="21">
        <f t="shared" ref="K7:K37" si="2">IF(OR(J7="",I7="",J7=0,I7=0),"",(J7-I7)/I7)</f>
        <v>0</v>
      </c>
      <c r="L7" s="19"/>
      <c r="M7" s="20"/>
      <c r="N7" s="21" t="str">
        <f t="shared" ref="N7:N37" si="3">IF(OR(M7="",L7="",M7=0,L7=0),"",(M7-L7)/L7)</f>
        <v/>
      </c>
      <c r="O7" s="19">
        <v>25</v>
      </c>
      <c r="P7" s="20"/>
      <c r="Q7" s="21" t="str">
        <f t="shared" ref="Q7:Q37" si="4">IF(OR(P7="",O7="",P7=0,O7=0),"",(P7-O7)/O7)</f>
        <v/>
      </c>
      <c r="R7" s="19"/>
      <c r="S7" s="20"/>
      <c r="T7" s="21" t="str">
        <f t="shared" ref="T7:T37" si="5">IF(OR(S7="",R7="",S7=0,R7=0),"",(S7-R7)/R7)</f>
        <v/>
      </c>
      <c r="U7" s="19"/>
      <c r="V7" s="20"/>
      <c r="W7" s="21" t="str">
        <f t="shared" ref="W7:W37" si="6">IF(OR(V7="",U7="",V7=0,U7=0),"",(V7-U7)/U7)</f>
        <v/>
      </c>
      <c r="X7" s="19"/>
      <c r="Y7" s="20"/>
      <c r="Z7" s="21" t="str">
        <f t="shared" ref="Z7:Z37" si="7">IF(OR(Y7="",X7="",Y7=0,X7=0),"",(Y7-X7)/X7)</f>
        <v/>
      </c>
      <c r="AA7" s="19">
        <v>12</v>
      </c>
      <c r="AB7" s="20">
        <v>14</v>
      </c>
      <c r="AC7" s="21">
        <f t="shared" ref="AC7:AC37" si="8">IF(OR(AB7="",AA7="",AB7=0,AA7=0),"",(AB7-AA7)/AA7)</f>
        <v>0.16666666666666666</v>
      </c>
      <c r="AD7" s="19"/>
      <c r="AE7" s="20"/>
      <c r="AF7" s="22" t="str">
        <f t="shared" ref="AF7:AF37" si="9">IF(OR(AE7="",AD7="",AE7=0,AD7=0),"",(AE7-AD7)/AD7)</f>
        <v/>
      </c>
      <c r="AG7" s="19"/>
      <c r="AH7" s="20"/>
      <c r="AI7" s="21" t="str">
        <f t="shared" ref="AI7:AI37" si="10">IF(OR(AH7="",AG7="",AH7=0,AG7=0),"",(AH7-AG7)/AG7)</f>
        <v/>
      </c>
      <c r="AJ7" s="19"/>
      <c r="AK7" s="20"/>
      <c r="AL7" s="21" t="str">
        <f t="shared" ref="AL7:AL37" si="11">IF(OR(AK7="",AJ7="",AK7=0,AJ7=0),"",(AK7-AJ7)/AJ7)</f>
        <v/>
      </c>
      <c r="AM7" s="19">
        <v>12</v>
      </c>
      <c r="AN7" s="20">
        <v>14</v>
      </c>
      <c r="AO7" s="21">
        <f t="shared" ref="AO7:AO37" si="12">IF(OR(AN7="",AM7="",AN7=0,AM7=0),"",(AN7-AM7)/AM7)</f>
        <v>0.16666666666666666</v>
      </c>
      <c r="AP7" s="19"/>
      <c r="AQ7" s="20"/>
      <c r="AR7" s="21" t="str">
        <f t="shared" ref="AR7:AR37" si="13">IF(OR(AQ7="",AP7="",AQ7=0,AP7=0),"",(AQ7-AP7)/AP7)</f>
        <v/>
      </c>
      <c r="AS7" s="19"/>
      <c r="AT7" s="20"/>
      <c r="AU7" s="21" t="str">
        <f t="shared" ref="AU7:AU37" si="14">IF(OR(AT7="",AS7="",AT7=0,AS7=0),"",(AT7-AS7)/AS7)</f>
        <v/>
      </c>
      <c r="AV7" s="19">
        <v>12</v>
      </c>
      <c r="AW7" s="20">
        <v>14</v>
      </c>
      <c r="AX7" s="21">
        <f t="shared" ref="AX7:AX37" si="15">IF(OR(AW7="",AV7="",AW7=0,AV7=0),"",(AW7-AV7)/AV7)</f>
        <v>0.16666666666666666</v>
      </c>
      <c r="AY7" s="19">
        <v>12</v>
      </c>
      <c r="AZ7" s="20">
        <v>14</v>
      </c>
      <c r="BA7" s="21">
        <f t="shared" ref="BA7:BA37" si="16">IF(OR(AZ7="",AY7="",AZ7=0,AY7=0),"",(AZ7-AY7)/AY7)</f>
        <v>0.16666666666666666</v>
      </c>
      <c r="BB7" s="19"/>
      <c r="BC7" s="20"/>
      <c r="BD7" s="21" t="str">
        <f t="shared" ref="BD7:BD37" si="17">IF(OR(BC7="",BB7="",BC7=0,BB7=0),"",(BC7-BB7)/BB7)</f>
        <v/>
      </c>
      <c r="BE7" s="19"/>
      <c r="BF7" s="20"/>
      <c r="BG7" s="21" t="str">
        <f t="shared" ref="BG7:BG37" si="18">IF(OR(BF7="",BE7="",BF7=0,BE7=0),"",(BF7-BE7)/BE7)</f>
        <v/>
      </c>
      <c r="BH7" s="23">
        <f t="shared" ref="BH7:BI36" si="19">SUM(C7,F7,I7,L7,O7,R7,U7,X7,AA7,AD7,AG7,AJ7,AM7,AP7,AS7,AV7,AY7,BB7,BE7)</f>
        <v>97</v>
      </c>
      <c r="BI7" s="24">
        <f t="shared" si="19"/>
        <v>80</v>
      </c>
      <c r="BJ7" s="25">
        <f t="shared" ref="BJ7:BJ37" si="20">IF(OR(BI7="",BH7="",BI7=0,BH7=0),"",(BI7-BH7)/BH7)</f>
        <v>-0.17525773195876287</v>
      </c>
    </row>
    <row r="8" spans="2:62" x14ac:dyDescent="0.25">
      <c r="B8" s="26">
        <v>3</v>
      </c>
      <c r="C8" s="19">
        <v>25</v>
      </c>
      <c r="D8" s="20">
        <v>8</v>
      </c>
      <c r="E8" s="21">
        <f t="shared" si="0"/>
        <v>-0.68</v>
      </c>
      <c r="F8" s="19">
        <v>12</v>
      </c>
      <c r="G8" s="20">
        <v>14</v>
      </c>
      <c r="H8" s="21">
        <f t="shared" si="1"/>
        <v>0.16666666666666666</v>
      </c>
      <c r="I8" s="19">
        <v>3</v>
      </c>
      <c r="J8" s="20">
        <v>24</v>
      </c>
      <c r="K8" s="21">
        <f t="shared" si="2"/>
        <v>7</v>
      </c>
      <c r="L8" s="19"/>
      <c r="M8" s="20">
        <v>25</v>
      </c>
      <c r="N8" s="21" t="str">
        <f t="shared" si="3"/>
        <v/>
      </c>
      <c r="O8" s="19">
        <v>25</v>
      </c>
      <c r="P8" s="20"/>
      <c r="Q8" s="21" t="str">
        <f t="shared" si="4"/>
        <v/>
      </c>
      <c r="R8" s="19"/>
      <c r="S8" s="20"/>
      <c r="T8" s="21" t="str">
        <f t="shared" si="5"/>
        <v/>
      </c>
      <c r="U8" s="19">
        <v>254</v>
      </c>
      <c r="V8" s="20">
        <v>45</v>
      </c>
      <c r="W8" s="21">
        <f t="shared" si="6"/>
        <v>-0.82283464566929132</v>
      </c>
      <c r="X8" s="19"/>
      <c r="Y8" s="20"/>
      <c r="Z8" s="21" t="str">
        <f t="shared" si="7"/>
        <v/>
      </c>
      <c r="AA8" s="19">
        <v>12</v>
      </c>
      <c r="AB8" s="20">
        <v>14</v>
      </c>
      <c r="AC8" s="21">
        <f t="shared" si="8"/>
        <v>0.16666666666666666</v>
      </c>
      <c r="AD8" s="19"/>
      <c r="AE8" s="20"/>
      <c r="AF8" s="22" t="str">
        <f t="shared" si="9"/>
        <v/>
      </c>
      <c r="AG8" s="19"/>
      <c r="AH8" s="20"/>
      <c r="AI8" s="21" t="str">
        <f t="shared" si="10"/>
        <v/>
      </c>
      <c r="AJ8" s="19">
        <v>12</v>
      </c>
      <c r="AK8" s="20">
        <v>14</v>
      </c>
      <c r="AL8" s="21">
        <f t="shared" si="11"/>
        <v>0.16666666666666666</v>
      </c>
      <c r="AM8" s="19">
        <v>12</v>
      </c>
      <c r="AN8" s="20">
        <v>14</v>
      </c>
      <c r="AO8" s="21">
        <f t="shared" si="12"/>
        <v>0.16666666666666666</v>
      </c>
      <c r="AP8" s="19"/>
      <c r="AQ8" s="20"/>
      <c r="AR8" s="21" t="str">
        <f t="shared" si="13"/>
        <v/>
      </c>
      <c r="AS8" s="19"/>
      <c r="AT8" s="20"/>
      <c r="AU8" s="21" t="str">
        <f t="shared" si="14"/>
        <v/>
      </c>
      <c r="AV8" s="19">
        <v>12</v>
      </c>
      <c r="AW8" s="20">
        <v>14</v>
      </c>
      <c r="AX8" s="21">
        <f t="shared" si="15"/>
        <v>0.16666666666666666</v>
      </c>
      <c r="AY8" s="19">
        <v>12</v>
      </c>
      <c r="AZ8" s="20">
        <v>14</v>
      </c>
      <c r="BA8" s="21">
        <f t="shared" si="16"/>
        <v>0.16666666666666666</v>
      </c>
      <c r="BB8" s="19"/>
      <c r="BC8" s="20"/>
      <c r="BD8" s="21" t="str">
        <f t="shared" si="17"/>
        <v/>
      </c>
      <c r="BE8" s="19"/>
      <c r="BF8" s="20"/>
      <c r="BG8" s="21" t="str">
        <f t="shared" si="18"/>
        <v/>
      </c>
      <c r="BH8" s="23">
        <f t="shared" si="19"/>
        <v>379</v>
      </c>
      <c r="BI8" s="24">
        <f t="shared" si="19"/>
        <v>186</v>
      </c>
      <c r="BJ8" s="25">
        <f t="shared" si="20"/>
        <v>-0.50923482849604218</v>
      </c>
    </row>
    <row r="9" spans="2:62" x14ac:dyDescent="0.25">
      <c r="B9" s="26">
        <v>4</v>
      </c>
      <c r="C9" s="19">
        <v>1</v>
      </c>
      <c r="D9" s="20">
        <v>20</v>
      </c>
      <c r="E9" s="21">
        <f t="shared" si="0"/>
        <v>19</v>
      </c>
      <c r="F9" s="19">
        <v>12</v>
      </c>
      <c r="G9" s="20">
        <v>14</v>
      </c>
      <c r="H9" s="21">
        <f t="shared" si="1"/>
        <v>0.16666666666666666</v>
      </c>
      <c r="I9" s="19">
        <v>42</v>
      </c>
      <c r="J9" s="20">
        <v>24</v>
      </c>
      <c r="K9" s="21">
        <f t="shared" si="2"/>
        <v>-0.42857142857142855</v>
      </c>
      <c r="L9" s="19">
        <v>24</v>
      </c>
      <c r="M9" s="20"/>
      <c r="N9" s="21" t="str">
        <f t="shared" si="3"/>
        <v/>
      </c>
      <c r="O9" s="19">
        <v>25</v>
      </c>
      <c r="P9" s="20">
        <v>5</v>
      </c>
      <c r="Q9" s="21">
        <f t="shared" si="4"/>
        <v>-0.8</v>
      </c>
      <c r="R9" s="19">
        <v>45</v>
      </c>
      <c r="S9" s="20">
        <v>4</v>
      </c>
      <c r="T9" s="21">
        <f t="shared" si="5"/>
        <v>-0.91111111111111109</v>
      </c>
      <c r="U9" s="19"/>
      <c r="V9" s="20"/>
      <c r="W9" s="21" t="str">
        <f t="shared" si="6"/>
        <v/>
      </c>
      <c r="X9" s="19">
        <v>24</v>
      </c>
      <c r="Y9" s="20">
        <v>42</v>
      </c>
      <c r="Z9" s="21">
        <f t="shared" si="7"/>
        <v>0.75</v>
      </c>
      <c r="AA9" s="19">
        <v>12</v>
      </c>
      <c r="AB9" s="20">
        <v>14</v>
      </c>
      <c r="AC9" s="21">
        <f t="shared" si="8"/>
        <v>0.16666666666666666</v>
      </c>
      <c r="AD9" s="19">
        <v>12</v>
      </c>
      <c r="AE9" s="20">
        <v>14</v>
      </c>
      <c r="AF9" s="22">
        <f t="shared" si="9"/>
        <v>0.16666666666666666</v>
      </c>
      <c r="AG9" s="19">
        <v>12</v>
      </c>
      <c r="AH9" s="20">
        <v>14</v>
      </c>
      <c r="AI9" s="21">
        <f t="shared" si="10"/>
        <v>0.16666666666666666</v>
      </c>
      <c r="AJ9" s="19">
        <v>12</v>
      </c>
      <c r="AK9" s="20">
        <v>14</v>
      </c>
      <c r="AL9" s="21">
        <f t="shared" si="11"/>
        <v>0.16666666666666666</v>
      </c>
      <c r="AM9" s="19">
        <v>12</v>
      </c>
      <c r="AN9" s="20">
        <v>14</v>
      </c>
      <c r="AO9" s="21">
        <f t="shared" si="12"/>
        <v>0.16666666666666666</v>
      </c>
      <c r="AP9" s="19"/>
      <c r="AQ9" s="20"/>
      <c r="AR9" s="21" t="str">
        <f t="shared" si="13"/>
        <v/>
      </c>
      <c r="AS9" s="19"/>
      <c r="AT9" s="20"/>
      <c r="AU9" s="21" t="str">
        <f t="shared" si="14"/>
        <v/>
      </c>
      <c r="AV9" s="19">
        <v>12</v>
      </c>
      <c r="AW9" s="20">
        <v>14</v>
      </c>
      <c r="AX9" s="21">
        <f t="shared" si="15"/>
        <v>0.16666666666666666</v>
      </c>
      <c r="AY9" s="19">
        <v>12</v>
      </c>
      <c r="AZ9" s="20">
        <v>14</v>
      </c>
      <c r="BA9" s="21">
        <f t="shared" si="16"/>
        <v>0.16666666666666666</v>
      </c>
      <c r="BB9" s="19"/>
      <c r="BC9" s="20"/>
      <c r="BD9" s="21" t="str">
        <f t="shared" si="17"/>
        <v/>
      </c>
      <c r="BE9" s="19"/>
      <c r="BF9" s="20"/>
      <c r="BG9" s="21" t="str">
        <f t="shared" si="18"/>
        <v/>
      </c>
      <c r="BH9" s="23">
        <f t="shared" si="19"/>
        <v>257</v>
      </c>
      <c r="BI9" s="24">
        <f t="shared" si="19"/>
        <v>207</v>
      </c>
      <c r="BJ9" s="25">
        <f t="shared" si="20"/>
        <v>-0.19455252918287938</v>
      </c>
    </row>
    <row r="10" spans="2:62" x14ac:dyDescent="0.25">
      <c r="B10" s="26">
        <v>5</v>
      </c>
      <c r="C10" s="19">
        <v>0</v>
      </c>
      <c r="D10" s="20"/>
      <c r="E10" s="21" t="str">
        <f t="shared" si="0"/>
        <v/>
      </c>
      <c r="F10" s="19">
        <v>12</v>
      </c>
      <c r="G10" s="20">
        <v>14</v>
      </c>
      <c r="H10" s="21">
        <f t="shared" si="1"/>
        <v>0.16666666666666666</v>
      </c>
      <c r="I10" s="19">
        <v>42</v>
      </c>
      <c r="J10" s="20">
        <v>24</v>
      </c>
      <c r="K10" s="21">
        <f t="shared" si="2"/>
        <v>-0.42857142857142855</v>
      </c>
      <c r="L10" s="19">
        <v>24</v>
      </c>
      <c r="M10" s="20"/>
      <c r="N10" s="21" t="str">
        <f t="shared" si="3"/>
        <v/>
      </c>
      <c r="O10" s="19">
        <v>25</v>
      </c>
      <c r="P10" s="20">
        <v>5</v>
      </c>
      <c r="Q10" s="21">
        <f t="shared" si="4"/>
        <v>-0.8</v>
      </c>
      <c r="R10" s="19">
        <v>45</v>
      </c>
      <c r="S10" s="20">
        <v>40</v>
      </c>
      <c r="T10" s="21">
        <f t="shared" si="5"/>
        <v>-0.1111111111111111</v>
      </c>
      <c r="U10" s="19"/>
      <c r="V10" s="20"/>
      <c r="W10" s="21" t="str">
        <f t="shared" si="6"/>
        <v/>
      </c>
      <c r="X10" s="19">
        <v>24</v>
      </c>
      <c r="Y10" s="20">
        <v>42</v>
      </c>
      <c r="Z10" s="21">
        <f t="shared" si="7"/>
        <v>0.75</v>
      </c>
      <c r="AA10" s="19">
        <v>12</v>
      </c>
      <c r="AB10" s="20">
        <v>14</v>
      </c>
      <c r="AC10" s="21">
        <f t="shared" si="8"/>
        <v>0.16666666666666666</v>
      </c>
      <c r="AD10" s="19">
        <v>12</v>
      </c>
      <c r="AE10" s="20">
        <v>14</v>
      </c>
      <c r="AF10" s="22">
        <f t="shared" si="9"/>
        <v>0.16666666666666666</v>
      </c>
      <c r="AG10" s="19">
        <v>12</v>
      </c>
      <c r="AH10" s="20">
        <v>14</v>
      </c>
      <c r="AI10" s="21">
        <f t="shared" si="10"/>
        <v>0.16666666666666666</v>
      </c>
      <c r="AJ10" s="19">
        <v>12</v>
      </c>
      <c r="AK10" s="20">
        <v>14</v>
      </c>
      <c r="AL10" s="21">
        <f t="shared" si="11"/>
        <v>0.16666666666666666</v>
      </c>
      <c r="AM10" s="19">
        <v>12</v>
      </c>
      <c r="AN10" s="20">
        <v>14</v>
      </c>
      <c r="AO10" s="21">
        <f t="shared" si="12"/>
        <v>0.16666666666666666</v>
      </c>
      <c r="AP10" s="19"/>
      <c r="AQ10" s="20"/>
      <c r="AR10" s="21" t="str">
        <f t="shared" si="13"/>
        <v/>
      </c>
      <c r="AS10" s="19"/>
      <c r="AT10" s="20"/>
      <c r="AU10" s="21" t="str">
        <f t="shared" si="14"/>
        <v/>
      </c>
      <c r="AV10" s="19">
        <v>12</v>
      </c>
      <c r="AW10" s="20">
        <v>14</v>
      </c>
      <c r="AX10" s="21">
        <f t="shared" si="15"/>
        <v>0.16666666666666666</v>
      </c>
      <c r="AY10" s="19">
        <v>12</v>
      </c>
      <c r="AZ10" s="20">
        <v>14</v>
      </c>
      <c r="BA10" s="21">
        <f t="shared" si="16"/>
        <v>0.16666666666666666</v>
      </c>
      <c r="BB10" s="19"/>
      <c r="BC10" s="20"/>
      <c r="BD10" s="21" t="str">
        <f t="shared" si="17"/>
        <v/>
      </c>
      <c r="BE10" s="19"/>
      <c r="BF10" s="20"/>
      <c r="BG10" s="21" t="str">
        <f t="shared" si="18"/>
        <v/>
      </c>
      <c r="BH10" s="23">
        <f t="shared" si="19"/>
        <v>256</v>
      </c>
      <c r="BI10" s="24">
        <f t="shared" si="19"/>
        <v>223</v>
      </c>
      <c r="BJ10" s="25">
        <f t="shared" si="20"/>
        <v>-0.12890625</v>
      </c>
    </row>
    <row r="11" spans="2:62" x14ac:dyDescent="0.25">
      <c r="B11" s="26">
        <v>6</v>
      </c>
      <c r="C11" s="19">
        <v>5</v>
      </c>
      <c r="D11" s="20">
        <v>5</v>
      </c>
      <c r="E11" s="21">
        <f t="shared" si="0"/>
        <v>0</v>
      </c>
      <c r="F11" s="19">
        <v>12</v>
      </c>
      <c r="G11" s="20">
        <v>14</v>
      </c>
      <c r="H11" s="21">
        <f t="shared" si="1"/>
        <v>0.16666666666666666</v>
      </c>
      <c r="I11" s="19">
        <v>42</v>
      </c>
      <c r="J11" s="20">
        <v>24</v>
      </c>
      <c r="K11" s="21">
        <f t="shared" si="2"/>
        <v>-0.42857142857142855</v>
      </c>
      <c r="L11" s="19">
        <v>24</v>
      </c>
      <c r="M11" s="20"/>
      <c r="N11" s="21" t="str">
        <f t="shared" si="3"/>
        <v/>
      </c>
      <c r="O11" s="19">
        <v>25</v>
      </c>
      <c r="P11" s="20">
        <v>5</v>
      </c>
      <c r="Q11" s="21">
        <f t="shared" si="4"/>
        <v>-0.8</v>
      </c>
      <c r="R11" s="19">
        <v>45</v>
      </c>
      <c r="S11" s="20">
        <v>40</v>
      </c>
      <c r="T11" s="21">
        <f t="shared" si="5"/>
        <v>-0.1111111111111111</v>
      </c>
      <c r="U11" s="19">
        <v>45</v>
      </c>
      <c r="V11" s="20"/>
      <c r="W11" s="21" t="str">
        <f t="shared" si="6"/>
        <v/>
      </c>
      <c r="X11" s="19">
        <v>24</v>
      </c>
      <c r="Y11" s="20">
        <v>42</v>
      </c>
      <c r="Z11" s="21">
        <f t="shared" si="7"/>
        <v>0.75</v>
      </c>
      <c r="AA11" s="19">
        <v>12</v>
      </c>
      <c r="AB11" s="20">
        <v>14</v>
      </c>
      <c r="AC11" s="21">
        <f t="shared" si="8"/>
        <v>0.16666666666666666</v>
      </c>
      <c r="AD11" s="19">
        <v>12</v>
      </c>
      <c r="AE11" s="20">
        <v>14</v>
      </c>
      <c r="AF11" s="22">
        <f t="shared" si="9"/>
        <v>0.16666666666666666</v>
      </c>
      <c r="AG11" s="19">
        <v>12</v>
      </c>
      <c r="AH11" s="20">
        <v>14</v>
      </c>
      <c r="AI11" s="21">
        <f t="shared" si="10"/>
        <v>0.16666666666666666</v>
      </c>
      <c r="AJ11" s="19">
        <v>12</v>
      </c>
      <c r="AK11" s="20">
        <v>14</v>
      </c>
      <c r="AL11" s="21">
        <f t="shared" si="11"/>
        <v>0.16666666666666666</v>
      </c>
      <c r="AM11" s="19">
        <v>4</v>
      </c>
      <c r="AN11" s="20">
        <v>14</v>
      </c>
      <c r="AO11" s="21">
        <f t="shared" si="12"/>
        <v>2.5</v>
      </c>
      <c r="AP11" s="19"/>
      <c r="AQ11" s="20"/>
      <c r="AR11" s="21" t="str">
        <f t="shared" si="13"/>
        <v/>
      </c>
      <c r="AS11" s="19"/>
      <c r="AT11" s="20"/>
      <c r="AU11" s="21" t="str">
        <f t="shared" si="14"/>
        <v/>
      </c>
      <c r="AV11" s="19">
        <v>4</v>
      </c>
      <c r="AW11" s="20">
        <v>14</v>
      </c>
      <c r="AX11" s="21">
        <f t="shared" si="15"/>
        <v>2.5</v>
      </c>
      <c r="AY11" s="19">
        <v>12</v>
      </c>
      <c r="AZ11" s="20">
        <v>14</v>
      </c>
      <c r="BA11" s="21">
        <f t="shared" si="16"/>
        <v>0.16666666666666666</v>
      </c>
      <c r="BB11" s="19"/>
      <c r="BC11" s="20"/>
      <c r="BD11" s="21" t="str">
        <f t="shared" si="17"/>
        <v/>
      </c>
      <c r="BE11" s="19">
        <v>12</v>
      </c>
      <c r="BF11" s="20">
        <v>14</v>
      </c>
      <c r="BG11" s="21">
        <f t="shared" si="18"/>
        <v>0.16666666666666666</v>
      </c>
      <c r="BH11" s="23">
        <f t="shared" si="19"/>
        <v>302</v>
      </c>
      <c r="BI11" s="24">
        <f t="shared" si="19"/>
        <v>242</v>
      </c>
      <c r="BJ11" s="25">
        <f t="shared" si="20"/>
        <v>-0.19867549668874171</v>
      </c>
    </row>
    <row r="12" spans="2:62" x14ac:dyDescent="0.25">
      <c r="B12" s="26">
        <v>7</v>
      </c>
      <c r="C12" s="19">
        <v>1</v>
      </c>
      <c r="D12" s="20">
        <v>1</v>
      </c>
      <c r="E12" s="21">
        <f t="shared" si="0"/>
        <v>0</v>
      </c>
      <c r="F12" s="19">
        <v>12</v>
      </c>
      <c r="G12" s="20">
        <v>14</v>
      </c>
      <c r="H12" s="21">
        <f t="shared" si="1"/>
        <v>0.16666666666666666</v>
      </c>
      <c r="I12" s="19">
        <v>42</v>
      </c>
      <c r="J12" s="20">
        <v>24</v>
      </c>
      <c r="K12" s="21">
        <f t="shared" si="2"/>
        <v>-0.42857142857142855</v>
      </c>
      <c r="L12" s="19">
        <v>24</v>
      </c>
      <c r="M12" s="20">
        <v>5</v>
      </c>
      <c r="N12" s="21">
        <f t="shared" si="3"/>
        <v>-0.79166666666666663</v>
      </c>
      <c r="O12" s="19">
        <v>25</v>
      </c>
      <c r="P12" s="20">
        <v>5</v>
      </c>
      <c r="Q12" s="21">
        <f t="shared" si="4"/>
        <v>-0.8</v>
      </c>
      <c r="R12" s="19">
        <v>45</v>
      </c>
      <c r="S12" s="20">
        <v>40</v>
      </c>
      <c r="T12" s="21">
        <f t="shared" si="5"/>
        <v>-0.1111111111111111</v>
      </c>
      <c r="U12" s="19">
        <v>45</v>
      </c>
      <c r="V12" s="20"/>
      <c r="W12" s="21" t="str">
        <f t="shared" si="6"/>
        <v/>
      </c>
      <c r="X12" s="19">
        <v>24</v>
      </c>
      <c r="Y12" s="20">
        <v>42</v>
      </c>
      <c r="Z12" s="21">
        <f t="shared" si="7"/>
        <v>0.75</v>
      </c>
      <c r="AA12" s="19">
        <v>4</v>
      </c>
      <c r="AB12" s="20">
        <v>14</v>
      </c>
      <c r="AC12" s="21">
        <f t="shared" si="8"/>
        <v>2.5</v>
      </c>
      <c r="AD12" s="19">
        <v>12</v>
      </c>
      <c r="AE12" s="20">
        <v>14</v>
      </c>
      <c r="AF12" s="22">
        <f t="shared" si="9"/>
        <v>0.16666666666666666</v>
      </c>
      <c r="AG12" s="19">
        <v>12</v>
      </c>
      <c r="AH12" s="20">
        <v>14</v>
      </c>
      <c r="AI12" s="21">
        <f t="shared" si="10"/>
        <v>0.16666666666666666</v>
      </c>
      <c r="AJ12" s="19">
        <v>12</v>
      </c>
      <c r="AK12" s="20">
        <v>14</v>
      </c>
      <c r="AL12" s="21">
        <f t="shared" si="11"/>
        <v>0.16666666666666666</v>
      </c>
      <c r="AM12" s="19">
        <v>5</v>
      </c>
      <c r="AN12" s="20">
        <v>10</v>
      </c>
      <c r="AO12" s="21">
        <f t="shared" si="12"/>
        <v>1</v>
      </c>
      <c r="AP12" s="19"/>
      <c r="AQ12" s="20"/>
      <c r="AR12" s="21" t="str">
        <f t="shared" si="13"/>
        <v/>
      </c>
      <c r="AS12" s="19">
        <v>12</v>
      </c>
      <c r="AT12" s="20">
        <v>14</v>
      </c>
      <c r="AU12" s="21">
        <f t="shared" si="14"/>
        <v>0.16666666666666666</v>
      </c>
      <c r="AV12" s="19">
        <v>5</v>
      </c>
      <c r="AW12" s="20">
        <v>10</v>
      </c>
      <c r="AX12" s="21">
        <f t="shared" si="15"/>
        <v>1</v>
      </c>
      <c r="AY12" s="19">
        <v>4</v>
      </c>
      <c r="AZ12" s="20">
        <v>14</v>
      </c>
      <c r="BA12" s="21">
        <f t="shared" si="16"/>
        <v>2.5</v>
      </c>
      <c r="BB12" s="19"/>
      <c r="BC12" s="20"/>
      <c r="BD12" s="21" t="str">
        <f t="shared" si="17"/>
        <v/>
      </c>
      <c r="BE12" s="19">
        <v>12</v>
      </c>
      <c r="BF12" s="20">
        <v>14</v>
      </c>
      <c r="BG12" s="21">
        <f t="shared" si="18"/>
        <v>0.16666666666666666</v>
      </c>
      <c r="BH12" s="23">
        <f t="shared" si="19"/>
        <v>296</v>
      </c>
      <c r="BI12" s="24">
        <f t="shared" si="19"/>
        <v>249</v>
      </c>
      <c r="BJ12" s="25">
        <f t="shared" si="20"/>
        <v>-0.15878378378378377</v>
      </c>
    </row>
    <row r="13" spans="2:62" x14ac:dyDescent="0.25">
      <c r="B13" s="26">
        <v>8</v>
      </c>
      <c r="C13" s="19">
        <v>10</v>
      </c>
      <c r="D13" s="20">
        <v>12</v>
      </c>
      <c r="E13" s="21">
        <f t="shared" si="0"/>
        <v>0.2</v>
      </c>
      <c r="F13" s="19">
        <v>12</v>
      </c>
      <c r="G13" s="20">
        <v>14</v>
      </c>
      <c r="H13" s="21">
        <f t="shared" si="1"/>
        <v>0.16666666666666666</v>
      </c>
      <c r="I13" s="19">
        <v>42</v>
      </c>
      <c r="J13" s="20">
        <v>24</v>
      </c>
      <c r="K13" s="21">
        <f t="shared" si="2"/>
        <v>-0.42857142857142855</v>
      </c>
      <c r="L13" s="19">
        <v>24</v>
      </c>
      <c r="M13" s="20">
        <v>5</v>
      </c>
      <c r="N13" s="21">
        <f t="shared" si="3"/>
        <v>-0.79166666666666663</v>
      </c>
      <c r="O13" s="19">
        <v>25</v>
      </c>
      <c r="P13" s="20">
        <v>5</v>
      </c>
      <c r="Q13" s="21">
        <f t="shared" si="4"/>
        <v>-0.8</v>
      </c>
      <c r="S13" s="20">
        <v>40</v>
      </c>
      <c r="T13" s="21">
        <f>IF(OR(S13="",R16="",S13=0,R16=0),"",(S13-R16)/R16)</f>
        <v>-0.84251968503937003</v>
      </c>
      <c r="U13" s="19">
        <v>45</v>
      </c>
      <c r="V13" s="20"/>
      <c r="W13" s="21" t="str">
        <f t="shared" si="6"/>
        <v/>
      </c>
      <c r="X13" s="19">
        <v>24</v>
      </c>
      <c r="Y13" s="20">
        <v>42</v>
      </c>
      <c r="Z13" s="21">
        <f t="shared" si="7"/>
        <v>0.75</v>
      </c>
      <c r="AA13" s="19">
        <v>5</v>
      </c>
      <c r="AB13" s="20">
        <v>10</v>
      </c>
      <c r="AC13" s="21">
        <f t="shared" si="8"/>
        <v>1</v>
      </c>
      <c r="AD13" s="19">
        <v>12</v>
      </c>
      <c r="AE13" s="20">
        <v>14</v>
      </c>
      <c r="AF13" s="22">
        <f t="shared" si="9"/>
        <v>0.16666666666666666</v>
      </c>
      <c r="AG13" s="19">
        <v>12</v>
      </c>
      <c r="AH13" s="20">
        <v>14</v>
      </c>
      <c r="AI13" s="21">
        <f t="shared" si="10"/>
        <v>0.16666666666666666</v>
      </c>
      <c r="AJ13" s="19">
        <v>4</v>
      </c>
      <c r="AK13" s="20">
        <v>14</v>
      </c>
      <c r="AL13" s="21">
        <f t="shared" si="11"/>
        <v>2.5</v>
      </c>
      <c r="AM13" s="19"/>
      <c r="AN13" s="20">
        <v>9</v>
      </c>
      <c r="AO13" s="21" t="str">
        <f t="shared" si="12"/>
        <v/>
      </c>
      <c r="AP13" s="19"/>
      <c r="AQ13" s="20"/>
      <c r="AR13" s="21" t="str">
        <f t="shared" si="13"/>
        <v/>
      </c>
      <c r="AS13" s="19">
        <v>12</v>
      </c>
      <c r="AT13" s="20">
        <v>14</v>
      </c>
      <c r="AU13" s="21">
        <f t="shared" si="14"/>
        <v>0.16666666666666666</v>
      </c>
      <c r="AV13" s="19"/>
      <c r="AW13" s="20">
        <v>9</v>
      </c>
      <c r="AX13" s="21" t="str">
        <f t="shared" si="15"/>
        <v/>
      </c>
      <c r="AY13" s="19">
        <v>5</v>
      </c>
      <c r="AZ13" s="20">
        <v>10</v>
      </c>
      <c r="BA13" s="21">
        <f t="shared" si="16"/>
        <v>1</v>
      </c>
      <c r="BB13" s="19"/>
      <c r="BC13" s="20"/>
      <c r="BD13" s="21" t="str">
        <f t="shared" si="17"/>
        <v/>
      </c>
      <c r="BE13" s="19">
        <v>12</v>
      </c>
      <c r="BF13" s="20">
        <v>14</v>
      </c>
      <c r="BG13" s="21">
        <f t="shared" si="18"/>
        <v>0.16666666666666666</v>
      </c>
      <c r="BH13" s="23">
        <f t="shared" si="19"/>
        <v>244</v>
      </c>
      <c r="BI13" s="24">
        <f t="shared" si="19"/>
        <v>250</v>
      </c>
      <c r="BJ13" s="25">
        <f t="shared" si="20"/>
        <v>2.4590163934426229E-2</v>
      </c>
    </row>
    <row r="14" spans="2:62" x14ac:dyDescent="0.25">
      <c r="B14" s="26">
        <v>9</v>
      </c>
      <c r="C14" s="19">
        <v>12</v>
      </c>
      <c r="D14" s="20">
        <v>13</v>
      </c>
      <c r="E14" s="21">
        <f t="shared" si="0"/>
        <v>8.3333333333333329E-2</v>
      </c>
      <c r="F14" s="19">
        <v>12</v>
      </c>
      <c r="G14" s="20">
        <v>14</v>
      </c>
      <c r="H14" s="21">
        <f t="shared" si="1"/>
        <v>0.16666666666666666</v>
      </c>
      <c r="I14" s="19">
        <v>42</v>
      </c>
      <c r="J14" s="20">
        <v>24</v>
      </c>
      <c r="K14" s="21">
        <f t="shared" si="2"/>
        <v>-0.42857142857142855</v>
      </c>
      <c r="L14" s="19">
        <v>24</v>
      </c>
      <c r="M14" s="20">
        <v>5</v>
      </c>
      <c r="N14" s="21">
        <f t="shared" si="3"/>
        <v>-0.79166666666666663</v>
      </c>
      <c r="O14" s="19">
        <v>25</v>
      </c>
      <c r="P14" s="20">
        <v>5</v>
      </c>
      <c r="Q14" s="21">
        <f t="shared" si="4"/>
        <v>-0.8</v>
      </c>
      <c r="R14" s="19"/>
      <c r="S14" s="20">
        <v>40</v>
      </c>
      <c r="T14" s="21" t="str">
        <f t="shared" si="5"/>
        <v/>
      </c>
      <c r="U14" s="19">
        <v>45</v>
      </c>
      <c r="V14" s="20"/>
      <c r="W14" s="21" t="str">
        <f t="shared" si="6"/>
        <v/>
      </c>
      <c r="X14" s="19"/>
      <c r="Y14" s="20">
        <v>42</v>
      </c>
      <c r="Z14" s="21" t="str">
        <f t="shared" si="7"/>
        <v/>
      </c>
      <c r="AA14" s="19"/>
      <c r="AB14" s="20">
        <v>9</v>
      </c>
      <c r="AC14" s="21" t="str">
        <f t="shared" si="8"/>
        <v/>
      </c>
      <c r="AD14" s="19">
        <v>4</v>
      </c>
      <c r="AE14" s="20">
        <v>14</v>
      </c>
      <c r="AF14" s="22">
        <f t="shared" si="9"/>
        <v>2.5</v>
      </c>
      <c r="AG14" s="19">
        <v>4</v>
      </c>
      <c r="AH14" s="20">
        <v>14</v>
      </c>
      <c r="AI14" s="21">
        <f t="shared" si="10"/>
        <v>2.5</v>
      </c>
      <c r="AJ14" s="19">
        <v>5</v>
      </c>
      <c r="AK14" s="20">
        <v>10</v>
      </c>
      <c r="AL14" s="21">
        <f t="shared" si="11"/>
        <v>1</v>
      </c>
      <c r="AM14" s="19">
        <v>54</v>
      </c>
      <c r="AN14" s="20">
        <v>202</v>
      </c>
      <c r="AO14" s="21">
        <f t="shared" si="12"/>
        <v>2.7407407407407409</v>
      </c>
      <c r="AP14" s="19"/>
      <c r="AQ14" s="20"/>
      <c r="AR14" s="21" t="str">
        <f t="shared" si="13"/>
        <v/>
      </c>
      <c r="AS14" s="19">
        <v>12</v>
      </c>
      <c r="AT14" s="20">
        <v>14</v>
      </c>
      <c r="AU14" s="21">
        <f t="shared" si="14"/>
        <v>0.16666666666666666</v>
      </c>
      <c r="AV14" s="19">
        <v>54</v>
      </c>
      <c r="AW14" s="20">
        <v>202</v>
      </c>
      <c r="AX14" s="21">
        <f t="shared" si="15"/>
        <v>2.7407407407407409</v>
      </c>
      <c r="AY14" s="19"/>
      <c r="AZ14" s="20">
        <v>9</v>
      </c>
      <c r="BA14" s="21" t="str">
        <f t="shared" si="16"/>
        <v/>
      </c>
      <c r="BB14" s="19">
        <v>12</v>
      </c>
      <c r="BC14" s="20">
        <v>14</v>
      </c>
      <c r="BD14" s="21">
        <f t="shared" si="17"/>
        <v>0.16666666666666666</v>
      </c>
      <c r="BE14" s="19">
        <v>12</v>
      </c>
      <c r="BF14" s="20">
        <v>14</v>
      </c>
      <c r="BG14" s="21">
        <f t="shared" si="18"/>
        <v>0.16666666666666666</v>
      </c>
      <c r="BH14" s="23">
        <f t="shared" si="19"/>
        <v>317</v>
      </c>
      <c r="BI14" s="24">
        <f t="shared" si="19"/>
        <v>645</v>
      </c>
      <c r="BJ14" s="25">
        <f t="shared" si="20"/>
        <v>1.0347003154574133</v>
      </c>
    </row>
    <row r="15" spans="2:62" x14ac:dyDescent="0.25">
      <c r="B15" s="26">
        <v>10</v>
      </c>
      <c r="C15" s="19">
        <v>2</v>
      </c>
      <c r="D15" s="20">
        <v>1</v>
      </c>
      <c r="E15" s="21">
        <f t="shared" si="0"/>
        <v>-0.5</v>
      </c>
      <c r="F15" s="19">
        <v>12</v>
      </c>
      <c r="G15" s="20">
        <v>14</v>
      </c>
      <c r="H15" s="21">
        <f t="shared" si="1"/>
        <v>0.16666666666666666</v>
      </c>
      <c r="I15" s="19">
        <v>42</v>
      </c>
      <c r="J15" s="20">
        <v>24</v>
      </c>
      <c r="K15" s="21">
        <f t="shared" si="2"/>
        <v>-0.42857142857142855</v>
      </c>
      <c r="L15" s="19">
        <v>4</v>
      </c>
      <c r="M15" s="20">
        <v>5</v>
      </c>
      <c r="N15" s="21">
        <f t="shared" si="3"/>
        <v>0.25</v>
      </c>
      <c r="O15" s="19">
        <v>25</v>
      </c>
      <c r="P15" s="20">
        <v>5</v>
      </c>
      <c r="Q15" s="21">
        <f t="shared" si="4"/>
        <v>-0.8</v>
      </c>
      <c r="R15" s="19"/>
      <c r="S15" s="20">
        <v>40</v>
      </c>
      <c r="T15" s="21" t="str">
        <f t="shared" si="5"/>
        <v/>
      </c>
      <c r="U15" s="19">
        <v>45</v>
      </c>
      <c r="V15" s="20"/>
      <c r="W15" s="21" t="str">
        <f t="shared" si="6"/>
        <v/>
      </c>
      <c r="X15" s="19"/>
      <c r="Y15" s="20"/>
      <c r="Z15" s="21" t="str">
        <f t="shared" si="7"/>
        <v/>
      </c>
      <c r="AA15" s="19">
        <v>54</v>
      </c>
      <c r="AB15" s="20">
        <v>202</v>
      </c>
      <c r="AC15" s="21">
        <f t="shared" si="8"/>
        <v>2.7407407407407409</v>
      </c>
      <c r="AD15" s="19">
        <v>5</v>
      </c>
      <c r="AE15" s="20">
        <v>10</v>
      </c>
      <c r="AF15" s="22">
        <f t="shared" si="9"/>
        <v>1</v>
      </c>
      <c r="AG15" s="19">
        <v>5</v>
      </c>
      <c r="AH15" s="20">
        <v>10</v>
      </c>
      <c r="AI15" s="21">
        <f t="shared" si="10"/>
        <v>1</v>
      </c>
      <c r="AJ15" s="19"/>
      <c r="AK15" s="20">
        <v>9</v>
      </c>
      <c r="AL15" s="21" t="str">
        <f t="shared" si="11"/>
        <v/>
      </c>
      <c r="AM15" s="19">
        <v>22</v>
      </c>
      <c r="AN15" s="20">
        <v>0</v>
      </c>
      <c r="AO15" s="21" t="str">
        <f t="shared" si="12"/>
        <v/>
      </c>
      <c r="AP15" s="19"/>
      <c r="AQ15" s="20"/>
      <c r="AR15" s="21" t="str">
        <f t="shared" si="13"/>
        <v/>
      </c>
      <c r="AS15" s="19">
        <v>12</v>
      </c>
      <c r="AT15" s="20">
        <v>14</v>
      </c>
      <c r="AU15" s="21">
        <f t="shared" si="14"/>
        <v>0.16666666666666666</v>
      </c>
      <c r="AV15" s="19">
        <v>22</v>
      </c>
      <c r="AW15" s="20">
        <v>0</v>
      </c>
      <c r="AX15" s="21" t="str">
        <f t="shared" si="15"/>
        <v/>
      </c>
      <c r="AY15" s="19">
        <v>54</v>
      </c>
      <c r="AZ15" s="20">
        <v>202</v>
      </c>
      <c r="BA15" s="21">
        <f t="shared" si="16"/>
        <v>2.7407407407407409</v>
      </c>
      <c r="BB15" s="19">
        <v>12</v>
      </c>
      <c r="BC15" s="20">
        <v>14</v>
      </c>
      <c r="BD15" s="21">
        <f t="shared" si="17"/>
        <v>0.16666666666666666</v>
      </c>
      <c r="BE15" s="19">
        <v>12</v>
      </c>
      <c r="BF15" s="20">
        <v>14</v>
      </c>
      <c r="BG15" s="21">
        <f t="shared" si="18"/>
        <v>0.16666666666666666</v>
      </c>
      <c r="BH15" s="23">
        <f t="shared" si="19"/>
        <v>328</v>
      </c>
      <c r="BI15" s="24">
        <f t="shared" si="19"/>
        <v>564</v>
      </c>
      <c r="BJ15" s="25">
        <f t="shared" si="20"/>
        <v>0.71951219512195119</v>
      </c>
    </row>
    <row r="16" spans="2:62" x14ac:dyDescent="0.25">
      <c r="B16" s="26">
        <v>11</v>
      </c>
      <c r="C16" s="19"/>
      <c r="D16" s="20">
        <v>2</v>
      </c>
      <c r="E16" s="21" t="str">
        <f t="shared" si="0"/>
        <v/>
      </c>
      <c r="F16" s="19">
        <v>12</v>
      </c>
      <c r="G16" s="20">
        <v>14</v>
      </c>
      <c r="H16" s="21">
        <f t="shared" si="1"/>
        <v>0.16666666666666666</v>
      </c>
      <c r="I16" s="19">
        <v>42</v>
      </c>
      <c r="J16" s="20">
        <v>24</v>
      </c>
      <c r="K16" s="21">
        <f t="shared" si="2"/>
        <v>-0.42857142857142855</v>
      </c>
      <c r="L16" s="19"/>
      <c r="M16" s="20">
        <v>5</v>
      </c>
      <c r="N16" s="21" t="str">
        <f t="shared" si="3"/>
        <v/>
      </c>
      <c r="O16" s="19"/>
      <c r="P16" s="20">
        <v>5</v>
      </c>
      <c r="Q16" s="21" t="str">
        <f t="shared" si="4"/>
        <v/>
      </c>
      <c r="R16" s="19">
        <v>254</v>
      </c>
      <c r="S16" s="20">
        <v>40</v>
      </c>
      <c r="T16" s="21">
        <f>IF(OR(S16="",R16="",S16=0,R16=0),"",(S16-R16)/R16)</f>
        <v>-0.84251968503937003</v>
      </c>
      <c r="U16" s="19">
        <v>45</v>
      </c>
      <c r="V16" s="20"/>
      <c r="W16" s="21" t="str">
        <f t="shared" si="6"/>
        <v/>
      </c>
      <c r="X16" s="19"/>
      <c r="Y16" s="20"/>
      <c r="Z16" s="21" t="str">
        <f t="shared" si="7"/>
        <v/>
      </c>
      <c r="AA16" s="19">
        <v>22</v>
      </c>
      <c r="AB16" s="20">
        <v>0</v>
      </c>
      <c r="AC16" s="21" t="str">
        <f t="shared" si="8"/>
        <v/>
      </c>
      <c r="AD16" s="19"/>
      <c r="AE16" s="20">
        <v>9</v>
      </c>
      <c r="AF16" s="22" t="str">
        <f t="shared" si="9"/>
        <v/>
      </c>
      <c r="AG16" s="19"/>
      <c r="AH16" s="20">
        <v>9</v>
      </c>
      <c r="AI16" s="21" t="str">
        <f t="shared" si="10"/>
        <v/>
      </c>
      <c r="AJ16" s="19">
        <v>54</v>
      </c>
      <c r="AK16" s="20">
        <v>202</v>
      </c>
      <c r="AL16" s="21">
        <f t="shared" si="11"/>
        <v>2.7407407407407409</v>
      </c>
      <c r="AM16" s="19">
        <v>33</v>
      </c>
      <c r="AN16" s="20">
        <v>1</v>
      </c>
      <c r="AO16" s="21">
        <f t="shared" si="12"/>
        <v>-0.96969696969696972</v>
      </c>
      <c r="AP16" s="19">
        <v>12</v>
      </c>
      <c r="AQ16" s="20">
        <v>14</v>
      </c>
      <c r="AR16" s="21">
        <f t="shared" si="13"/>
        <v>0.16666666666666666</v>
      </c>
      <c r="AS16" s="19">
        <v>12</v>
      </c>
      <c r="AT16" s="20">
        <v>14</v>
      </c>
      <c r="AU16" s="21">
        <f t="shared" si="14"/>
        <v>0.16666666666666666</v>
      </c>
      <c r="AV16" s="19">
        <v>33</v>
      </c>
      <c r="AW16" s="20">
        <v>1</v>
      </c>
      <c r="AX16" s="21">
        <f t="shared" si="15"/>
        <v>-0.96969696969696972</v>
      </c>
      <c r="AY16" s="19">
        <v>22</v>
      </c>
      <c r="AZ16" s="20">
        <v>0</v>
      </c>
      <c r="BA16" s="21" t="str">
        <f t="shared" si="16"/>
        <v/>
      </c>
      <c r="BB16" s="19">
        <v>12</v>
      </c>
      <c r="BC16" s="20">
        <v>14</v>
      </c>
      <c r="BD16" s="21">
        <f t="shared" si="17"/>
        <v>0.16666666666666666</v>
      </c>
      <c r="BE16" s="19">
        <v>4</v>
      </c>
      <c r="BF16" s="20">
        <v>14</v>
      </c>
      <c r="BG16" s="21">
        <f t="shared" si="18"/>
        <v>2.5</v>
      </c>
      <c r="BH16" s="23">
        <f t="shared" si="19"/>
        <v>557</v>
      </c>
      <c r="BI16" s="24">
        <f t="shared" si="19"/>
        <v>368</v>
      </c>
      <c r="BJ16" s="25">
        <f t="shared" si="20"/>
        <v>-0.33931777378815081</v>
      </c>
    </row>
    <row r="17" spans="2:62" x14ac:dyDescent="0.25">
      <c r="B17" s="26">
        <v>12</v>
      </c>
      <c r="C17" s="19">
        <v>1</v>
      </c>
      <c r="D17" s="20">
        <v>3</v>
      </c>
      <c r="E17" s="21">
        <f t="shared" si="0"/>
        <v>2</v>
      </c>
      <c r="F17" s="19">
        <v>12</v>
      </c>
      <c r="G17" s="20">
        <v>14</v>
      </c>
      <c r="H17" s="21">
        <f t="shared" si="1"/>
        <v>0.16666666666666666</v>
      </c>
      <c r="I17" s="19">
        <v>24</v>
      </c>
      <c r="J17" s="20">
        <v>24</v>
      </c>
      <c r="K17" s="21">
        <f t="shared" si="2"/>
        <v>0</v>
      </c>
      <c r="L17" s="19"/>
      <c r="M17" s="20">
        <v>5</v>
      </c>
      <c r="N17" s="21" t="str">
        <f t="shared" si="3"/>
        <v/>
      </c>
      <c r="O17" s="19"/>
      <c r="P17" s="20">
        <v>5</v>
      </c>
      <c r="Q17" s="21" t="str">
        <f t="shared" si="4"/>
        <v/>
      </c>
      <c r="R17" s="19">
        <v>25</v>
      </c>
      <c r="S17" s="20">
        <v>40</v>
      </c>
      <c r="T17" s="21">
        <f t="shared" si="5"/>
        <v>0.6</v>
      </c>
      <c r="U17" s="19">
        <v>45</v>
      </c>
      <c r="V17" s="20"/>
      <c r="W17" s="21" t="str">
        <f t="shared" si="6"/>
        <v/>
      </c>
      <c r="X17" s="19"/>
      <c r="Y17" s="20"/>
      <c r="Z17" s="21" t="str">
        <f t="shared" si="7"/>
        <v/>
      </c>
      <c r="AA17" s="19">
        <v>33</v>
      </c>
      <c r="AB17" s="20">
        <v>1</v>
      </c>
      <c r="AC17" s="21">
        <f t="shared" si="8"/>
        <v>-0.96969696969696972</v>
      </c>
      <c r="AD17" s="19">
        <v>54</v>
      </c>
      <c r="AE17" s="20">
        <v>202</v>
      </c>
      <c r="AF17" s="22">
        <f t="shared" si="9"/>
        <v>2.7407407407407409</v>
      </c>
      <c r="AG17" s="19">
        <v>54</v>
      </c>
      <c r="AH17" s="20">
        <v>202</v>
      </c>
      <c r="AI17" s="21">
        <f t="shared" si="10"/>
        <v>2.7407407407407409</v>
      </c>
      <c r="AJ17" s="19">
        <v>22</v>
      </c>
      <c r="AK17" s="20">
        <v>0</v>
      </c>
      <c r="AL17" s="21" t="str">
        <f t="shared" si="11"/>
        <v/>
      </c>
      <c r="AM17" s="19"/>
      <c r="AN17" s="20"/>
      <c r="AO17" s="21" t="str">
        <f t="shared" si="12"/>
        <v/>
      </c>
      <c r="AP17" s="19">
        <v>12</v>
      </c>
      <c r="AQ17" s="20">
        <v>14</v>
      </c>
      <c r="AR17" s="21">
        <f t="shared" si="13"/>
        <v>0.16666666666666666</v>
      </c>
      <c r="AS17" s="19">
        <v>4</v>
      </c>
      <c r="AT17" s="20">
        <v>14</v>
      </c>
      <c r="AU17" s="21">
        <f t="shared" si="14"/>
        <v>2.5</v>
      </c>
      <c r="AV17" s="19"/>
      <c r="AW17" s="20"/>
      <c r="AX17" s="21" t="str">
        <f t="shared" si="15"/>
        <v/>
      </c>
      <c r="AY17" s="19">
        <v>33</v>
      </c>
      <c r="AZ17" s="20">
        <v>1</v>
      </c>
      <c r="BA17" s="21">
        <f t="shared" si="16"/>
        <v>-0.96969696969696972</v>
      </c>
      <c r="BB17" s="19">
        <v>12</v>
      </c>
      <c r="BC17" s="20">
        <v>14</v>
      </c>
      <c r="BD17" s="21">
        <f t="shared" si="17"/>
        <v>0.16666666666666666</v>
      </c>
      <c r="BE17" s="19">
        <v>5</v>
      </c>
      <c r="BF17" s="20">
        <v>10</v>
      </c>
      <c r="BG17" s="21">
        <f t="shared" si="18"/>
        <v>1</v>
      </c>
      <c r="BH17" s="23">
        <f t="shared" si="19"/>
        <v>336</v>
      </c>
      <c r="BI17" s="24">
        <f t="shared" si="19"/>
        <v>549</v>
      </c>
      <c r="BJ17" s="25">
        <f t="shared" si="20"/>
        <v>0.6339285714285714</v>
      </c>
    </row>
    <row r="18" spans="2:62" x14ac:dyDescent="0.25">
      <c r="B18" s="26">
        <v>13</v>
      </c>
      <c r="C18" s="19">
        <v>2</v>
      </c>
      <c r="D18" s="20">
        <v>4</v>
      </c>
      <c r="E18" s="21">
        <f t="shared" si="0"/>
        <v>1</v>
      </c>
      <c r="F18" s="19">
        <v>12</v>
      </c>
      <c r="G18" s="20">
        <v>14</v>
      </c>
      <c r="H18" s="21">
        <f t="shared" si="1"/>
        <v>0.16666666666666666</v>
      </c>
      <c r="I18" s="19">
        <v>1</v>
      </c>
      <c r="J18" s="20">
        <v>24</v>
      </c>
      <c r="K18" s="21">
        <f t="shared" si="2"/>
        <v>23</v>
      </c>
      <c r="L18" s="19"/>
      <c r="M18" s="20">
        <v>5</v>
      </c>
      <c r="N18" s="21" t="str">
        <f t="shared" si="3"/>
        <v/>
      </c>
      <c r="O18" s="19"/>
      <c r="P18" s="20"/>
      <c r="Q18" s="21" t="str">
        <f t="shared" si="4"/>
        <v/>
      </c>
      <c r="R18" s="19"/>
      <c r="S18" s="20">
        <v>40</v>
      </c>
      <c r="T18" s="21" t="str">
        <f t="shared" si="5"/>
        <v/>
      </c>
      <c r="U18" s="19">
        <v>45</v>
      </c>
      <c r="V18" s="20">
        <v>22</v>
      </c>
      <c r="W18" s="21">
        <f t="shared" si="6"/>
        <v>-0.51111111111111107</v>
      </c>
      <c r="X18" s="19"/>
      <c r="Y18" s="20"/>
      <c r="Z18" s="21" t="str">
        <f t="shared" si="7"/>
        <v/>
      </c>
      <c r="AA18" s="19"/>
      <c r="AB18" s="20"/>
      <c r="AC18" s="21" t="str">
        <f t="shared" si="8"/>
        <v/>
      </c>
      <c r="AD18" s="19">
        <v>22</v>
      </c>
      <c r="AE18" s="20">
        <v>0</v>
      </c>
      <c r="AF18" s="22" t="str">
        <f t="shared" si="9"/>
        <v/>
      </c>
      <c r="AG18" s="19">
        <v>22</v>
      </c>
      <c r="AH18" s="20">
        <v>0</v>
      </c>
      <c r="AI18" s="21" t="str">
        <f t="shared" si="10"/>
        <v/>
      </c>
      <c r="AJ18" s="19">
        <v>33</v>
      </c>
      <c r="AK18" s="20">
        <v>1</v>
      </c>
      <c r="AL18" s="21">
        <f t="shared" si="11"/>
        <v>-0.96969696969696972</v>
      </c>
      <c r="AM18" s="19"/>
      <c r="AN18" s="20">
        <v>145</v>
      </c>
      <c r="AO18" s="21" t="str">
        <f t="shared" si="12"/>
        <v/>
      </c>
      <c r="AP18" s="19">
        <v>12</v>
      </c>
      <c r="AQ18" s="20">
        <v>14</v>
      </c>
      <c r="AR18" s="21">
        <f t="shared" si="13"/>
        <v>0.16666666666666666</v>
      </c>
      <c r="AS18" s="19">
        <v>5</v>
      </c>
      <c r="AT18" s="20">
        <v>10</v>
      </c>
      <c r="AU18" s="21">
        <f t="shared" si="14"/>
        <v>1</v>
      </c>
      <c r="AV18" s="19"/>
      <c r="AW18" s="20">
        <v>145</v>
      </c>
      <c r="AX18" s="21" t="str">
        <f t="shared" si="15"/>
        <v/>
      </c>
      <c r="AY18" s="19"/>
      <c r="AZ18" s="20"/>
      <c r="BA18" s="21" t="str">
        <f t="shared" si="16"/>
        <v/>
      </c>
      <c r="BB18" s="19">
        <v>12</v>
      </c>
      <c r="BC18" s="20">
        <v>14</v>
      </c>
      <c r="BD18" s="21">
        <f t="shared" si="17"/>
        <v>0.16666666666666666</v>
      </c>
      <c r="BE18" s="19"/>
      <c r="BF18" s="20">
        <v>9</v>
      </c>
      <c r="BG18" s="21" t="str">
        <f t="shared" si="18"/>
        <v/>
      </c>
      <c r="BH18" s="23">
        <f t="shared" si="19"/>
        <v>166</v>
      </c>
      <c r="BI18" s="24">
        <f t="shared" si="19"/>
        <v>447</v>
      </c>
      <c r="BJ18" s="25">
        <f t="shared" si="20"/>
        <v>1.6927710843373494</v>
      </c>
    </row>
    <row r="19" spans="2:62" x14ac:dyDescent="0.25">
      <c r="B19" s="26">
        <v>14</v>
      </c>
      <c r="C19" s="19">
        <v>3</v>
      </c>
      <c r="D19" s="20">
        <v>5</v>
      </c>
      <c r="E19" s="21">
        <f t="shared" si="0"/>
        <v>0.66666666666666663</v>
      </c>
      <c r="F19" s="19">
        <v>12</v>
      </c>
      <c r="G19" s="20">
        <v>14</v>
      </c>
      <c r="H19" s="21">
        <f t="shared" si="1"/>
        <v>0.16666666666666666</v>
      </c>
      <c r="I19" s="19">
        <v>2</v>
      </c>
      <c r="J19" s="20">
        <v>24</v>
      </c>
      <c r="K19" s="21">
        <f t="shared" si="2"/>
        <v>11</v>
      </c>
      <c r="L19" s="19"/>
      <c r="M19" s="20"/>
      <c r="N19" s="21" t="str">
        <f t="shared" si="3"/>
        <v/>
      </c>
      <c r="O19" s="19"/>
      <c r="P19" s="20"/>
      <c r="Q19" s="21" t="str">
        <f t="shared" si="4"/>
        <v/>
      </c>
      <c r="R19" s="19"/>
      <c r="S19" s="20">
        <v>40</v>
      </c>
      <c r="T19" s="21" t="str">
        <f t="shared" si="5"/>
        <v/>
      </c>
      <c r="U19" s="19">
        <v>45</v>
      </c>
      <c r="V19" s="20"/>
      <c r="W19" s="21" t="str">
        <f t="shared" si="6"/>
        <v/>
      </c>
      <c r="X19" s="19">
        <v>12</v>
      </c>
      <c r="Y19" s="20">
        <v>14</v>
      </c>
      <c r="Z19" s="21">
        <f t="shared" si="7"/>
        <v>0.16666666666666666</v>
      </c>
      <c r="AA19" s="19"/>
      <c r="AB19" s="20">
        <v>145</v>
      </c>
      <c r="AC19" s="21" t="str">
        <f t="shared" si="8"/>
        <v/>
      </c>
      <c r="AD19" s="19">
        <v>33</v>
      </c>
      <c r="AE19" s="20">
        <v>1</v>
      </c>
      <c r="AF19" s="22">
        <f t="shared" si="9"/>
        <v>-0.96969696969696972</v>
      </c>
      <c r="AG19" s="19">
        <v>33</v>
      </c>
      <c r="AH19" s="20">
        <v>1</v>
      </c>
      <c r="AI19" s="21">
        <f t="shared" si="10"/>
        <v>-0.96969696969696972</v>
      </c>
      <c r="AJ19" s="19"/>
      <c r="AK19" s="20"/>
      <c r="AL19" s="21" t="str">
        <f t="shared" si="11"/>
        <v/>
      </c>
      <c r="AM19" s="19">
        <v>4</v>
      </c>
      <c r="AN19" s="20">
        <v>10</v>
      </c>
      <c r="AO19" s="21">
        <f t="shared" si="12"/>
        <v>1.5</v>
      </c>
      <c r="AP19" s="19">
        <v>12</v>
      </c>
      <c r="AQ19" s="20">
        <v>14</v>
      </c>
      <c r="AR19" s="21">
        <f t="shared" si="13"/>
        <v>0.16666666666666666</v>
      </c>
      <c r="AS19" s="19"/>
      <c r="AT19" s="20">
        <v>9</v>
      </c>
      <c r="AU19" s="21" t="str">
        <f t="shared" si="14"/>
        <v/>
      </c>
      <c r="AV19" s="19">
        <v>4</v>
      </c>
      <c r="AW19" s="20">
        <v>10</v>
      </c>
      <c r="AX19" s="21">
        <f t="shared" si="15"/>
        <v>1.5</v>
      </c>
      <c r="AY19" s="19"/>
      <c r="AZ19" s="20">
        <v>145</v>
      </c>
      <c r="BA19" s="21" t="str">
        <f t="shared" si="16"/>
        <v/>
      </c>
      <c r="BB19" s="19">
        <v>4</v>
      </c>
      <c r="BC19" s="20">
        <v>14</v>
      </c>
      <c r="BD19" s="21">
        <f t="shared" si="17"/>
        <v>2.5</v>
      </c>
      <c r="BE19" s="19">
        <v>54</v>
      </c>
      <c r="BF19" s="20">
        <v>202</v>
      </c>
      <c r="BG19" s="21">
        <f t="shared" si="18"/>
        <v>2.7407407407407409</v>
      </c>
      <c r="BH19" s="23">
        <f t="shared" si="19"/>
        <v>218</v>
      </c>
      <c r="BI19" s="24">
        <f t="shared" si="19"/>
        <v>648</v>
      </c>
      <c r="BJ19" s="25">
        <f t="shared" si="20"/>
        <v>1.9724770642201834</v>
      </c>
    </row>
    <row r="20" spans="2:62" x14ac:dyDescent="0.25">
      <c r="B20" s="26">
        <v>15</v>
      </c>
      <c r="C20" s="19">
        <v>4</v>
      </c>
      <c r="D20" s="20">
        <v>6</v>
      </c>
      <c r="E20" s="21">
        <f t="shared" si="0"/>
        <v>0.5</v>
      </c>
      <c r="F20" s="19">
        <v>4</v>
      </c>
      <c r="G20" s="20">
        <v>14</v>
      </c>
      <c r="H20" s="21">
        <f t="shared" si="1"/>
        <v>2.5</v>
      </c>
      <c r="I20" s="19">
        <v>2</v>
      </c>
      <c r="J20" s="20">
        <v>2</v>
      </c>
      <c r="K20" s="21">
        <f t="shared" si="2"/>
        <v>0</v>
      </c>
      <c r="L20" s="19"/>
      <c r="M20" s="20">
        <v>24</v>
      </c>
      <c r="N20" s="21" t="str">
        <f t="shared" si="3"/>
        <v/>
      </c>
      <c r="O20" s="19">
        <v>2</v>
      </c>
      <c r="P20" s="20"/>
      <c r="Q20" s="21" t="str">
        <f t="shared" si="4"/>
        <v/>
      </c>
      <c r="R20" s="19"/>
      <c r="S20" s="20">
        <v>25</v>
      </c>
      <c r="T20" s="21" t="str">
        <f t="shared" si="5"/>
        <v/>
      </c>
      <c r="U20" s="19">
        <v>45</v>
      </c>
      <c r="V20" s="20"/>
      <c r="W20" s="21" t="str">
        <f t="shared" si="6"/>
        <v/>
      </c>
      <c r="X20" s="19">
        <v>12</v>
      </c>
      <c r="Y20" s="20">
        <v>14</v>
      </c>
      <c r="Z20" s="21">
        <f t="shared" si="7"/>
        <v>0.16666666666666666</v>
      </c>
      <c r="AA20" s="19">
        <v>4</v>
      </c>
      <c r="AB20" s="20">
        <v>10</v>
      </c>
      <c r="AC20" s="21">
        <f t="shared" si="8"/>
        <v>1.5</v>
      </c>
      <c r="AD20" s="19"/>
      <c r="AE20" s="20"/>
      <c r="AF20" s="22" t="str">
        <f t="shared" si="9"/>
        <v/>
      </c>
      <c r="AG20" s="19"/>
      <c r="AH20" s="20"/>
      <c r="AI20" s="21" t="str">
        <f t="shared" si="10"/>
        <v/>
      </c>
      <c r="AJ20" s="19"/>
      <c r="AK20" s="20">
        <v>145</v>
      </c>
      <c r="AL20" s="21" t="str">
        <f t="shared" si="11"/>
        <v/>
      </c>
      <c r="AM20" s="19"/>
      <c r="AN20" s="20"/>
      <c r="AO20" s="21" t="str">
        <f t="shared" si="12"/>
        <v/>
      </c>
      <c r="AP20" s="19">
        <v>12</v>
      </c>
      <c r="AQ20" s="20">
        <v>14</v>
      </c>
      <c r="AR20" s="21">
        <f t="shared" si="13"/>
        <v>0.16666666666666666</v>
      </c>
      <c r="AS20" s="19">
        <v>54</v>
      </c>
      <c r="AT20" s="20">
        <v>202</v>
      </c>
      <c r="AU20" s="21">
        <f t="shared" si="14"/>
        <v>2.7407407407407409</v>
      </c>
      <c r="AV20" s="19"/>
      <c r="AW20" s="20"/>
      <c r="AX20" s="21" t="str">
        <f t="shared" si="15"/>
        <v/>
      </c>
      <c r="AY20" s="19">
        <v>4</v>
      </c>
      <c r="AZ20" s="20">
        <v>10</v>
      </c>
      <c r="BA20" s="21">
        <f t="shared" si="16"/>
        <v>1.5</v>
      </c>
      <c r="BB20" s="19">
        <v>5</v>
      </c>
      <c r="BC20" s="20">
        <v>10</v>
      </c>
      <c r="BD20" s="21">
        <f t="shared" si="17"/>
        <v>1</v>
      </c>
      <c r="BE20" s="19">
        <v>22</v>
      </c>
      <c r="BF20" s="20">
        <v>0</v>
      </c>
      <c r="BG20" s="21" t="str">
        <f t="shared" si="18"/>
        <v/>
      </c>
      <c r="BH20" s="23">
        <f t="shared" si="19"/>
        <v>170</v>
      </c>
      <c r="BI20" s="24">
        <f t="shared" si="19"/>
        <v>476</v>
      </c>
      <c r="BJ20" s="25">
        <f t="shared" si="20"/>
        <v>1.8</v>
      </c>
    </row>
    <row r="21" spans="2:62" x14ac:dyDescent="0.25">
      <c r="B21" s="26">
        <v>16</v>
      </c>
      <c r="C21" s="19">
        <v>5</v>
      </c>
      <c r="D21" s="20">
        <v>7</v>
      </c>
      <c r="E21" s="21">
        <f t="shared" si="0"/>
        <v>0.4</v>
      </c>
      <c r="F21" s="19">
        <v>5</v>
      </c>
      <c r="G21" s="20">
        <v>10</v>
      </c>
      <c r="H21" s="21">
        <f t="shared" si="1"/>
        <v>1</v>
      </c>
      <c r="I21" s="19">
        <v>12</v>
      </c>
      <c r="J21" s="20">
        <v>14</v>
      </c>
      <c r="K21" s="21">
        <f t="shared" si="2"/>
        <v>0.16666666666666666</v>
      </c>
      <c r="L21" s="19">
        <v>12</v>
      </c>
      <c r="M21" s="20">
        <v>14</v>
      </c>
      <c r="N21" s="21">
        <f t="shared" si="3"/>
        <v>0.16666666666666666</v>
      </c>
      <c r="O21" s="19"/>
      <c r="P21" s="20"/>
      <c r="Q21" s="21" t="str">
        <f t="shared" si="4"/>
        <v/>
      </c>
      <c r="R21" s="19">
        <v>12</v>
      </c>
      <c r="S21" s="20">
        <v>14</v>
      </c>
      <c r="T21" s="21">
        <f t="shared" si="5"/>
        <v>0.16666666666666666</v>
      </c>
      <c r="U21" s="19">
        <v>45</v>
      </c>
      <c r="V21" s="20"/>
      <c r="W21" s="21" t="str">
        <f t="shared" si="6"/>
        <v/>
      </c>
      <c r="X21" s="19">
        <v>12</v>
      </c>
      <c r="Y21" s="20">
        <v>14</v>
      </c>
      <c r="Z21" s="21">
        <f t="shared" si="7"/>
        <v>0.16666666666666666</v>
      </c>
      <c r="AA21" s="19"/>
      <c r="AB21" s="20"/>
      <c r="AC21" s="21" t="str">
        <f t="shared" si="8"/>
        <v/>
      </c>
      <c r="AD21" s="19"/>
      <c r="AE21" s="20">
        <v>145</v>
      </c>
      <c r="AF21" s="22" t="str">
        <f t="shared" si="9"/>
        <v/>
      </c>
      <c r="AG21" s="19"/>
      <c r="AH21" s="20">
        <v>145</v>
      </c>
      <c r="AI21" s="21" t="str">
        <f t="shared" si="10"/>
        <v/>
      </c>
      <c r="AJ21" s="19">
        <v>4</v>
      </c>
      <c r="AK21" s="20">
        <v>10</v>
      </c>
      <c r="AL21" s="21">
        <f t="shared" si="11"/>
        <v>1.5</v>
      </c>
      <c r="AM21" s="19"/>
      <c r="AN21" s="20"/>
      <c r="AO21" s="21" t="str">
        <f t="shared" si="12"/>
        <v/>
      </c>
      <c r="AP21" s="19">
        <v>4</v>
      </c>
      <c r="AQ21" s="20">
        <v>14</v>
      </c>
      <c r="AR21" s="21">
        <f t="shared" si="13"/>
        <v>2.5</v>
      </c>
      <c r="AS21" s="19">
        <v>22</v>
      </c>
      <c r="AT21" s="20">
        <v>0</v>
      </c>
      <c r="AU21" s="21" t="str">
        <f t="shared" si="14"/>
        <v/>
      </c>
      <c r="AV21" s="19"/>
      <c r="AW21" s="20"/>
      <c r="AX21" s="21" t="str">
        <f t="shared" si="15"/>
        <v/>
      </c>
      <c r="AY21" s="19"/>
      <c r="AZ21" s="20"/>
      <c r="BA21" s="21" t="str">
        <f t="shared" si="16"/>
        <v/>
      </c>
      <c r="BB21" s="19"/>
      <c r="BC21" s="20">
        <v>9</v>
      </c>
      <c r="BD21" s="21" t="str">
        <f t="shared" si="17"/>
        <v/>
      </c>
      <c r="BE21" s="19">
        <v>33</v>
      </c>
      <c r="BF21" s="20">
        <v>1</v>
      </c>
      <c r="BG21" s="21">
        <f t="shared" si="18"/>
        <v>-0.96969696969696972</v>
      </c>
      <c r="BH21" s="23">
        <f t="shared" si="19"/>
        <v>166</v>
      </c>
      <c r="BI21" s="24">
        <f t="shared" si="19"/>
        <v>397</v>
      </c>
      <c r="BJ21" s="25">
        <f t="shared" si="20"/>
        <v>1.3915662650602409</v>
      </c>
    </row>
    <row r="22" spans="2:62" x14ac:dyDescent="0.25">
      <c r="B22" s="26">
        <v>17</v>
      </c>
      <c r="C22" s="19">
        <v>6</v>
      </c>
      <c r="D22" s="20">
        <v>8</v>
      </c>
      <c r="E22" s="21">
        <f t="shared" si="0"/>
        <v>0.33333333333333331</v>
      </c>
      <c r="F22" s="19"/>
      <c r="G22" s="20">
        <v>9</v>
      </c>
      <c r="H22" s="21" t="str">
        <f t="shared" si="1"/>
        <v/>
      </c>
      <c r="I22" s="19">
        <v>12</v>
      </c>
      <c r="J22" s="20">
        <v>14</v>
      </c>
      <c r="K22" s="21">
        <f t="shared" si="2"/>
        <v>0.16666666666666666</v>
      </c>
      <c r="L22" s="19">
        <v>12</v>
      </c>
      <c r="M22" s="20">
        <v>14</v>
      </c>
      <c r="N22" s="21">
        <f t="shared" si="3"/>
        <v>0.16666666666666666</v>
      </c>
      <c r="O22" s="19"/>
      <c r="P22" s="20"/>
      <c r="Q22" s="21" t="str">
        <f t="shared" si="4"/>
        <v/>
      </c>
      <c r="R22" s="19">
        <v>12</v>
      </c>
      <c r="S22" s="20">
        <v>14</v>
      </c>
      <c r="T22" s="21">
        <f t="shared" si="5"/>
        <v>0.16666666666666666</v>
      </c>
      <c r="U22" s="19">
        <v>45</v>
      </c>
      <c r="V22" s="20"/>
      <c r="W22" s="21" t="str">
        <f t="shared" si="6"/>
        <v/>
      </c>
      <c r="X22" s="19">
        <v>12</v>
      </c>
      <c r="Y22" s="20">
        <v>14</v>
      </c>
      <c r="Z22" s="21">
        <f t="shared" si="7"/>
        <v>0.16666666666666666</v>
      </c>
      <c r="AA22" s="19"/>
      <c r="AB22" s="20"/>
      <c r="AC22" s="21" t="str">
        <f t="shared" si="8"/>
        <v/>
      </c>
      <c r="AD22" s="19">
        <v>4</v>
      </c>
      <c r="AE22" s="20">
        <v>10</v>
      </c>
      <c r="AF22" s="22">
        <f t="shared" si="9"/>
        <v>1.5</v>
      </c>
      <c r="AG22" s="19">
        <v>4</v>
      </c>
      <c r="AH22" s="20">
        <v>10</v>
      </c>
      <c r="AI22" s="21">
        <f t="shared" si="10"/>
        <v>1.5</v>
      </c>
      <c r="AJ22" s="19"/>
      <c r="AK22" s="20"/>
      <c r="AL22" s="21" t="str">
        <f t="shared" si="11"/>
        <v/>
      </c>
      <c r="AM22" s="19"/>
      <c r="AN22" s="20"/>
      <c r="AO22" s="21" t="str">
        <f t="shared" si="12"/>
        <v/>
      </c>
      <c r="AP22" s="19">
        <v>5</v>
      </c>
      <c r="AQ22" s="20">
        <v>10</v>
      </c>
      <c r="AR22" s="21">
        <f t="shared" si="13"/>
        <v>1</v>
      </c>
      <c r="AS22" s="19">
        <v>33</v>
      </c>
      <c r="AT22" s="20">
        <v>1</v>
      </c>
      <c r="AU22" s="21">
        <f t="shared" si="14"/>
        <v>-0.96969696969696972</v>
      </c>
      <c r="AV22" s="19"/>
      <c r="AW22" s="20"/>
      <c r="AX22" s="21" t="str">
        <f t="shared" si="15"/>
        <v/>
      </c>
      <c r="AY22" s="19"/>
      <c r="AZ22" s="20"/>
      <c r="BA22" s="21" t="str">
        <f t="shared" si="16"/>
        <v/>
      </c>
      <c r="BB22" s="19">
        <v>54</v>
      </c>
      <c r="BC22" s="20">
        <v>202</v>
      </c>
      <c r="BD22" s="21">
        <f t="shared" si="17"/>
        <v>2.7407407407407409</v>
      </c>
      <c r="BE22" s="19"/>
      <c r="BF22" s="20"/>
      <c r="BG22" s="21" t="str">
        <f t="shared" si="18"/>
        <v/>
      </c>
      <c r="BH22" s="23">
        <f t="shared" si="19"/>
        <v>199</v>
      </c>
      <c r="BI22" s="24">
        <f t="shared" si="19"/>
        <v>306</v>
      </c>
      <c r="BJ22" s="25">
        <f t="shared" si="20"/>
        <v>0.53768844221105527</v>
      </c>
    </row>
    <row r="23" spans="2:62" x14ac:dyDescent="0.25">
      <c r="B23" s="26">
        <v>18</v>
      </c>
      <c r="C23" s="19">
        <v>7</v>
      </c>
      <c r="D23" s="20">
        <v>9</v>
      </c>
      <c r="E23" s="21">
        <f t="shared" si="0"/>
        <v>0.2857142857142857</v>
      </c>
      <c r="F23" s="19">
        <v>54</v>
      </c>
      <c r="G23" s="20">
        <v>202</v>
      </c>
      <c r="H23" s="21">
        <f t="shared" si="1"/>
        <v>2.7407407407407409</v>
      </c>
      <c r="I23" s="19">
        <v>12</v>
      </c>
      <c r="J23" s="20">
        <v>14</v>
      </c>
      <c r="K23" s="21">
        <f t="shared" si="2"/>
        <v>0.16666666666666666</v>
      </c>
      <c r="L23" s="19">
        <v>12</v>
      </c>
      <c r="M23" s="20">
        <v>14</v>
      </c>
      <c r="N23" s="21">
        <f t="shared" si="3"/>
        <v>0.16666666666666666</v>
      </c>
      <c r="O23" s="19"/>
      <c r="P23" s="20"/>
      <c r="Q23" s="21" t="str">
        <f t="shared" si="4"/>
        <v/>
      </c>
      <c r="R23" s="19">
        <v>12</v>
      </c>
      <c r="S23" s="20">
        <v>14</v>
      </c>
      <c r="T23" s="21">
        <f t="shared" si="5"/>
        <v>0.16666666666666666</v>
      </c>
      <c r="U23" s="19">
        <v>45</v>
      </c>
      <c r="V23" s="20"/>
      <c r="W23" s="21" t="str">
        <f t="shared" si="6"/>
        <v/>
      </c>
      <c r="X23" s="19">
        <v>12</v>
      </c>
      <c r="Y23" s="20">
        <v>14</v>
      </c>
      <c r="Z23" s="21">
        <f t="shared" si="7"/>
        <v>0.16666666666666666</v>
      </c>
      <c r="AA23" s="19"/>
      <c r="AB23" s="20"/>
      <c r="AC23" s="21" t="str">
        <f t="shared" si="8"/>
        <v/>
      </c>
      <c r="AD23" s="19"/>
      <c r="AE23" s="20"/>
      <c r="AF23" s="22" t="str">
        <f t="shared" si="9"/>
        <v/>
      </c>
      <c r="AG23" s="19"/>
      <c r="AH23" s="20"/>
      <c r="AI23" s="21" t="str">
        <f t="shared" si="10"/>
        <v/>
      </c>
      <c r="AJ23" s="19"/>
      <c r="AK23" s="20"/>
      <c r="AL23" s="21" t="str">
        <f t="shared" si="11"/>
        <v/>
      </c>
      <c r="AM23" s="19"/>
      <c r="AN23" s="20"/>
      <c r="AO23" s="21" t="str">
        <f t="shared" si="12"/>
        <v/>
      </c>
      <c r="AP23" s="19"/>
      <c r="AQ23" s="20">
        <v>9</v>
      </c>
      <c r="AR23" s="21" t="str">
        <f t="shared" si="13"/>
        <v/>
      </c>
      <c r="AS23" s="19"/>
      <c r="AT23" s="20"/>
      <c r="AU23" s="21" t="str">
        <f t="shared" si="14"/>
        <v/>
      </c>
      <c r="AV23" s="19"/>
      <c r="AW23" s="20"/>
      <c r="AX23" s="21" t="str">
        <f t="shared" si="15"/>
        <v/>
      </c>
      <c r="AY23" s="19"/>
      <c r="AZ23" s="20"/>
      <c r="BA23" s="21" t="str">
        <f t="shared" si="16"/>
        <v/>
      </c>
      <c r="BB23" s="19">
        <v>22</v>
      </c>
      <c r="BC23" s="20">
        <v>0</v>
      </c>
      <c r="BD23" s="21" t="str">
        <f t="shared" si="17"/>
        <v/>
      </c>
      <c r="BE23" s="19"/>
      <c r="BF23" s="20">
        <v>145</v>
      </c>
      <c r="BG23" s="21" t="str">
        <f t="shared" si="18"/>
        <v/>
      </c>
      <c r="BH23" s="23">
        <f t="shared" si="19"/>
        <v>176</v>
      </c>
      <c r="BI23" s="24">
        <f t="shared" si="19"/>
        <v>421</v>
      </c>
      <c r="BJ23" s="25">
        <f t="shared" si="20"/>
        <v>1.3920454545454546</v>
      </c>
    </row>
    <row r="24" spans="2:62" x14ac:dyDescent="0.25">
      <c r="B24" s="26">
        <v>19</v>
      </c>
      <c r="C24" s="19">
        <v>8</v>
      </c>
      <c r="D24" s="20">
        <v>10</v>
      </c>
      <c r="E24" s="21">
        <f t="shared" si="0"/>
        <v>0.25</v>
      </c>
      <c r="F24" s="19">
        <v>22</v>
      </c>
      <c r="G24" s="20">
        <v>0</v>
      </c>
      <c r="H24" s="21" t="str">
        <f t="shared" si="1"/>
        <v/>
      </c>
      <c r="I24" s="19">
        <v>12</v>
      </c>
      <c r="J24" s="20">
        <v>14</v>
      </c>
      <c r="K24" s="21">
        <f t="shared" si="2"/>
        <v>0.16666666666666666</v>
      </c>
      <c r="L24" s="19">
        <v>12</v>
      </c>
      <c r="M24" s="20">
        <v>14</v>
      </c>
      <c r="N24" s="21">
        <f t="shared" si="3"/>
        <v>0.16666666666666666</v>
      </c>
      <c r="O24" s="19"/>
      <c r="P24" s="20"/>
      <c r="Q24" s="21" t="str">
        <f t="shared" si="4"/>
        <v/>
      </c>
      <c r="R24" s="19">
        <v>12</v>
      </c>
      <c r="S24" s="20">
        <v>14</v>
      </c>
      <c r="T24" s="21">
        <f t="shared" si="5"/>
        <v>0.16666666666666666</v>
      </c>
      <c r="U24" s="19">
        <v>45</v>
      </c>
      <c r="V24" s="20">
        <v>5</v>
      </c>
      <c r="W24" s="21">
        <f t="shared" si="6"/>
        <v>-0.88888888888888884</v>
      </c>
      <c r="X24" s="19">
        <v>4</v>
      </c>
      <c r="Y24" s="20">
        <v>14</v>
      </c>
      <c r="Z24" s="21">
        <f t="shared" si="7"/>
        <v>2.5</v>
      </c>
      <c r="AA24" s="19"/>
      <c r="AB24" s="20"/>
      <c r="AC24" s="21" t="str">
        <f t="shared" si="8"/>
        <v/>
      </c>
      <c r="AD24" s="19"/>
      <c r="AE24" s="20"/>
      <c r="AF24" s="22" t="str">
        <f t="shared" si="9"/>
        <v/>
      </c>
      <c r="AG24" s="19"/>
      <c r="AH24" s="20"/>
      <c r="AI24" s="21" t="str">
        <f t="shared" si="10"/>
        <v/>
      </c>
      <c r="AJ24" s="19"/>
      <c r="AK24" s="20"/>
      <c r="AL24" s="21" t="str">
        <f t="shared" si="11"/>
        <v/>
      </c>
      <c r="AM24" s="19"/>
      <c r="AN24" s="20"/>
      <c r="AO24" s="21" t="str">
        <f t="shared" si="12"/>
        <v/>
      </c>
      <c r="AP24" s="19">
        <v>54</v>
      </c>
      <c r="AQ24" s="20">
        <v>202</v>
      </c>
      <c r="AR24" s="21">
        <f t="shared" si="13"/>
        <v>2.7407407407407409</v>
      </c>
      <c r="AS24" s="19"/>
      <c r="AT24" s="20">
        <v>145</v>
      </c>
      <c r="AU24" s="21" t="str">
        <f t="shared" si="14"/>
        <v/>
      </c>
      <c r="AV24" s="19"/>
      <c r="AW24" s="20"/>
      <c r="AX24" s="21" t="str">
        <f t="shared" si="15"/>
        <v/>
      </c>
      <c r="AY24" s="19"/>
      <c r="AZ24" s="20"/>
      <c r="BA24" s="21" t="str">
        <f t="shared" si="16"/>
        <v/>
      </c>
      <c r="BB24" s="19">
        <v>33</v>
      </c>
      <c r="BC24" s="20">
        <v>1</v>
      </c>
      <c r="BD24" s="21">
        <f t="shared" si="17"/>
        <v>-0.96969696969696972</v>
      </c>
      <c r="BE24" s="19">
        <v>4</v>
      </c>
      <c r="BF24" s="20">
        <v>10</v>
      </c>
      <c r="BG24" s="21">
        <f t="shared" si="18"/>
        <v>1.5</v>
      </c>
      <c r="BH24" s="23">
        <f t="shared" si="19"/>
        <v>206</v>
      </c>
      <c r="BI24" s="24">
        <f t="shared" si="19"/>
        <v>429</v>
      </c>
      <c r="BJ24" s="25">
        <f t="shared" si="20"/>
        <v>1.0825242718446602</v>
      </c>
    </row>
    <row r="25" spans="2:62" x14ac:dyDescent="0.25">
      <c r="B25" s="26">
        <v>20</v>
      </c>
      <c r="C25" s="19">
        <v>9</v>
      </c>
      <c r="D25" s="20">
        <v>11</v>
      </c>
      <c r="E25" s="21">
        <f t="shared" si="0"/>
        <v>0.22222222222222221</v>
      </c>
      <c r="F25" s="19">
        <v>33</v>
      </c>
      <c r="G25" s="20">
        <v>1</v>
      </c>
      <c r="H25" s="21">
        <f t="shared" si="1"/>
        <v>-0.96969696969696972</v>
      </c>
      <c r="I25" s="19">
        <v>12</v>
      </c>
      <c r="J25" s="20">
        <v>14</v>
      </c>
      <c r="K25" s="21">
        <f t="shared" si="2"/>
        <v>0.16666666666666666</v>
      </c>
      <c r="L25" s="19">
        <v>12</v>
      </c>
      <c r="M25" s="20">
        <v>14</v>
      </c>
      <c r="N25" s="21">
        <f t="shared" si="3"/>
        <v>0.16666666666666666</v>
      </c>
      <c r="O25" s="19"/>
      <c r="P25" s="20"/>
      <c r="Q25" s="21" t="str">
        <f t="shared" si="4"/>
        <v/>
      </c>
      <c r="R25" s="19">
        <v>12</v>
      </c>
      <c r="S25" s="20">
        <v>14</v>
      </c>
      <c r="T25" s="21">
        <f t="shared" si="5"/>
        <v>0.16666666666666666</v>
      </c>
      <c r="U25" s="19">
        <v>45</v>
      </c>
      <c r="V25" s="20"/>
      <c r="W25" s="21" t="str">
        <f t="shared" si="6"/>
        <v/>
      </c>
      <c r="X25" s="19">
        <v>5</v>
      </c>
      <c r="Y25" s="20">
        <v>10</v>
      </c>
      <c r="Z25" s="21">
        <f t="shared" si="7"/>
        <v>1</v>
      </c>
      <c r="AA25" s="19"/>
      <c r="AB25" s="20"/>
      <c r="AC25" s="21" t="str">
        <f t="shared" si="8"/>
        <v/>
      </c>
      <c r="AD25" s="19"/>
      <c r="AE25" s="20"/>
      <c r="AF25" s="22" t="str">
        <f t="shared" si="9"/>
        <v/>
      </c>
      <c r="AG25" s="19"/>
      <c r="AH25" s="20"/>
      <c r="AI25" s="21" t="str">
        <f t="shared" si="10"/>
        <v/>
      </c>
      <c r="AJ25" s="19"/>
      <c r="AK25" s="20"/>
      <c r="AL25" s="21" t="str">
        <f t="shared" si="11"/>
        <v/>
      </c>
      <c r="AM25" s="19"/>
      <c r="AN25" s="20"/>
      <c r="AO25" s="21" t="str">
        <f t="shared" si="12"/>
        <v/>
      </c>
      <c r="AP25" s="19">
        <v>22</v>
      </c>
      <c r="AQ25" s="20">
        <v>0</v>
      </c>
      <c r="AR25" s="21" t="str">
        <f t="shared" si="13"/>
        <v/>
      </c>
      <c r="AS25" s="19">
        <v>4</v>
      </c>
      <c r="AT25" s="20">
        <v>10</v>
      </c>
      <c r="AU25" s="21">
        <f t="shared" si="14"/>
        <v>1.5</v>
      </c>
      <c r="AV25" s="19"/>
      <c r="AW25" s="20"/>
      <c r="AX25" s="21" t="str">
        <f t="shared" si="15"/>
        <v/>
      </c>
      <c r="AY25" s="19"/>
      <c r="AZ25" s="20"/>
      <c r="BA25" s="21" t="str">
        <f t="shared" si="16"/>
        <v/>
      </c>
      <c r="BB25" s="19"/>
      <c r="BC25" s="20"/>
      <c r="BD25" s="21" t="str">
        <f t="shared" si="17"/>
        <v/>
      </c>
      <c r="BE25" s="19"/>
      <c r="BF25" s="20"/>
      <c r="BG25" s="21" t="str">
        <f t="shared" si="18"/>
        <v/>
      </c>
      <c r="BH25" s="23">
        <f t="shared" si="19"/>
        <v>154</v>
      </c>
      <c r="BI25" s="24">
        <f t="shared" si="19"/>
        <v>74</v>
      </c>
      <c r="BJ25" s="25">
        <f t="shared" si="20"/>
        <v>-0.51948051948051943</v>
      </c>
    </row>
    <row r="26" spans="2:62" x14ac:dyDescent="0.25">
      <c r="B26" s="26">
        <v>21</v>
      </c>
      <c r="C26" s="19">
        <v>10</v>
      </c>
      <c r="D26" s="20">
        <v>12</v>
      </c>
      <c r="E26" s="21">
        <f t="shared" si="0"/>
        <v>0.2</v>
      </c>
      <c r="F26" s="19"/>
      <c r="G26" s="20"/>
      <c r="H26" s="21" t="str">
        <f t="shared" si="1"/>
        <v/>
      </c>
      <c r="I26" s="19">
        <v>4</v>
      </c>
      <c r="J26" s="20">
        <v>14</v>
      </c>
      <c r="K26" s="21">
        <f t="shared" si="2"/>
        <v>2.5</v>
      </c>
      <c r="L26" s="19">
        <v>4</v>
      </c>
      <c r="M26" s="20">
        <v>14</v>
      </c>
      <c r="N26" s="21">
        <f t="shared" si="3"/>
        <v>2.5</v>
      </c>
      <c r="O26" s="19"/>
      <c r="P26" s="20"/>
      <c r="Q26" s="21" t="str">
        <f t="shared" si="4"/>
        <v/>
      </c>
      <c r="R26" s="19">
        <v>4</v>
      </c>
      <c r="S26" s="20">
        <v>14</v>
      </c>
      <c r="T26" s="21">
        <f t="shared" si="5"/>
        <v>2.5</v>
      </c>
      <c r="U26" s="19"/>
      <c r="V26" s="20"/>
      <c r="W26" s="21" t="str">
        <f t="shared" si="6"/>
        <v/>
      </c>
      <c r="X26" s="19"/>
      <c r="Y26" s="20">
        <v>9</v>
      </c>
      <c r="Z26" s="21" t="str">
        <f t="shared" si="7"/>
        <v/>
      </c>
      <c r="AA26" s="19"/>
      <c r="AB26" s="20"/>
      <c r="AC26" s="21" t="str">
        <f t="shared" si="8"/>
        <v/>
      </c>
      <c r="AD26" s="19"/>
      <c r="AE26" s="20"/>
      <c r="AF26" s="22" t="str">
        <f t="shared" si="9"/>
        <v/>
      </c>
      <c r="AG26" s="19"/>
      <c r="AH26" s="20"/>
      <c r="AI26" s="21" t="str">
        <f t="shared" si="10"/>
        <v/>
      </c>
      <c r="AJ26" s="19"/>
      <c r="AK26" s="20"/>
      <c r="AL26" s="21" t="str">
        <f t="shared" si="11"/>
        <v/>
      </c>
      <c r="AM26" s="19"/>
      <c r="AN26" s="20"/>
      <c r="AO26" s="21" t="str">
        <f t="shared" si="12"/>
        <v/>
      </c>
      <c r="AP26" s="19">
        <v>33</v>
      </c>
      <c r="AQ26" s="20">
        <v>1</v>
      </c>
      <c r="AR26" s="21">
        <f t="shared" si="13"/>
        <v>-0.96969696969696972</v>
      </c>
      <c r="AS26" s="19"/>
      <c r="AT26" s="20"/>
      <c r="AU26" s="21" t="str">
        <f t="shared" si="14"/>
        <v/>
      </c>
      <c r="AV26" s="19"/>
      <c r="AW26" s="20"/>
      <c r="AX26" s="21" t="str">
        <f t="shared" si="15"/>
        <v/>
      </c>
      <c r="AY26" s="19"/>
      <c r="AZ26" s="20"/>
      <c r="BA26" s="21" t="str">
        <f t="shared" si="16"/>
        <v/>
      </c>
      <c r="BB26" s="19"/>
      <c r="BC26" s="20">
        <v>145</v>
      </c>
      <c r="BD26" s="21" t="str">
        <f t="shared" si="17"/>
        <v/>
      </c>
      <c r="BE26" s="19"/>
      <c r="BF26" s="20"/>
      <c r="BG26" s="21" t="str">
        <f t="shared" si="18"/>
        <v/>
      </c>
      <c r="BH26" s="23">
        <f t="shared" si="19"/>
        <v>55</v>
      </c>
      <c r="BI26" s="24">
        <f t="shared" si="19"/>
        <v>209</v>
      </c>
      <c r="BJ26" s="25">
        <f t="shared" si="20"/>
        <v>2.8</v>
      </c>
    </row>
    <row r="27" spans="2:62" x14ac:dyDescent="0.25">
      <c r="B27" s="26">
        <v>22</v>
      </c>
      <c r="C27" s="19">
        <v>11</v>
      </c>
      <c r="D27" s="20">
        <v>13</v>
      </c>
      <c r="E27" s="21">
        <f t="shared" si="0"/>
        <v>0.18181818181818182</v>
      </c>
      <c r="F27" s="19"/>
      <c r="G27" s="20">
        <v>145</v>
      </c>
      <c r="H27" s="21" t="str">
        <f t="shared" si="1"/>
        <v/>
      </c>
      <c r="I27" s="19">
        <v>5</v>
      </c>
      <c r="J27" s="20">
        <v>10</v>
      </c>
      <c r="K27" s="21">
        <f t="shared" si="2"/>
        <v>1</v>
      </c>
      <c r="L27" s="19">
        <v>5</v>
      </c>
      <c r="M27" s="20">
        <v>10</v>
      </c>
      <c r="N27" s="21">
        <f t="shared" si="3"/>
        <v>1</v>
      </c>
      <c r="O27" s="19"/>
      <c r="P27" s="20"/>
      <c r="Q27" s="21" t="str">
        <f t="shared" si="4"/>
        <v/>
      </c>
      <c r="R27" s="19">
        <v>5</v>
      </c>
      <c r="S27" s="20">
        <v>10</v>
      </c>
      <c r="T27" s="21">
        <f t="shared" si="5"/>
        <v>1</v>
      </c>
      <c r="U27" s="19"/>
      <c r="V27" s="20"/>
      <c r="W27" s="21" t="str">
        <f t="shared" si="6"/>
        <v/>
      </c>
      <c r="X27" s="19">
        <v>54</v>
      </c>
      <c r="Y27" s="20">
        <v>202</v>
      </c>
      <c r="Z27" s="21">
        <f t="shared" si="7"/>
        <v>2.7407407407407409</v>
      </c>
      <c r="AA27" s="19"/>
      <c r="AB27" s="20"/>
      <c r="AC27" s="21" t="str">
        <f t="shared" si="8"/>
        <v/>
      </c>
      <c r="AD27" s="19"/>
      <c r="AE27" s="20"/>
      <c r="AF27" s="22" t="str">
        <f t="shared" si="9"/>
        <v/>
      </c>
      <c r="AG27" s="19"/>
      <c r="AH27" s="20"/>
      <c r="AI27" s="21" t="str">
        <f t="shared" si="10"/>
        <v/>
      </c>
      <c r="AJ27" s="19"/>
      <c r="AK27" s="20"/>
      <c r="AL27" s="21" t="str">
        <f t="shared" si="11"/>
        <v/>
      </c>
      <c r="AM27" s="19"/>
      <c r="AN27" s="20"/>
      <c r="AO27" s="21" t="str">
        <f t="shared" si="12"/>
        <v/>
      </c>
      <c r="AP27" s="19"/>
      <c r="AQ27" s="20"/>
      <c r="AR27" s="21" t="str">
        <f t="shared" si="13"/>
        <v/>
      </c>
      <c r="AS27" s="19"/>
      <c r="AT27" s="20"/>
      <c r="AU27" s="21" t="str">
        <f t="shared" si="14"/>
        <v/>
      </c>
      <c r="AV27" s="19"/>
      <c r="AW27" s="20"/>
      <c r="AX27" s="21" t="str">
        <f t="shared" si="15"/>
        <v/>
      </c>
      <c r="AY27" s="19"/>
      <c r="AZ27" s="20"/>
      <c r="BA27" s="21" t="str">
        <f t="shared" si="16"/>
        <v/>
      </c>
      <c r="BB27" s="19">
        <v>4</v>
      </c>
      <c r="BC27" s="20">
        <v>10</v>
      </c>
      <c r="BD27" s="21">
        <f t="shared" si="17"/>
        <v>1.5</v>
      </c>
      <c r="BE27" s="19"/>
      <c r="BF27" s="20"/>
      <c r="BG27" s="21" t="str">
        <f t="shared" si="18"/>
        <v/>
      </c>
      <c r="BH27" s="23">
        <f t="shared" si="19"/>
        <v>84</v>
      </c>
      <c r="BI27" s="24">
        <f t="shared" si="19"/>
        <v>400</v>
      </c>
      <c r="BJ27" s="25">
        <f t="shared" si="20"/>
        <v>3.7619047619047619</v>
      </c>
    </row>
    <row r="28" spans="2:62" x14ac:dyDescent="0.25">
      <c r="B28" s="26">
        <v>23</v>
      </c>
      <c r="C28" s="19">
        <v>12</v>
      </c>
      <c r="D28" s="20">
        <v>14</v>
      </c>
      <c r="E28" s="21">
        <f t="shared" si="0"/>
        <v>0.16666666666666666</v>
      </c>
      <c r="F28" s="19">
        <v>4</v>
      </c>
      <c r="G28" s="20">
        <v>10</v>
      </c>
      <c r="H28" s="21">
        <f t="shared" si="1"/>
        <v>1.5</v>
      </c>
      <c r="I28" s="19">
        <v>2</v>
      </c>
      <c r="J28" s="20">
        <v>3</v>
      </c>
      <c r="K28" s="21">
        <f t="shared" si="2"/>
        <v>0.5</v>
      </c>
      <c r="L28" s="19"/>
      <c r="M28" s="20">
        <v>9</v>
      </c>
      <c r="N28" s="21" t="str">
        <f t="shared" si="3"/>
        <v/>
      </c>
      <c r="O28" s="19"/>
      <c r="P28" s="20"/>
      <c r="Q28" s="21" t="str">
        <f t="shared" si="4"/>
        <v/>
      </c>
      <c r="R28" s="19"/>
      <c r="S28" s="20">
        <v>9</v>
      </c>
      <c r="T28" s="21" t="str">
        <f t="shared" si="5"/>
        <v/>
      </c>
      <c r="U28" s="19"/>
      <c r="V28" s="20"/>
      <c r="W28" s="21" t="str">
        <f t="shared" si="6"/>
        <v/>
      </c>
      <c r="X28" s="19">
        <v>22</v>
      </c>
      <c r="Y28" s="20">
        <v>0</v>
      </c>
      <c r="Z28" s="21" t="str">
        <f t="shared" si="7"/>
        <v/>
      </c>
      <c r="AA28" s="19"/>
      <c r="AB28" s="20"/>
      <c r="AC28" s="21" t="str">
        <f t="shared" si="8"/>
        <v/>
      </c>
      <c r="AD28" s="19"/>
      <c r="AE28" s="20"/>
      <c r="AF28" s="22" t="str">
        <f t="shared" si="9"/>
        <v/>
      </c>
      <c r="AG28" s="19"/>
      <c r="AH28" s="20"/>
      <c r="AI28" s="21" t="str">
        <f t="shared" si="10"/>
        <v/>
      </c>
      <c r="AJ28" s="19"/>
      <c r="AK28" s="20"/>
      <c r="AL28" s="21" t="str">
        <f t="shared" si="11"/>
        <v/>
      </c>
      <c r="AM28" s="19"/>
      <c r="AN28" s="20"/>
      <c r="AO28" s="21" t="str">
        <f t="shared" si="12"/>
        <v/>
      </c>
      <c r="AP28" s="19"/>
      <c r="AQ28" s="20">
        <v>145</v>
      </c>
      <c r="AR28" s="21" t="str">
        <f t="shared" si="13"/>
        <v/>
      </c>
      <c r="AS28" s="19"/>
      <c r="AT28" s="20"/>
      <c r="AU28" s="21" t="str">
        <f t="shared" si="14"/>
        <v/>
      </c>
      <c r="AV28" s="19"/>
      <c r="AW28" s="20"/>
      <c r="AX28" s="21" t="str">
        <f t="shared" si="15"/>
        <v/>
      </c>
      <c r="AY28" s="19"/>
      <c r="AZ28" s="20"/>
      <c r="BA28" s="21" t="str">
        <f t="shared" si="16"/>
        <v/>
      </c>
      <c r="BB28" s="19"/>
      <c r="BC28" s="20"/>
      <c r="BD28" s="21" t="str">
        <f t="shared" si="17"/>
        <v/>
      </c>
      <c r="BE28" s="19"/>
      <c r="BF28" s="20"/>
      <c r="BG28" s="21" t="str">
        <f t="shared" si="18"/>
        <v/>
      </c>
      <c r="BH28" s="23">
        <f t="shared" si="19"/>
        <v>40</v>
      </c>
      <c r="BI28" s="24">
        <f t="shared" si="19"/>
        <v>190</v>
      </c>
      <c r="BJ28" s="25">
        <f t="shared" si="20"/>
        <v>3.75</v>
      </c>
    </row>
    <row r="29" spans="2:62" x14ac:dyDescent="0.25">
      <c r="B29" s="26">
        <v>24</v>
      </c>
      <c r="C29" s="19">
        <v>13</v>
      </c>
      <c r="D29" s="20">
        <v>15</v>
      </c>
      <c r="E29" s="21">
        <f t="shared" si="0"/>
        <v>0.15384615384615385</v>
      </c>
      <c r="F29" s="19"/>
      <c r="G29" s="20"/>
      <c r="H29" s="21" t="str">
        <f t="shared" si="1"/>
        <v/>
      </c>
      <c r="I29" s="19">
        <v>54</v>
      </c>
      <c r="J29" s="20">
        <v>202</v>
      </c>
      <c r="K29" s="21">
        <f t="shared" si="2"/>
        <v>2.7407407407407409</v>
      </c>
      <c r="L29" s="19">
        <v>54</v>
      </c>
      <c r="M29" s="20">
        <v>202</v>
      </c>
      <c r="N29" s="21">
        <f t="shared" si="3"/>
        <v>2.7407407407407409</v>
      </c>
      <c r="O29" s="19"/>
      <c r="P29" s="20"/>
      <c r="Q29" s="21" t="str">
        <f t="shared" si="4"/>
        <v/>
      </c>
      <c r="R29" s="19">
        <v>54</v>
      </c>
      <c r="S29" s="20">
        <v>202</v>
      </c>
      <c r="T29" s="21">
        <f t="shared" si="5"/>
        <v>2.7407407407407409</v>
      </c>
      <c r="U29" s="19"/>
      <c r="V29" s="20"/>
      <c r="W29" s="21" t="str">
        <f t="shared" si="6"/>
        <v/>
      </c>
      <c r="X29" s="19">
        <v>33</v>
      </c>
      <c r="Y29" s="20">
        <v>1</v>
      </c>
      <c r="Z29" s="21">
        <f t="shared" si="7"/>
        <v>-0.96969696969696972</v>
      </c>
      <c r="AA29" s="19"/>
      <c r="AB29" s="20"/>
      <c r="AC29" s="21" t="str">
        <f t="shared" si="8"/>
        <v/>
      </c>
      <c r="AD29" s="19"/>
      <c r="AE29" s="20"/>
      <c r="AF29" s="22" t="str">
        <f t="shared" si="9"/>
        <v/>
      </c>
      <c r="AG29" s="19"/>
      <c r="AH29" s="20"/>
      <c r="AI29" s="21" t="str">
        <f t="shared" si="10"/>
        <v/>
      </c>
      <c r="AJ29" s="19"/>
      <c r="AK29" s="20"/>
      <c r="AL29" s="21" t="str">
        <f t="shared" si="11"/>
        <v/>
      </c>
      <c r="AM29" s="19"/>
      <c r="AN29" s="20"/>
      <c r="AO29" s="21" t="str">
        <f t="shared" si="12"/>
        <v/>
      </c>
      <c r="AP29" s="19">
        <v>4</v>
      </c>
      <c r="AQ29" s="20">
        <v>10</v>
      </c>
      <c r="AR29" s="21">
        <f t="shared" si="13"/>
        <v>1.5</v>
      </c>
      <c r="AS29" s="19"/>
      <c r="AT29" s="20"/>
      <c r="AU29" s="21" t="str">
        <f t="shared" si="14"/>
        <v/>
      </c>
      <c r="AV29" s="19"/>
      <c r="AW29" s="20"/>
      <c r="AX29" s="21" t="str">
        <f t="shared" si="15"/>
        <v/>
      </c>
      <c r="AY29" s="19"/>
      <c r="AZ29" s="20"/>
      <c r="BA29" s="21" t="str">
        <f t="shared" si="16"/>
        <v/>
      </c>
      <c r="BB29" s="19"/>
      <c r="BC29" s="20"/>
      <c r="BD29" s="21" t="str">
        <f t="shared" si="17"/>
        <v/>
      </c>
      <c r="BE29" s="19"/>
      <c r="BF29" s="20"/>
      <c r="BG29" s="21" t="str">
        <f t="shared" si="18"/>
        <v/>
      </c>
      <c r="BH29" s="23">
        <f t="shared" si="19"/>
        <v>212</v>
      </c>
      <c r="BI29" s="24">
        <f t="shared" si="19"/>
        <v>632</v>
      </c>
      <c r="BJ29" s="25">
        <f t="shared" si="20"/>
        <v>1.9811320754716981</v>
      </c>
    </row>
    <row r="30" spans="2:62" x14ac:dyDescent="0.25">
      <c r="B30" s="26">
        <v>25</v>
      </c>
      <c r="C30" s="19">
        <v>14</v>
      </c>
      <c r="D30" s="20">
        <v>16</v>
      </c>
      <c r="E30" s="21">
        <f t="shared" si="0"/>
        <v>0.14285714285714285</v>
      </c>
      <c r="F30" s="19"/>
      <c r="G30" s="20"/>
      <c r="H30" s="21" t="str">
        <f t="shared" si="1"/>
        <v/>
      </c>
      <c r="I30" s="19">
        <v>22</v>
      </c>
      <c r="J30" s="20">
        <v>0</v>
      </c>
      <c r="K30" s="21" t="str">
        <f t="shared" si="2"/>
        <v/>
      </c>
      <c r="L30" s="19">
        <v>22</v>
      </c>
      <c r="M30" s="20">
        <v>0</v>
      </c>
      <c r="N30" s="21" t="str">
        <f t="shared" si="3"/>
        <v/>
      </c>
      <c r="O30" s="19"/>
      <c r="P30" s="20"/>
      <c r="Q30" s="21" t="str">
        <f t="shared" si="4"/>
        <v/>
      </c>
      <c r="R30" s="19">
        <v>22</v>
      </c>
      <c r="S30" s="20">
        <v>0</v>
      </c>
      <c r="T30" s="21" t="str">
        <f t="shared" si="5"/>
        <v/>
      </c>
      <c r="U30" s="19"/>
      <c r="V30" s="20"/>
      <c r="W30" s="21" t="str">
        <f t="shared" si="6"/>
        <v/>
      </c>
      <c r="X30" s="19"/>
      <c r="Y30" s="20"/>
      <c r="Z30" s="21" t="str">
        <f t="shared" si="7"/>
        <v/>
      </c>
      <c r="AA30" s="19"/>
      <c r="AB30" s="20"/>
      <c r="AC30" s="21" t="str">
        <f t="shared" si="8"/>
        <v/>
      </c>
      <c r="AD30" s="19"/>
      <c r="AE30" s="20"/>
      <c r="AF30" s="22" t="str">
        <f t="shared" si="9"/>
        <v/>
      </c>
      <c r="AG30" s="19"/>
      <c r="AH30" s="20"/>
      <c r="AI30" s="21" t="str">
        <f t="shared" si="10"/>
        <v/>
      </c>
      <c r="AJ30" s="19"/>
      <c r="AK30" s="20"/>
      <c r="AL30" s="21" t="str">
        <f t="shared" si="11"/>
        <v/>
      </c>
      <c r="AM30" s="19"/>
      <c r="AN30" s="20"/>
      <c r="AO30" s="21" t="str">
        <f t="shared" si="12"/>
        <v/>
      </c>
      <c r="AP30" s="19"/>
      <c r="AQ30" s="20"/>
      <c r="AR30" s="21" t="str">
        <f t="shared" si="13"/>
        <v/>
      </c>
      <c r="AS30" s="19"/>
      <c r="AT30" s="20"/>
      <c r="AU30" s="21" t="str">
        <f t="shared" si="14"/>
        <v/>
      </c>
      <c r="AV30" s="19"/>
      <c r="AW30" s="20"/>
      <c r="AX30" s="21" t="str">
        <f t="shared" si="15"/>
        <v/>
      </c>
      <c r="AY30" s="19"/>
      <c r="AZ30" s="20"/>
      <c r="BA30" s="21" t="str">
        <f t="shared" si="16"/>
        <v/>
      </c>
      <c r="BB30" s="19"/>
      <c r="BC30" s="20"/>
      <c r="BD30" s="21" t="str">
        <f t="shared" si="17"/>
        <v/>
      </c>
      <c r="BE30" s="19"/>
      <c r="BF30" s="20"/>
      <c r="BG30" s="21" t="str">
        <f t="shared" si="18"/>
        <v/>
      </c>
      <c r="BH30" s="23">
        <f t="shared" si="19"/>
        <v>80</v>
      </c>
      <c r="BI30" s="24">
        <f t="shared" si="19"/>
        <v>16</v>
      </c>
      <c r="BJ30" s="25">
        <f t="shared" si="20"/>
        <v>-0.8</v>
      </c>
    </row>
    <row r="31" spans="2:62" x14ac:dyDescent="0.25">
      <c r="B31" s="26">
        <v>26</v>
      </c>
      <c r="C31" s="19">
        <v>15</v>
      </c>
      <c r="D31" s="20">
        <v>17</v>
      </c>
      <c r="E31" s="21">
        <f t="shared" si="0"/>
        <v>0.13333333333333333</v>
      </c>
      <c r="F31" s="19">
        <v>24</v>
      </c>
      <c r="G31" s="20"/>
      <c r="H31" s="21" t="str">
        <f t="shared" si="1"/>
        <v/>
      </c>
      <c r="I31" s="19">
        <v>33</v>
      </c>
      <c r="J31" s="20">
        <v>1</v>
      </c>
      <c r="K31" s="21">
        <f t="shared" si="2"/>
        <v>-0.96969696969696972</v>
      </c>
      <c r="L31" s="19">
        <v>33</v>
      </c>
      <c r="M31" s="20">
        <v>1</v>
      </c>
      <c r="N31" s="21">
        <f t="shared" si="3"/>
        <v>-0.96969696969696972</v>
      </c>
      <c r="O31" s="19"/>
      <c r="P31" s="20"/>
      <c r="Q31" s="21" t="str">
        <f t="shared" si="4"/>
        <v/>
      </c>
      <c r="R31" s="19">
        <v>33</v>
      </c>
      <c r="S31" s="20">
        <v>1</v>
      </c>
      <c r="T31" s="21">
        <f t="shared" si="5"/>
        <v>-0.96969696969696972</v>
      </c>
      <c r="U31" s="19"/>
      <c r="V31" s="20"/>
      <c r="W31" s="21" t="str">
        <f t="shared" si="6"/>
        <v/>
      </c>
      <c r="X31" s="19"/>
      <c r="Y31" s="20">
        <v>145</v>
      </c>
      <c r="Z31" s="21" t="str">
        <f t="shared" si="7"/>
        <v/>
      </c>
      <c r="AA31" s="19"/>
      <c r="AB31" s="20"/>
      <c r="AC31" s="21" t="str">
        <f t="shared" si="8"/>
        <v/>
      </c>
      <c r="AD31" s="19"/>
      <c r="AE31" s="20"/>
      <c r="AF31" s="22" t="str">
        <f t="shared" si="9"/>
        <v/>
      </c>
      <c r="AG31" s="19"/>
      <c r="AH31" s="20"/>
      <c r="AI31" s="21" t="str">
        <f t="shared" si="10"/>
        <v/>
      </c>
      <c r="AJ31" s="19"/>
      <c r="AK31" s="20"/>
      <c r="AL31" s="21" t="str">
        <f t="shared" si="11"/>
        <v/>
      </c>
      <c r="AM31" s="19"/>
      <c r="AN31" s="20"/>
      <c r="AO31" s="21" t="str">
        <f t="shared" si="12"/>
        <v/>
      </c>
      <c r="AP31" s="19"/>
      <c r="AQ31" s="20"/>
      <c r="AR31" s="21" t="str">
        <f t="shared" si="13"/>
        <v/>
      </c>
      <c r="AS31" s="19"/>
      <c r="AT31" s="20"/>
      <c r="AU31" s="21" t="str">
        <f t="shared" si="14"/>
        <v/>
      </c>
      <c r="AV31" s="19"/>
      <c r="AW31" s="20"/>
      <c r="AX31" s="21" t="str">
        <f t="shared" si="15"/>
        <v/>
      </c>
      <c r="AY31" s="19"/>
      <c r="AZ31" s="20"/>
      <c r="BA31" s="21" t="str">
        <f t="shared" si="16"/>
        <v/>
      </c>
      <c r="BB31" s="19"/>
      <c r="BC31" s="20"/>
      <c r="BD31" s="21" t="str">
        <f t="shared" si="17"/>
        <v/>
      </c>
      <c r="BE31" s="19"/>
      <c r="BF31" s="20"/>
      <c r="BG31" s="21" t="str">
        <f t="shared" si="18"/>
        <v/>
      </c>
      <c r="BH31" s="23">
        <f t="shared" si="19"/>
        <v>138</v>
      </c>
      <c r="BI31" s="24">
        <f t="shared" si="19"/>
        <v>165</v>
      </c>
      <c r="BJ31" s="25">
        <f t="shared" si="20"/>
        <v>0.19565217391304349</v>
      </c>
    </row>
    <row r="32" spans="2:62" x14ac:dyDescent="0.25">
      <c r="B32" s="26">
        <v>27</v>
      </c>
      <c r="C32" s="19">
        <v>16</v>
      </c>
      <c r="D32" s="20">
        <v>18</v>
      </c>
      <c r="E32" s="21">
        <f t="shared" si="0"/>
        <v>0.125</v>
      </c>
      <c r="F32" s="19"/>
      <c r="G32" s="20"/>
      <c r="H32" s="21" t="str">
        <f t="shared" si="1"/>
        <v/>
      </c>
      <c r="I32" s="19"/>
      <c r="J32" s="20"/>
      <c r="K32" s="21" t="str">
        <f t="shared" si="2"/>
        <v/>
      </c>
      <c r="L32" s="19"/>
      <c r="M32" s="20"/>
      <c r="N32" s="21" t="str">
        <f t="shared" si="3"/>
        <v/>
      </c>
      <c r="O32" s="19"/>
      <c r="P32" s="20"/>
      <c r="Q32" s="21" t="str">
        <f t="shared" si="4"/>
        <v/>
      </c>
      <c r="R32" s="19"/>
      <c r="S32" s="20"/>
      <c r="T32" s="21" t="str">
        <f t="shared" si="5"/>
        <v/>
      </c>
      <c r="U32" s="19"/>
      <c r="V32" s="20"/>
      <c r="W32" s="21" t="str">
        <f t="shared" si="6"/>
        <v/>
      </c>
      <c r="X32" s="19">
        <v>4</v>
      </c>
      <c r="Y32" s="20">
        <v>10</v>
      </c>
      <c r="Z32" s="21">
        <f t="shared" si="7"/>
        <v>1.5</v>
      </c>
      <c r="AA32" s="19"/>
      <c r="AB32" s="20"/>
      <c r="AC32" s="21" t="str">
        <f t="shared" si="8"/>
        <v/>
      </c>
      <c r="AD32" s="19"/>
      <c r="AE32" s="20"/>
      <c r="AF32" s="22" t="str">
        <f t="shared" si="9"/>
        <v/>
      </c>
      <c r="AG32" s="19"/>
      <c r="AH32" s="20"/>
      <c r="AI32" s="21" t="str">
        <f t="shared" si="10"/>
        <v/>
      </c>
      <c r="AJ32" s="19"/>
      <c r="AK32" s="20"/>
      <c r="AL32" s="21" t="str">
        <f t="shared" si="11"/>
        <v/>
      </c>
      <c r="AM32" s="19"/>
      <c r="AN32" s="20"/>
      <c r="AO32" s="21" t="str">
        <f t="shared" si="12"/>
        <v/>
      </c>
      <c r="AP32" s="19"/>
      <c r="AQ32" s="20"/>
      <c r="AR32" s="21" t="str">
        <f t="shared" si="13"/>
        <v/>
      </c>
      <c r="AS32" s="19"/>
      <c r="AT32" s="20"/>
      <c r="AU32" s="21" t="str">
        <f t="shared" si="14"/>
        <v/>
      </c>
      <c r="AV32" s="19"/>
      <c r="AW32" s="20"/>
      <c r="AX32" s="21" t="str">
        <f t="shared" si="15"/>
        <v/>
      </c>
      <c r="AY32" s="19"/>
      <c r="AZ32" s="20"/>
      <c r="BA32" s="21" t="str">
        <f t="shared" si="16"/>
        <v/>
      </c>
      <c r="BB32" s="19"/>
      <c r="BC32" s="20"/>
      <c r="BD32" s="21" t="str">
        <f t="shared" si="17"/>
        <v/>
      </c>
      <c r="BE32" s="19"/>
      <c r="BF32" s="20"/>
      <c r="BG32" s="21" t="str">
        <f t="shared" si="18"/>
        <v/>
      </c>
      <c r="BH32" s="23">
        <f t="shared" si="19"/>
        <v>20</v>
      </c>
      <c r="BI32" s="24">
        <f t="shared" si="19"/>
        <v>28</v>
      </c>
      <c r="BJ32" s="25">
        <f t="shared" si="20"/>
        <v>0.4</v>
      </c>
    </row>
    <row r="33" spans="2:62" x14ac:dyDescent="0.25">
      <c r="B33" s="26">
        <v>28</v>
      </c>
      <c r="C33" s="19">
        <v>17</v>
      </c>
      <c r="D33" s="20">
        <v>19</v>
      </c>
      <c r="E33" s="21">
        <f t="shared" si="0"/>
        <v>0.11764705882352941</v>
      </c>
      <c r="F33" s="19"/>
      <c r="G33" s="20"/>
      <c r="H33" s="21" t="str">
        <f t="shared" si="1"/>
        <v/>
      </c>
      <c r="I33" s="19"/>
      <c r="J33" s="20">
        <v>145</v>
      </c>
      <c r="K33" s="21" t="str">
        <f t="shared" si="2"/>
        <v/>
      </c>
      <c r="L33" s="19"/>
      <c r="M33" s="20">
        <v>145</v>
      </c>
      <c r="N33" s="21" t="str">
        <f t="shared" si="3"/>
        <v/>
      </c>
      <c r="O33" s="19"/>
      <c r="P33" s="20"/>
      <c r="Q33" s="21" t="str">
        <f t="shared" si="4"/>
        <v/>
      </c>
      <c r="R33" s="19"/>
      <c r="S33" s="20">
        <v>145</v>
      </c>
      <c r="T33" s="21" t="str">
        <f t="shared" si="5"/>
        <v/>
      </c>
      <c r="U33" s="19"/>
      <c r="V33" s="20"/>
      <c r="W33" s="21" t="str">
        <f t="shared" si="6"/>
        <v/>
      </c>
      <c r="X33" s="19"/>
      <c r="Y33" s="20"/>
      <c r="Z33" s="21" t="str">
        <f t="shared" si="7"/>
        <v/>
      </c>
      <c r="AA33" s="19"/>
      <c r="AB33" s="20"/>
      <c r="AC33" s="21" t="str">
        <f t="shared" si="8"/>
        <v/>
      </c>
      <c r="AD33" s="19"/>
      <c r="AE33" s="20"/>
      <c r="AF33" s="22" t="str">
        <f t="shared" si="9"/>
        <v/>
      </c>
      <c r="AG33" s="19"/>
      <c r="AH33" s="20"/>
      <c r="AI33" s="21" t="str">
        <f t="shared" si="10"/>
        <v/>
      </c>
      <c r="AJ33" s="19"/>
      <c r="AK33" s="20"/>
      <c r="AL33" s="21" t="str">
        <f t="shared" si="11"/>
        <v/>
      </c>
      <c r="AM33" s="19"/>
      <c r="AN33" s="20"/>
      <c r="AO33" s="21" t="str">
        <f t="shared" si="12"/>
        <v/>
      </c>
      <c r="AP33" s="19"/>
      <c r="AQ33" s="20"/>
      <c r="AR33" s="21" t="str">
        <f t="shared" si="13"/>
        <v/>
      </c>
      <c r="AS33" s="19"/>
      <c r="AT33" s="20"/>
      <c r="AU33" s="21" t="str">
        <f t="shared" si="14"/>
        <v/>
      </c>
      <c r="AV33" s="19"/>
      <c r="AW33" s="20"/>
      <c r="AX33" s="21" t="str">
        <f t="shared" si="15"/>
        <v/>
      </c>
      <c r="AY33" s="19"/>
      <c r="AZ33" s="20"/>
      <c r="BA33" s="21" t="str">
        <f t="shared" si="16"/>
        <v/>
      </c>
      <c r="BB33" s="19"/>
      <c r="BC33" s="20"/>
      <c r="BD33" s="21" t="str">
        <f t="shared" si="17"/>
        <v/>
      </c>
      <c r="BE33" s="19"/>
      <c r="BF33" s="20"/>
      <c r="BG33" s="21" t="str">
        <f t="shared" si="18"/>
        <v/>
      </c>
      <c r="BH33" s="23">
        <f t="shared" si="19"/>
        <v>17</v>
      </c>
      <c r="BI33" s="24">
        <f t="shared" si="19"/>
        <v>454</v>
      </c>
      <c r="BJ33" s="25">
        <f t="shared" si="20"/>
        <v>25.705882352941178</v>
      </c>
    </row>
    <row r="34" spans="2:62" x14ac:dyDescent="0.25">
      <c r="B34" s="26">
        <v>29</v>
      </c>
      <c r="C34" s="19">
        <v>18</v>
      </c>
      <c r="D34" s="20">
        <v>20</v>
      </c>
      <c r="E34" s="21">
        <f t="shared" si="0"/>
        <v>0.1111111111111111</v>
      </c>
      <c r="F34" s="19">
        <v>4</v>
      </c>
      <c r="G34" s="20">
        <v>2</v>
      </c>
      <c r="H34" s="21">
        <f t="shared" si="1"/>
        <v>-0.5</v>
      </c>
      <c r="I34" s="19">
        <v>4</v>
      </c>
      <c r="J34" s="20">
        <v>10</v>
      </c>
      <c r="K34" s="21">
        <f t="shared" si="2"/>
        <v>1.5</v>
      </c>
      <c r="L34" s="19">
        <v>4</v>
      </c>
      <c r="M34" s="20">
        <v>10</v>
      </c>
      <c r="N34" s="21">
        <f t="shared" si="3"/>
        <v>1.5</v>
      </c>
      <c r="O34" s="19"/>
      <c r="P34" s="20"/>
      <c r="Q34" s="21" t="str">
        <f t="shared" si="4"/>
        <v/>
      </c>
      <c r="R34" s="19">
        <v>4</v>
      </c>
      <c r="S34" s="20">
        <v>10</v>
      </c>
      <c r="T34" s="21">
        <f t="shared" si="5"/>
        <v>1.5</v>
      </c>
      <c r="U34" s="19"/>
      <c r="V34" s="20"/>
      <c r="W34" s="21" t="str">
        <f t="shared" si="6"/>
        <v/>
      </c>
      <c r="X34" s="19"/>
      <c r="Y34" s="20"/>
      <c r="Z34" s="21" t="str">
        <f t="shared" si="7"/>
        <v/>
      </c>
      <c r="AA34" s="19"/>
      <c r="AB34" s="20"/>
      <c r="AC34" s="21" t="str">
        <f t="shared" si="8"/>
        <v/>
      </c>
      <c r="AD34" s="19"/>
      <c r="AE34" s="20"/>
      <c r="AF34" s="22" t="str">
        <f t="shared" si="9"/>
        <v/>
      </c>
      <c r="AG34" s="19"/>
      <c r="AH34" s="20"/>
      <c r="AI34" s="21" t="str">
        <f t="shared" si="10"/>
        <v/>
      </c>
      <c r="AJ34" s="19"/>
      <c r="AK34" s="20"/>
      <c r="AL34" s="21" t="str">
        <f t="shared" si="11"/>
        <v/>
      </c>
      <c r="AM34" s="19"/>
      <c r="AN34" s="20"/>
      <c r="AO34" s="21" t="str">
        <f t="shared" si="12"/>
        <v/>
      </c>
      <c r="AP34" s="19"/>
      <c r="AQ34" s="20"/>
      <c r="AR34" s="21" t="str">
        <f t="shared" si="13"/>
        <v/>
      </c>
      <c r="AS34" s="19"/>
      <c r="AT34" s="20"/>
      <c r="AU34" s="21" t="str">
        <f t="shared" si="14"/>
        <v/>
      </c>
      <c r="AV34" s="19"/>
      <c r="AW34" s="20"/>
      <c r="AX34" s="21" t="str">
        <f t="shared" si="15"/>
        <v/>
      </c>
      <c r="AY34" s="19"/>
      <c r="AZ34" s="20"/>
      <c r="BA34" s="21" t="str">
        <f t="shared" si="16"/>
        <v/>
      </c>
      <c r="BB34" s="19"/>
      <c r="BC34" s="20"/>
      <c r="BD34" s="21" t="str">
        <f t="shared" si="17"/>
        <v/>
      </c>
      <c r="BE34" s="19"/>
      <c r="BF34" s="20"/>
      <c r="BG34" s="21" t="str">
        <f t="shared" si="18"/>
        <v/>
      </c>
      <c r="BH34" s="23">
        <f t="shared" si="19"/>
        <v>34</v>
      </c>
      <c r="BI34" s="24">
        <f t="shared" si="19"/>
        <v>52</v>
      </c>
      <c r="BJ34" s="25">
        <f t="shared" si="20"/>
        <v>0.52941176470588236</v>
      </c>
    </row>
    <row r="35" spans="2:62" x14ac:dyDescent="0.25">
      <c r="B35" s="26">
        <v>30</v>
      </c>
      <c r="C35" s="19">
        <v>19</v>
      </c>
      <c r="D35" s="20">
        <v>21</v>
      </c>
      <c r="E35" s="21">
        <f t="shared" si="0"/>
        <v>0.10526315789473684</v>
      </c>
      <c r="F35" s="19"/>
      <c r="G35" s="20"/>
      <c r="H35" s="21" t="str">
        <f t="shared" si="1"/>
        <v/>
      </c>
      <c r="I35" s="19"/>
      <c r="J35" s="20"/>
      <c r="K35" s="21" t="str">
        <f t="shared" si="2"/>
        <v/>
      </c>
      <c r="L35" s="19"/>
      <c r="M35" s="20"/>
      <c r="N35" s="21" t="str">
        <f t="shared" si="3"/>
        <v/>
      </c>
      <c r="O35" s="19"/>
      <c r="P35" s="20"/>
      <c r="Q35" s="21" t="str">
        <f t="shared" si="4"/>
        <v/>
      </c>
      <c r="R35" s="19"/>
      <c r="S35" s="20"/>
      <c r="T35" s="21" t="str">
        <f t="shared" si="5"/>
        <v/>
      </c>
      <c r="U35" s="19"/>
      <c r="V35" s="20"/>
      <c r="W35" s="21" t="str">
        <f t="shared" si="6"/>
        <v/>
      </c>
      <c r="X35" s="19"/>
      <c r="Y35" s="20"/>
      <c r="Z35" s="21" t="str">
        <f t="shared" si="7"/>
        <v/>
      </c>
      <c r="AA35" s="19"/>
      <c r="AB35" s="20"/>
      <c r="AC35" s="21" t="str">
        <f t="shared" si="8"/>
        <v/>
      </c>
      <c r="AD35" s="19"/>
      <c r="AE35" s="20"/>
      <c r="AF35" s="22" t="str">
        <f t="shared" si="9"/>
        <v/>
      </c>
      <c r="AG35" s="19"/>
      <c r="AH35" s="20"/>
      <c r="AI35" s="21" t="str">
        <f t="shared" si="10"/>
        <v/>
      </c>
      <c r="AJ35" s="19"/>
      <c r="AK35" s="20"/>
      <c r="AL35" s="21" t="str">
        <f t="shared" si="11"/>
        <v/>
      </c>
      <c r="AM35" s="19"/>
      <c r="AN35" s="20"/>
      <c r="AO35" s="21" t="str">
        <f t="shared" si="12"/>
        <v/>
      </c>
      <c r="AP35" s="19"/>
      <c r="AQ35" s="20"/>
      <c r="AR35" s="21" t="str">
        <f t="shared" si="13"/>
        <v/>
      </c>
      <c r="AS35" s="19"/>
      <c r="AT35" s="20"/>
      <c r="AU35" s="21" t="str">
        <f t="shared" si="14"/>
        <v/>
      </c>
      <c r="AV35" s="19"/>
      <c r="AW35" s="20"/>
      <c r="AX35" s="21" t="str">
        <f t="shared" si="15"/>
        <v/>
      </c>
      <c r="AY35" s="19"/>
      <c r="AZ35" s="20"/>
      <c r="BA35" s="21" t="str">
        <f t="shared" si="16"/>
        <v/>
      </c>
      <c r="BB35" s="19"/>
      <c r="BC35" s="20"/>
      <c r="BD35" s="21" t="str">
        <f t="shared" si="17"/>
        <v/>
      </c>
      <c r="BE35" s="19"/>
      <c r="BF35" s="20"/>
      <c r="BG35" s="21" t="str">
        <f t="shared" si="18"/>
        <v/>
      </c>
      <c r="BH35" s="23">
        <f t="shared" si="19"/>
        <v>19</v>
      </c>
      <c r="BI35" s="24">
        <f t="shared" si="19"/>
        <v>21</v>
      </c>
      <c r="BJ35" s="25">
        <f t="shared" si="20"/>
        <v>0.10526315789473684</v>
      </c>
    </row>
    <row r="36" spans="2:62" ht="15.75" thickBot="1" x14ac:dyDescent="0.3">
      <c r="B36" s="27">
        <v>31</v>
      </c>
      <c r="C36" s="19">
        <v>20</v>
      </c>
      <c r="D36" s="20">
        <v>22</v>
      </c>
      <c r="E36" s="28">
        <f t="shared" si="0"/>
        <v>0.1</v>
      </c>
      <c r="F36" s="29"/>
      <c r="G36" s="30"/>
      <c r="H36" s="28" t="str">
        <f t="shared" si="1"/>
        <v/>
      </c>
      <c r="I36" s="29"/>
      <c r="J36" s="30"/>
      <c r="K36" s="28" t="str">
        <f t="shared" si="2"/>
        <v/>
      </c>
      <c r="L36" s="29"/>
      <c r="M36" s="30"/>
      <c r="N36" s="28" t="str">
        <f t="shared" si="3"/>
        <v/>
      </c>
      <c r="O36" s="29"/>
      <c r="P36" s="30"/>
      <c r="Q36" s="28" t="str">
        <f t="shared" si="4"/>
        <v/>
      </c>
      <c r="R36" s="29"/>
      <c r="S36" s="30"/>
      <c r="T36" s="28" t="str">
        <f t="shared" si="5"/>
        <v/>
      </c>
      <c r="U36" s="29"/>
      <c r="V36" s="30"/>
      <c r="W36" s="28" t="str">
        <f t="shared" si="6"/>
        <v/>
      </c>
      <c r="X36" s="29"/>
      <c r="Y36" s="30"/>
      <c r="Z36" s="28" t="str">
        <f t="shared" si="7"/>
        <v/>
      </c>
      <c r="AA36" s="29"/>
      <c r="AB36" s="30"/>
      <c r="AC36" s="28" t="str">
        <f t="shared" si="8"/>
        <v/>
      </c>
      <c r="AD36" s="29"/>
      <c r="AE36" s="30"/>
      <c r="AF36" s="31" t="str">
        <f t="shared" si="9"/>
        <v/>
      </c>
      <c r="AG36" s="29"/>
      <c r="AH36" s="30"/>
      <c r="AI36" s="28" t="str">
        <f t="shared" si="10"/>
        <v/>
      </c>
      <c r="AJ36" s="29"/>
      <c r="AK36" s="30"/>
      <c r="AL36" s="28" t="str">
        <f t="shared" si="11"/>
        <v/>
      </c>
      <c r="AM36" s="29"/>
      <c r="AN36" s="30"/>
      <c r="AO36" s="28" t="str">
        <f t="shared" si="12"/>
        <v/>
      </c>
      <c r="AP36" s="29"/>
      <c r="AQ36" s="30"/>
      <c r="AR36" s="28" t="str">
        <f t="shared" si="13"/>
        <v/>
      </c>
      <c r="AS36" s="29"/>
      <c r="AT36" s="30"/>
      <c r="AU36" s="28" t="str">
        <f t="shared" si="14"/>
        <v/>
      </c>
      <c r="AV36" s="29"/>
      <c r="AW36" s="30"/>
      <c r="AX36" s="28" t="str">
        <f t="shared" si="15"/>
        <v/>
      </c>
      <c r="AY36" s="29"/>
      <c r="AZ36" s="30"/>
      <c r="BA36" s="28" t="str">
        <f t="shared" si="16"/>
        <v/>
      </c>
      <c r="BB36" s="29"/>
      <c r="BC36" s="30"/>
      <c r="BD36" s="28" t="str">
        <f t="shared" si="17"/>
        <v/>
      </c>
      <c r="BE36" s="29"/>
      <c r="BF36" s="30"/>
      <c r="BG36" s="28" t="str">
        <f t="shared" si="18"/>
        <v/>
      </c>
      <c r="BH36" s="23">
        <f t="shared" si="19"/>
        <v>20</v>
      </c>
      <c r="BI36" s="24">
        <f t="shared" si="19"/>
        <v>22</v>
      </c>
      <c r="BJ36" s="32">
        <f t="shared" si="20"/>
        <v>0.1</v>
      </c>
    </row>
    <row r="37" spans="2:62" ht="19.5" thickBot="1" x14ac:dyDescent="0.35">
      <c r="B37" s="33" t="s">
        <v>25</v>
      </c>
      <c r="C37" s="34">
        <f>SUM(C6:C36)</f>
        <v>280</v>
      </c>
      <c r="D37" s="35">
        <f t="shared" ref="D37:BF37" si="21">SUM(D6:D36)</f>
        <v>322</v>
      </c>
      <c r="E37" s="36">
        <f>IF(OR(D37="",C37="",D37=0,C37=0),"",(D37-C37)/C37)</f>
        <v>0.15</v>
      </c>
      <c r="F37" s="34">
        <f t="shared" si="21"/>
        <v>317</v>
      </c>
      <c r="G37" s="35">
        <f t="shared" si="21"/>
        <v>589</v>
      </c>
      <c r="H37" s="36">
        <f>IF(OR(G37="",F37="",G37=0,F37=0),"",(G37-F37)/F37)</f>
        <v>0.85804416403785488</v>
      </c>
      <c r="I37" s="34">
        <f t="shared" si="21"/>
        <v>555</v>
      </c>
      <c r="J37" s="35">
        <f t="shared" si="21"/>
        <v>752</v>
      </c>
      <c r="K37" s="36">
        <f t="shared" si="2"/>
        <v>0.35495495495495494</v>
      </c>
      <c r="L37" s="34">
        <f t="shared" si="21"/>
        <v>330</v>
      </c>
      <c r="M37" s="35">
        <f t="shared" si="21"/>
        <v>545</v>
      </c>
      <c r="N37" s="36">
        <f t="shared" si="3"/>
        <v>0.65151515151515149</v>
      </c>
      <c r="O37" s="34">
        <f t="shared" si="21"/>
        <v>252</v>
      </c>
      <c r="P37" s="35">
        <f t="shared" si="21"/>
        <v>45</v>
      </c>
      <c r="Q37" s="36">
        <f t="shared" si="4"/>
        <v>-0.8214285714285714</v>
      </c>
      <c r="R37" s="34">
        <f t="shared" si="21"/>
        <v>641</v>
      </c>
      <c r="S37" s="35">
        <f t="shared" si="21"/>
        <v>890</v>
      </c>
      <c r="T37" s="36">
        <f t="shared" si="5"/>
        <v>0.38845553822152884</v>
      </c>
      <c r="U37" s="34">
        <f t="shared" si="21"/>
        <v>929</v>
      </c>
      <c r="V37" s="35">
        <f t="shared" si="21"/>
        <v>72</v>
      </c>
      <c r="W37" s="36">
        <f t="shared" si="6"/>
        <v>-0.92249730893433801</v>
      </c>
      <c r="X37" s="34">
        <f t="shared" si="21"/>
        <v>302</v>
      </c>
      <c r="Y37" s="35">
        <f t="shared" si="21"/>
        <v>713</v>
      </c>
      <c r="Z37" s="36">
        <f t="shared" si="7"/>
        <v>1.3609271523178808</v>
      </c>
      <c r="AA37" s="34">
        <f t="shared" si="21"/>
        <v>182</v>
      </c>
      <c r="AB37" s="35">
        <f t="shared" si="21"/>
        <v>461</v>
      </c>
      <c r="AC37" s="36">
        <f t="shared" si="8"/>
        <v>1.5329670329670331</v>
      </c>
      <c r="AD37" s="34">
        <f t="shared" si="21"/>
        <v>182</v>
      </c>
      <c r="AE37" s="35">
        <f t="shared" si="21"/>
        <v>461</v>
      </c>
      <c r="AF37" s="36">
        <f t="shared" si="9"/>
        <v>1.5329670329670331</v>
      </c>
      <c r="AG37" s="34">
        <f t="shared" si="21"/>
        <v>182</v>
      </c>
      <c r="AH37" s="35">
        <f t="shared" si="21"/>
        <v>461</v>
      </c>
      <c r="AI37" s="36">
        <f t="shared" si="10"/>
        <v>1.5329670329670331</v>
      </c>
      <c r="AJ37" s="34">
        <f t="shared" si="21"/>
        <v>182</v>
      </c>
      <c r="AK37" s="35">
        <f t="shared" si="21"/>
        <v>461</v>
      </c>
      <c r="AL37" s="36">
        <f t="shared" si="11"/>
        <v>1.5329670329670331</v>
      </c>
      <c r="AM37" s="34">
        <f t="shared" si="21"/>
        <v>182</v>
      </c>
      <c r="AN37" s="35">
        <f t="shared" si="21"/>
        <v>461</v>
      </c>
      <c r="AO37" s="36">
        <f t="shared" si="12"/>
        <v>1.5329670329670331</v>
      </c>
      <c r="AP37" s="37">
        <f t="shared" si="21"/>
        <v>182</v>
      </c>
      <c r="AQ37" s="35">
        <f t="shared" si="21"/>
        <v>461</v>
      </c>
      <c r="AR37" s="36">
        <f t="shared" si="13"/>
        <v>1.5329670329670331</v>
      </c>
      <c r="AS37" s="34">
        <f t="shared" si="21"/>
        <v>182</v>
      </c>
      <c r="AT37" s="35">
        <f t="shared" si="21"/>
        <v>461</v>
      </c>
      <c r="AU37" s="36">
        <f t="shared" si="14"/>
        <v>1.5329670329670331</v>
      </c>
      <c r="AV37" s="34">
        <f t="shared" si="21"/>
        <v>182</v>
      </c>
      <c r="AW37" s="35">
        <f t="shared" si="21"/>
        <v>461</v>
      </c>
      <c r="AX37" s="36">
        <f t="shared" si="15"/>
        <v>1.5329670329670331</v>
      </c>
      <c r="AY37" s="34">
        <f t="shared" si="21"/>
        <v>182</v>
      </c>
      <c r="AZ37" s="35">
        <f t="shared" si="21"/>
        <v>461</v>
      </c>
      <c r="BA37" s="36">
        <f t="shared" si="16"/>
        <v>1.5329670329670331</v>
      </c>
      <c r="BB37" s="34">
        <f t="shared" si="21"/>
        <v>182</v>
      </c>
      <c r="BC37" s="35">
        <f t="shared" si="21"/>
        <v>461</v>
      </c>
      <c r="BD37" s="36">
        <f t="shared" si="17"/>
        <v>1.5329670329670331</v>
      </c>
      <c r="BE37" s="34">
        <f t="shared" si="21"/>
        <v>182</v>
      </c>
      <c r="BF37" s="35">
        <f t="shared" si="21"/>
        <v>461</v>
      </c>
      <c r="BG37" s="36">
        <f t="shared" si="18"/>
        <v>1.5329670329670331</v>
      </c>
      <c r="BH37" s="38">
        <f>SUM(BH6:BH36)</f>
        <v>5608</v>
      </c>
      <c r="BI37" s="39">
        <f>SUM(BI6:BI36)</f>
        <v>8999</v>
      </c>
      <c r="BJ37" s="36">
        <f t="shared" si="20"/>
        <v>0.60467189728958626</v>
      </c>
    </row>
  </sheetData>
  <mergeCells count="23">
    <mergeCell ref="AV4:AX4"/>
    <mergeCell ref="AY4:BA4"/>
    <mergeCell ref="BB4:BD4"/>
    <mergeCell ref="BE4:BG4"/>
    <mergeCell ref="BH4:BJ4"/>
    <mergeCell ref="AD4:AF4"/>
    <mergeCell ref="AG4:AI4"/>
    <mergeCell ref="AJ4:AL4"/>
    <mergeCell ref="AM4:AO4"/>
    <mergeCell ref="AP4:AR4"/>
    <mergeCell ref="AS4:AU4"/>
    <mergeCell ref="L4:N4"/>
    <mergeCell ref="O4:Q4"/>
    <mergeCell ref="R4:T4"/>
    <mergeCell ref="U4:W4"/>
    <mergeCell ref="X4:Z4"/>
    <mergeCell ref="AA4:AC4"/>
    <mergeCell ref="D2:E2"/>
    <mergeCell ref="G2:H2"/>
    <mergeCell ref="B4:B5"/>
    <mergeCell ref="C4:E4"/>
    <mergeCell ref="F4:H4"/>
    <mergeCell ref="I4:K4"/>
  </mergeCells>
  <conditionalFormatting sqref="E6:E36 H6:H36 K6:K36 N6:N36 Q6:Q36 T6:T36 W6:W36 Z6:Z36 AC6:AC36 AF6:AF36 AI6:AI36 AL6:AL36 AO6:AO36 AR6:AR36 AU6:AU36 AX6:AX36 BA6:BA36 BD6:BD36 BG6:BG36 BJ6:BJ36">
    <cfRule type="cellIs" dxfId="3" priority="1" operator="equal">
      <formula>""</formula>
    </cfRule>
    <cfRule type="cellIs" dxfId="2" priority="2" operator="greaterThan">
      <formula>0</formula>
    </cfRule>
    <cfRule type="cellIs" dxfId="1" priority="3" operator="equal">
      <formula>0</formula>
    </cfRule>
    <cfRule type="cellIs" dxfId="0" priority="4" operator="lessThan">
      <formula>0</formula>
    </cfRule>
  </conditionalFormatting>
  <dataValidations count="2">
    <dataValidation type="list" allowBlank="1" showInputMessage="1" showErrorMessage="1" sqref="C2">
      <formula1>ANNEES</formula1>
    </dataValidation>
    <dataValidation type="list" allowBlank="1" showInputMessage="1" showErrorMessage="1" sqref="F2 I2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Fréquentation MOIS</vt:lpstr>
    </vt:vector>
  </TitlesOfParts>
  <Company>SATAR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dcterms:created xsi:type="dcterms:W3CDTF">2017-10-17T13:59:12Z</dcterms:created>
  <dcterms:modified xsi:type="dcterms:W3CDTF">2017-10-17T13:59:35Z</dcterms:modified>
</cp:coreProperties>
</file>