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 defaultThemeVersion="124226"/>
  <bookViews>
    <workbookView xWindow="2460" yWindow="-135" windowWidth="16605" windowHeight="9435" firstSheet="1" activeTab="1"/>
  </bookViews>
  <sheets>
    <sheet name="calendrier" sheetId="6" r:id="rId1"/>
    <sheet name="semaine" sheetId="1" r:id="rId2"/>
    <sheet name="prise rdv" sheetId="5" r:id="rId3"/>
  </sheets>
  <definedNames>
    <definedName name="date">Tableau1[[#All],[date]]</definedName>
    <definedName name="heure">Tableau1[[#All],[heure début]]</definedName>
    <definedName name="jours_feries">'prise rdv'!$K$8</definedName>
    <definedName name="m_date">'prise rdv'!$A$10:$A$36</definedName>
    <definedName name="m_date1">'prise rdv'!$A:$A</definedName>
    <definedName name="m_heure">'prise rdv'!$B$10:$B$36</definedName>
    <definedName name="m_heure1">'prise rdv'!$B:$B</definedName>
    <definedName name="m_rdv">'prise rdv'!$A$10:$F$36</definedName>
    <definedName name="Nom">#REF!</definedName>
    <definedName name="type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/>
  <c r="GD7" l="1"/>
  <c r="GD4"/>
  <c r="F3" l="1"/>
  <c r="D22"/>
  <c r="E22" s="1"/>
  <c r="F22" s="1"/>
  <c r="G22" s="1"/>
  <c r="H22" s="1"/>
  <c r="N4" i="6"/>
  <c r="C5"/>
  <c r="D5"/>
  <c r="E5"/>
  <c r="F5"/>
  <c r="G5"/>
  <c r="H5"/>
  <c r="I5"/>
  <c r="C7"/>
  <c r="D7" s="1"/>
  <c r="E7" s="1"/>
  <c r="F7" s="1"/>
  <c r="G7" s="1"/>
  <c r="H7" s="1"/>
  <c r="I7" s="1"/>
  <c r="C9" s="1"/>
  <c r="D9" s="1"/>
  <c r="E9" s="1"/>
  <c r="F9" s="1"/>
  <c r="G9" s="1"/>
  <c r="H9" s="1"/>
  <c r="I9" s="1"/>
  <c r="C11" s="1"/>
  <c r="D11" s="1"/>
  <c r="E11" s="1"/>
  <c r="F11" s="1"/>
  <c r="G11" s="1"/>
  <c r="H11" s="1"/>
  <c r="I11" s="1"/>
  <c r="C13" s="1"/>
  <c r="D13" s="1"/>
  <c r="E13" s="1"/>
  <c r="F13" s="1"/>
  <c r="G13" s="1"/>
  <c r="H13" s="1"/>
  <c r="I13" s="1"/>
  <c r="C15" s="1"/>
  <c r="D15" s="1"/>
  <c r="E15" s="1"/>
  <c r="F15" s="1"/>
  <c r="G15" s="1"/>
  <c r="H15" s="1"/>
  <c r="I15" s="1"/>
  <c r="C5" i="1" l="1"/>
  <c r="GD5" s="1"/>
  <c r="AH20" i="6"/>
  <c r="AI20"/>
  <c r="AQ20"/>
  <c r="AP20"/>
  <c r="AK20"/>
  <c r="AO20"/>
  <c r="AF20"/>
  <c r="AE20"/>
  <c r="AR20"/>
  <c r="AB20"/>
  <c r="AL20"/>
  <c r="AM20"/>
  <c r="AD20"/>
  <c r="AG20"/>
  <c r="AC20"/>
  <c r="AN20"/>
  <c r="AJ20"/>
  <c r="H6" i="1" l="1"/>
  <c r="H15" l="1"/>
  <c r="H16"/>
  <c r="H13"/>
  <c r="H14"/>
  <c r="H11"/>
  <c r="H12"/>
  <c r="H9"/>
  <c r="H10"/>
  <c r="H8"/>
  <c r="H19"/>
  <c r="H20"/>
  <c r="H17"/>
  <c r="H18"/>
  <c r="I6"/>
  <c r="I11" l="1"/>
  <c r="I8"/>
  <c r="I20"/>
  <c r="I17"/>
  <c r="I18"/>
  <c r="I19"/>
  <c r="I16"/>
  <c r="I13"/>
  <c r="I14"/>
  <c r="I15"/>
  <c r="I12"/>
  <c r="I9"/>
  <c r="I10"/>
  <c r="C6"/>
  <c r="C8" s="1"/>
  <c r="C19" l="1"/>
  <c r="C20"/>
  <c r="C17"/>
  <c r="C14"/>
  <c r="C15"/>
  <c r="C16"/>
  <c r="C13"/>
  <c r="C10"/>
  <c r="C11"/>
  <c r="C12"/>
  <c r="C18"/>
  <c r="D6"/>
  <c r="D8" l="1"/>
  <c r="D19"/>
  <c r="D20"/>
  <c r="D17"/>
  <c r="D18"/>
  <c r="D15"/>
  <c r="D16"/>
  <c r="D13"/>
  <c r="D14"/>
  <c r="D12"/>
  <c r="D10"/>
  <c r="E6"/>
  <c r="E16" l="1"/>
  <c r="E13"/>
  <c r="E14"/>
  <c r="E15"/>
  <c r="E12"/>
  <c r="E9"/>
  <c r="E10"/>
  <c r="E11"/>
  <c r="E8"/>
  <c r="E20"/>
  <c r="E17"/>
  <c r="E18"/>
  <c r="E19"/>
  <c r="F6"/>
  <c r="F12" l="1"/>
  <c r="F8"/>
  <c r="F17"/>
  <c r="F18"/>
  <c r="F19"/>
  <c r="F20"/>
  <c r="F13"/>
  <c r="F14"/>
  <c r="F15"/>
  <c r="F16"/>
  <c r="F9"/>
  <c r="F10"/>
  <c r="F11"/>
  <c r="G6"/>
  <c r="G15" l="1"/>
  <c r="GD15" s="1"/>
  <c r="G16"/>
  <c r="G13"/>
  <c r="G10"/>
  <c r="G11"/>
  <c r="GD11" s="1"/>
  <c r="G12"/>
  <c r="G9"/>
  <c r="G8"/>
  <c r="G18"/>
  <c r="GD18" s="1"/>
  <c r="G19"/>
  <c r="G20"/>
  <c r="G17"/>
  <c r="G14"/>
  <c r="GD14" s="1"/>
  <c r="GD19"/>
  <c r="GD9"/>
  <c r="GD10"/>
  <c r="GD8"/>
  <c r="GD17"/>
  <c r="GD13"/>
  <c r="GD12"/>
  <c r="GD20"/>
  <c r="GD16"/>
  <c r="GD6"/>
</calcChain>
</file>

<file path=xl/sharedStrings.xml><?xml version="1.0" encoding="utf-8"?>
<sst xmlns="http://schemas.openxmlformats.org/spreadsheetml/2006/main" count="29" uniqueCount="29">
  <si>
    <t>Juin</t>
  </si>
  <si>
    <t>LUN</t>
  </si>
  <si>
    <t>MAR</t>
  </si>
  <si>
    <t>MER</t>
  </si>
  <si>
    <t>JEU</t>
  </si>
  <si>
    <t>VEN</t>
  </si>
  <si>
    <t>SAM</t>
  </si>
  <si>
    <t>DIM</t>
  </si>
  <si>
    <t>La semaine du :</t>
  </si>
  <si>
    <t xml:space="preserve"> Vincent G            </t>
  </si>
  <si>
    <t>Didier F</t>
  </si>
  <si>
    <t xml:space="preserve">Marie Ange </t>
  </si>
  <si>
    <t>Date</t>
  </si>
  <si>
    <t>Lundi</t>
  </si>
  <si>
    <t>Mardi</t>
  </si>
  <si>
    <t>Mercredi</t>
  </si>
  <si>
    <t>Jeudi</t>
  </si>
  <si>
    <t>Vendredi</t>
  </si>
  <si>
    <t>Samedi</t>
  </si>
  <si>
    <t>Dimanche</t>
  </si>
  <si>
    <t>date</t>
  </si>
  <si>
    <t>commentaires</t>
  </si>
  <si>
    <t>clients</t>
  </si>
  <si>
    <t>Date et heure</t>
  </si>
  <si>
    <t>0</t>
  </si>
  <si>
    <t>type interventions</t>
  </si>
  <si>
    <t>heure début</t>
  </si>
  <si>
    <t>heure de fin</t>
  </si>
  <si>
    <t>Intervenants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</si>
</sst>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F400]h:mm:ss\ AM/PM"/>
    <numFmt numFmtId="166" formatCode="d/m/yy\ h:mm;@"/>
  </numFmts>
  <fonts count="1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rgb="FFFF0000"/>
      <name val="Amethyst"/>
    </font>
    <font>
      <sz val="28"/>
      <color theme="0"/>
      <name val="Calibri"/>
      <family val="2"/>
      <scheme val="minor"/>
    </font>
    <font>
      <sz val="24"/>
      <color theme="0"/>
      <name val="Alien"/>
    </font>
    <font>
      <sz val="14"/>
      <color theme="1"/>
      <name val="Calibri"/>
      <scheme val="minor"/>
    </font>
    <font>
      <sz val="18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gray06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4" tint="-0.249977111117893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/>
    <xf numFmtId="0" fontId="2" fillId="2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" fillId="5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5" fillId="0" borderId="0"/>
  </cellStyleXfs>
  <cellXfs count="55">
    <xf numFmtId="0" fontId="0" fillId="0" borderId="0" xfId="0"/>
    <xf numFmtId="14" fontId="0" fillId="0" borderId="0" xfId="0" applyNumberFormat="1"/>
    <xf numFmtId="0" fontId="0" fillId="0" borderId="0" xfId="0" applyBorder="1"/>
    <xf numFmtId="0" fontId="2" fillId="2" borderId="0" xfId="1"/>
    <xf numFmtId="0" fontId="2" fillId="0" borderId="0" xfId="0" applyFont="1"/>
    <xf numFmtId="0" fontId="0" fillId="3" borderId="0" xfId="0" applyFill="1"/>
    <xf numFmtId="164" fontId="0" fillId="0" borderId="0" xfId="0" applyNumberFormat="1" applyBorder="1"/>
    <xf numFmtId="164" fontId="0" fillId="0" borderId="0" xfId="0" applyNumberFormat="1"/>
    <xf numFmtId="165" fontId="0" fillId="0" borderId="0" xfId="0" applyNumberFormat="1" applyBorder="1"/>
    <xf numFmtId="165" fontId="0" fillId="0" borderId="0" xfId="0" applyNumberFormat="1"/>
    <xf numFmtId="0" fontId="10" fillId="5" borderId="0" xfId="4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/>
    <xf numFmtId="14" fontId="5" fillId="0" borderId="0" xfId="0" applyNumberFormat="1" applyFont="1"/>
    <xf numFmtId="0" fontId="5" fillId="0" borderId="0" xfId="0" applyFont="1" applyFill="1"/>
    <xf numFmtId="0" fontId="14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4" borderId="1" xfId="0" applyFont="1" applyFill="1" applyBorder="1"/>
    <xf numFmtId="14" fontId="13" fillId="0" borderId="3" xfId="0" applyNumberFormat="1" applyFont="1" applyBorder="1" applyAlignment="1" applyProtection="1">
      <alignment horizontal="center" vertical="center"/>
      <protection locked="0"/>
    </xf>
    <xf numFmtId="0" fontId="5" fillId="7" borderId="0" xfId="0" applyFont="1" applyFill="1" applyBorder="1" applyAlignment="1">
      <alignment vertical="center"/>
    </xf>
    <xf numFmtId="0" fontId="0" fillId="6" borderId="0" xfId="0" applyFill="1" applyBorder="1" applyAlignment="1"/>
    <xf numFmtId="0" fontId="0" fillId="6" borderId="0" xfId="0" applyFill="1" applyBorder="1" applyAlignment="1">
      <alignment vertical="center"/>
    </xf>
    <xf numFmtId="0" fontId="2" fillId="6" borderId="0" xfId="0" applyFont="1" applyFill="1" applyBorder="1"/>
    <xf numFmtId="0" fontId="0" fillId="7" borderId="0" xfId="0" applyFill="1" applyBorder="1" applyAlignment="1">
      <alignment horizontal="left" vertical="center"/>
    </xf>
    <xf numFmtId="21" fontId="0" fillId="0" borderId="0" xfId="0" applyNumberFormat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7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6" borderId="0" xfId="0" applyFont="1" applyFill="1"/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/>
    <xf numFmtId="0" fontId="5" fillId="8" borderId="4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0" xfId="1" applyFont="1" applyAlignment="1" applyProtection="1">
      <alignment horizontal="center" vertical="center"/>
      <protection locked="0"/>
    </xf>
    <xf numFmtId="14" fontId="11" fillId="2" borderId="0" xfId="1" applyNumberFormat="1" applyFont="1" applyAlignment="1" applyProtection="1">
      <alignment horizontal="center" vertical="center"/>
      <protection locked="0"/>
    </xf>
    <xf numFmtId="0" fontId="11" fillId="2" borderId="0" xfId="1" applyFont="1" applyAlignment="1" applyProtection="1">
      <alignment horizontal="center" vertical="center"/>
      <protection locked="0"/>
    </xf>
    <xf numFmtId="0" fontId="9" fillId="6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6" borderId="0" xfId="0" applyNumberFormat="1" applyFont="1" applyFill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9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14" fontId="13" fillId="0" borderId="0" xfId="0" applyNumberFormat="1" applyFont="1" applyBorder="1" applyAlignment="1" applyProtection="1">
      <alignment horizontal="center" vertical="center"/>
      <protection locked="0"/>
    </xf>
    <xf numFmtId="0" fontId="16" fillId="9" borderId="0" xfId="0" applyFont="1" applyFill="1" applyAlignment="1">
      <alignment horizontal="center" vertical="center"/>
    </xf>
    <xf numFmtId="166" fontId="0" fillId="0" borderId="0" xfId="0" applyNumberFormat="1"/>
  </cellXfs>
  <cellStyles count="90">
    <cellStyle name="60 % - Accent2 2" xfId="4"/>
    <cellStyle name="Accent2" xfId="1" builtinId="33"/>
    <cellStyle name="Lien hypertexte" xfId="17" builtinId="8" hidden="1"/>
    <cellStyle name="Lien hypertexte" xfId="21" builtinId="8" hidden="1"/>
    <cellStyle name="Lien hypertexte" xfId="13" builtinId="8" hidden="1"/>
    <cellStyle name="Lien hypertexte" xfId="9" builtinId="8" hidden="1"/>
    <cellStyle name="Lien hypertexte" xfId="2" builtinId="8" hidden="1"/>
    <cellStyle name="Lien hypertexte" xfId="5" builtinId="8" hidden="1"/>
    <cellStyle name="Lien hypertexte" xfId="7" builtinId="8" hidden="1"/>
    <cellStyle name="Lien hypertexte" xfId="23" builtinId="8" hidden="1"/>
    <cellStyle name="Lien hypertexte" xfId="19" builtinId="8" hidden="1"/>
    <cellStyle name="Lien hypertexte" xfId="15" builtinId="8" hidden="1"/>
    <cellStyle name="Lien hypertexte" xfId="27" builtinId="8" hidden="1"/>
    <cellStyle name="Lien hypertexte" xfId="31" builtinId="8" hidden="1"/>
    <cellStyle name="Lien hypertexte" xfId="35" builtinId="8" hidden="1"/>
    <cellStyle name="Lien hypertexte" xfId="39" builtinId="8" hidden="1"/>
    <cellStyle name="Lien hypertexte" xfId="41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7" builtinId="8" hidden="1"/>
    <cellStyle name="Lien hypertexte" xfId="59" builtinId="8" hidden="1"/>
    <cellStyle name="Lien hypertexte" xfId="63" builtinId="8" hidden="1"/>
    <cellStyle name="Lien hypertexte" xfId="67" builtinId="8" hidden="1"/>
    <cellStyle name="Lien hypertexte" xfId="61" builtinId="8" hidden="1"/>
    <cellStyle name="Lien hypertexte" xfId="53" builtinId="8" hidden="1"/>
    <cellStyle name="Lien hypertexte" xfId="37" builtinId="8" hidden="1"/>
    <cellStyle name="Lien hypertexte" xfId="29" builtinId="8" hidden="1"/>
    <cellStyle name="Lien hypertexte" xfId="11" builtinId="8" hidden="1"/>
    <cellStyle name="Lien hypertexte" xfId="45" builtinId="8" hidden="1"/>
    <cellStyle name="Lien hypertexte" xfId="65" builtinId="8" hidden="1"/>
    <cellStyle name="Lien hypertexte" xfId="55" builtinId="8" hidden="1"/>
    <cellStyle name="Lien hypertexte" xfId="43" builtinId="8" hidden="1"/>
    <cellStyle name="Lien hypertexte" xfId="33" builtinId="8" hidden="1"/>
    <cellStyle name="Lien hypertexte" xfId="87" builtinId="8" hidden="1"/>
    <cellStyle name="Lien hypertexte" xfId="81" builtinId="8" hidden="1"/>
    <cellStyle name="Lien hypertexte" xfId="77" builtinId="8" hidden="1"/>
    <cellStyle name="Lien hypertexte" xfId="73" builtinId="8" hidden="1"/>
    <cellStyle name="Lien hypertexte" xfId="69" builtinId="8" hidden="1"/>
    <cellStyle name="Lien hypertexte" xfId="25" builtinId="8" hidden="1"/>
    <cellStyle name="Lien hypertexte" xfId="85" builtinId="8" hidden="1"/>
    <cellStyle name="Lien hypertexte" xfId="79" builtinId="8" hidden="1"/>
    <cellStyle name="Lien hypertexte" xfId="83" builtinId="8" hidden="1"/>
    <cellStyle name="Lien hypertexte" xfId="75" builtinId="8" hidden="1"/>
    <cellStyle name="Lien hypertexte" xfId="71" builtinId="8" hidden="1"/>
    <cellStyle name="Lien hypertexte visité" xfId="42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40" builtinId="9" hidden="1"/>
    <cellStyle name="Lien hypertexte visité" xfId="24" builtinId="9" hidden="1"/>
    <cellStyle name="Lien hypertexte visité" xfId="14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10" builtinId="9" hidden="1"/>
    <cellStyle name="Lien hypertexte visité" xfId="12" builtinId="9" hidden="1"/>
    <cellStyle name="Lien hypertexte visité" xfId="6" builtinId="9" hidden="1"/>
    <cellStyle name="Lien hypertexte visité" xfId="3" builtinId="9" hidden="1"/>
    <cellStyle name="Lien hypertexte visité" xfId="8" builtinId="9" hidden="1"/>
    <cellStyle name="Lien hypertexte visité" xfId="16" builtinId="9" hidden="1"/>
    <cellStyle name="Lien hypertexte visité" xfId="52" builtinId="9" hidden="1"/>
    <cellStyle name="Lien hypertexte visité" xfId="44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80" builtinId="9" hidden="1"/>
    <cellStyle name="Lien hypertexte visité" xfId="72" builtinId="9" hidden="1"/>
    <cellStyle name="Lien hypertexte visité" xfId="64" builtinId="9" hidden="1"/>
    <cellStyle name="Lien hypertexte visité" xfId="5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26" builtinId="9" hidden="1"/>
    <cellStyle name="Lien hypertexte visité" xfId="82" builtinId="9" hidden="1"/>
    <cellStyle name="Lien hypertexte visité" xfId="68" builtinId="9" hidden="1"/>
    <cellStyle name="Lien hypertexte visité" xfId="70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58" builtinId="9" hidden="1"/>
    <cellStyle name="Lien hypertexte visité" xfId="54" builtinId="9" hidden="1"/>
    <cellStyle name="Normal" xfId="0" builtinId="0"/>
    <cellStyle name="Normal 2" xfId="89"/>
  </cellStyles>
  <dxfs count="39">
    <dxf>
      <numFmt numFmtId="166" formatCode="d/m/yy\ h:mm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5" formatCode="[$-F400]h:mm:ss\ AM/PM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numFmt numFmtId="30" formatCode="@"/>
      <fill>
        <patternFill>
          <bgColor theme="8" tint="0.59996337778862885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color rgb="FF005C00"/>
      </font>
      <fill>
        <patternFill patternType="solid">
          <fgColor indexed="64"/>
          <bgColor theme="0"/>
        </patternFill>
      </fill>
    </dxf>
    <dxf>
      <font>
        <color theme="9" tint="-0.249977111117893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DE0014"/>
        </top>
        <bottom style="thin">
          <color rgb="FFDE0014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ont>
        <strike val="0"/>
        <color auto="1"/>
      </font>
      <fill>
        <patternFill patternType="none">
          <fgColor indexed="64"/>
          <bgColor auto="1"/>
        </patternFill>
      </fill>
      <border>
        <top style="thin">
          <color theme="6" tint="-0.499984740745262"/>
        </top>
        <bottom style="thin">
          <color theme="6" tint="-0.499984740745262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7" tint="-0.249977111117893"/>
        </top>
        <bottom style="thin">
          <color theme="7" tint="-0.249977111117893"/>
        </bottom>
        <vertical/>
        <horizontal/>
      </border>
    </dxf>
    <dxf>
      <font>
        <color auto="1"/>
      </font>
      <fill>
        <patternFill patternType="none">
          <bgColor auto="1"/>
        </patternFill>
      </fill>
      <border>
        <left/>
        <right/>
        <top style="thin">
          <color theme="3" tint="0.39997558519241921"/>
        </top>
        <bottom style="thin">
          <color theme="3" tint="0.39997558519241921"/>
        </bottom>
        <vertical/>
        <horizontal/>
      </border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5" formatCode="[$-F400]h:mm:ss\ AM/PM"/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theme="0" tint="-0.499984740745262"/>
      </font>
      <fill>
        <patternFill patternType="solid">
          <fgColor indexed="64"/>
          <bgColor theme="0" tint="-4.9989318521683403E-2"/>
        </patternFill>
      </fill>
    </dxf>
    <dxf>
      <font>
        <color theme="9" tint="-0.249977111117893"/>
      </font>
      <fill>
        <patternFill patternType="solid">
          <fgColor indexed="64"/>
          <bgColor theme="9" tint="0.79998168889431442"/>
        </patternFill>
      </fill>
    </dxf>
    <dxf>
      <font>
        <color theme="8" tint="-0.249977111117893"/>
      </font>
      <fill>
        <patternFill patternType="solid">
          <fgColor indexed="64"/>
          <bgColor theme="8" tint="0.79998168889431442"/>
        </patternFill>
      </fill>
    </dxf>
    <dxf>
      <fill>
        <patternFill>
          <bgColor theme="2"/>
        </patternFill>
      </fill>
    </dxf>
    <dxf>
      <font>
        <b val="0"/>
        <i/>
        <color rgb="FFFF0000"/>
      </font>
    </dxf>
  </dxfs>
  <tableStyles count="0" defaultTableStyle="TableStyleMedium2" defaultPivotStyle="PivotStyleLight16"/>
  <colors>
    <mruColors>
      <color rgb="FFFF66CC"/>
      <color rgb="FFFF3399"/>
      <color rgb="FFFF66FF"/>
      <color rgb="FFF8B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383323</xdr:colOff>
      <xdr:row>1</xdr:row>
      <xdr:rowOff>243933</xdr:rowOff>
    </xdr:from>
    <xdr:to>
      <xdr:col>4</xdr:col>
      <xdr:colOff>731799</xdr:colOff>
      <xdr:row>3</xdr:row>
      <xdr:rowOff>116159</xdr:rowOff>
    </xdr:to>
    <xdr:sp macro="[0]!PRDV" textlink="">
      <xdr:nvSpPr>
        <xdr:cNvPr id="2" name="Rectangle 1"/>
        <xdr:cNvSpPr/>
      </xdr:nvSpPr>
      <xdr:spPr>
        <a:xfrm>
          <a:off x="1184817" y="255549"/>
          <a:ext cx="2741342" cy="40655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prise rdv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I54" headerRowDxfId="32" dataDxfId="31">
  <autoFilter ref="A3:I54">
    <filterColumn colId="2"/>
    <filterColumn colId="7"/>
    <filterColumn colId="8"/>
  </autoFilter>
  <sortState ref="A4:F52">
    <sortCondition ref="A4"/>
  </sortState>
  <tableColumns count="9">
    <tableColumn id="1" name="date" totalsRowLabel="Total" dataDxfId="30" totalsRowDxfId="29"/>
    <tableColumn id="2" name="heure début" dataDxfId="28" totalsRowDxfId="27"/>
    <tableColumn id="9" name="heure de fin" dataDxfId="3" totalsRowDxfId="4"/>
    <tableColumn id="3" name="type interventions" dataDxfId="26" totalsRowDxfId="25"/>
    <tableColumn id="4" name="commentaires" dataDxfId="24" totalsRowDxfId="23"/>
    <tableColumn id="5" name="clients" totalsRowFunction="count" dataDxfId="2" totalsRowDxfId="22"/>
    <tableColumn id="6" name="Date et heure" dataDxfId="0" totalsRowDxfId="21">
      <calculatedColumnFormula>Tableau1[[#This Row],[date]]+Tableau1[[#This Row],[heure début]]</calculatedColumnFormula>
    </tableColumn>
    <tableColumn id="7" name="Intervenants" dataDxfId="1" totalsRowDxfId="20"/>
    <tableColumn id="8" name="0" dataDxfId="19" totalsRow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AR76"/>
  <sheetViews>
    <sheetView showGridLines="0" workbookViewId="0"/>
  </sheetViews>
  <sheetFormatPr baseColWidth="10" defaultColWidth="10.7109375" defaultRowHeight="50.1" customHeight="1"/>
  <cols>
    <col min="1" max="1" width="5.42578125" customWidth="1"/>
    <col min="2" max="2" width="1.7109375" customWidth="1"/>
    <col min="10" max="10" width="1.7109375" customWidth="1"/>
    <col min="32" max="32" width="17.42578125" customWidth="1"/>
  </cols>
  <sheetData>
    <row r="1" spans="2:22" ht="44.1" customHeight="1"/>
    <row r="2" spans="2:22" ht="3" hidden="1" customHeight="1">
      <c r="B2" s="5"/>
      <c r="C2" s="5"/>
      <c r="D2" s="5"/>
      <c r="E2" s="5"/>
      <c r="F2" s="5"/>
      <c r="G2" s="5"/>
      <c r="H2" s="5"/>
      <c r="I2" s="5"/>
      <c r="J2" s="5"/>
    </row>
    <row r="3" spans="2:22" ht="50.1" customHeight="1">
      <c r="B3" s="5"/>
      <c r="C3" s="40">
        <v>2016</v>
      </c>
      <c r="D3" s="40"/>
      <c r="E3" s="41" t="s">
        <v>0</v>
      </c>
      <c r="F3" s="42"/>
      <c r="G3" s="42"/>
      <c r="H3" s="3"/>
      <c r="I3" s="3"/>
      <c r="J3" s="5"/>
    </row>
    <row r="4" spans="2:22" ht="50.1" customHeight="1">
      <c r="B4" s="5"/>
      <c r="C4" s="10" t="s">
        <v>1</v>
      </c>
      <c r="D4" s="10" t="s">
        <v>2</v>
      </c>
      <c r="E4" s="10" t="s">
        <v>3</v>
      </c>
      <c r="F4" s="10" t="s">
        <v>4</v>
      </c>
      <c r="G4" s="10" t="s">
        <v>5</v>
      </c>
      <c r="H4" s="10" t="s">
        <v>6</v>
      </c>
      <c r="I4" s="10" t="s">
        <v>7</v>
      </c>
      <c r="J4" s="5"/>
      <c r="N4" s="14" t="e">
        <f>MONTH(1&amp;mois)</f>
        <v>#NAME?</v>
      </c>
    </row>
    <row r="5" spans="2:22" ht="26.1" customHeight="1">
      <c r="B5" s="5"/>
      <c r="C5" s="43" t="e">
        <f>IF(C4=jour,1,"")</f>
        <v>#NAME?</v>
      </c>
      <c r="D5" s="43" t="e">
        <f t="shared" ref="D5:I5" si="0">IF(D4=jour,1,IF(C5="","",C5+1))</f>
        <v>#NAME?</v>
      </c>
      <c r="E5" s="43" t="e">
        <f t="shared" si="0"/>
        <v>#NAME?</v>
      </c>
      <c r="F5" s="43" t="e">
        <f t="shared" si="0"/>
        <v>#NAME?</v>
      </c>
      <c r="G5" s="43" t="e">
        <f t="shared" si="0"/>
        <v>#NAME?</v>
      </c>
      <c r="H5" s="43" t="e">
        <f t="shared" si="0"/>
        <v>#NAME?</v>
      </c>
      <c r="I5" s="43" t="e">
        <f t="shared" si="0"/>
        <v>#NAME?</v>
      </c>
      <c r="J5" s="5"/>
      <c r="V5" s="1"/>
    </row>
    <row r="6" spans="2:22" ht="26.1" customHeight="1">
      <c r="B6" s="5"/>
      <c r="C6" s="44"/>
      <c r="D6" s="44"/>
      <c r="E6" s="44"/>
      <c r="F6" s="44"/>
      <c r="G6" s="44"/>
      <c r="H6" s="44"/>
      <c r="I6" s="44"/>
      <c r="J6" s="5"/>
    </row>
    <row r="7" spans="2:22" ht="29.1" customHeight="1">
      <c r="B7" s="5"/>
      <c r="C7" s="43" t="e">
        <f>I5+1</f>
        <v>#NAME?</v>
      </c>
      <c r="D7" s="43" t="e">
        <f t="shared" ref="D7:I11" si="1">C7+1</f>
        <v>#NAME?</v>
      </c>
      <c r="E7" s="43" t="e">
        <f t="shared" si="1"/>
        <v>#NAME?</v>
      </c>
      <c r="F7" s="43" t="e">
        <f t="shared" si="1"/>
        <v>#NAME?</v>
      </c>
      <c r="G7" s="43" t="e">
        <f t="shared" si="1"/>
        <v>#NAME?</v>
      </c>
      <c r="H7" s="43" t="e">
        <f t="shared" si="1"/>
        <v>#NAME?</v>
      </c>
      <c r="I7" s="43" t="e">
        <f t="shared" si="1"/>
        <v>#NAME?</v>
      </c>
      <c r="J7" s="5"/>
    </row>
    <row r="8" spans="2:22" ht="29.1" customHeight="1">
      <c r="B8" s="5"/>
      <c r="C8" s="44"/>
      <c r="D8" s="44"/>
      <c r="E8" s="44"/>
      <c r="F8" s="44"/>
      <c r="G8" s="44"/>
      <c r="H8" s="44"/>
      <c r="I8" s="44"/>
      <c r="J8" s="5"/>
    </row>
    <row r="9" spans="2:22" ht="29.1" customHeight="1">
      <c r="B9" s="5"/>
      <c r="C9" s="43" t="e">
        <f>I7+1</f>
        <v>#NAME?</v>
      </c>
      <c r="D9" s="43" t="e">
        <f t="shared" si="1"/>
        <v>#NAME?</v>
      </c>
      <c r="E9" s="43" t="e">
        <f t="shared" si="1"/>
        <v>#NAME?</v>
      </c>
      <c r="F9" s="45" t="e">
        <f t="shared" si="1"/>
        <v>#NAME?</v>
      </c>
      <c r="G9" s="43" t="e">
        <f t="shared" si="1"/>
        <v>#NAME?</v>
      </c>
      <c r="H9" s="43" t="e">
        <f t="shared" si="1"/>
        <v>#NAME?</v>
      </c>
      <c r="I9" s="43" t="e">
        <f t="shared" si="1"/>
        <v>#NAME?</v>
      </c>
      <c r="J9" s="5"/>
    </row>
    <row r="10" spans="2:22" ht="29.1" customHeight="1">
      <c r="B10" s="5"/>
      <c r="C10" s="44"/>
      <c r="D10" s="44"/>
      <c r="E10" s="44"/>
      <c r="F10" s="46"/>
      <c r="G10" s="44"/>
      <c r="H10" s="44"/>
      <c r="I10" s="44"/>
      <c r="J10" s="5"/>
    </row>
    <row r="11" spans="2:22" ht="29.1" customHeight="1">
      <c r="B11" s="5"/>
      <c r="C11" s="45" t="e">
        <f>I9+1</f>
        <v>#NAME?</v>
      </c>
      <c r="D11" s="43" t="e">
        <f t="shared" si="1"/>
        <v>#NAME?</v>
      </c>
      <c r="E11" s="43" t="e">
        <f t="shared" si="1"/>
        <v>#NAME?</v>
      </c>
      <c r="F11" s="43" t="e">
        <f t="shared" si="1"/>
        <v>#NAME?</v>
      </c>
      <c r="G11" s="43" t="e">
        <f t="shared" si="1"/>
        <v>#NAME?</v>
      </c>
      <c r="H11" s="43" t="e">
        <f t="shared" si="1"/>
        <v>#NAME?</v>
      </c>
      <c r="I11" s="43" t="e">
        <f t="shared" si="1"/>
        <v>#NAME?</v>
      </c>
      <c r="J11" s="5"/>
    </row>
    <row r="12" spans="2:22" ht="29.1" customHeight="1">
      <c r="B12" s="5"/>
      <c r="C12" s="46"/>
      <c r="D12" s="44"/>
      <c r="E12" s="44"/>
      <c r="F12" s="44"/>
      <c r="G12" s="44"/>
      <c r="H12" s="44"/>
      <c r="I12" s="44"/>
      <c r="J12" s="5"/>
    </row>
    <row r="13" spans="2:22" ht="29.1" customHeight="1">
      <c r="B13" s="5"/>
      <c r="C13" s="43" t="e">
        <f>IF(OR(I11=NB_jours,I11=""),"",I11+1)</f>
        <v>#NAME?</v>
      </c>
      <c r="D13" s="43" t="e">
        <f t="shared" ref="D13:I13" si="2">IF(OR(C13=NB_jours,C13=""),"",C13+1)</f>
        <v>#NAME?</v>
      </c>
      <c r="E13" s="43" t="e">
        <f t="shared" si="2"/>
        <v>#NAME?</v>
      </c>
      <c r="F13" s="43" t="e">
        <f t="shared" si="2"/>
        <v>#NAME?</v>
      </c>
      <c r="G13" s="43" t="e">
        <f t="shared" si="2"/>
        <v>#NAME?</v>
      </c>
      <c r="H13" s="43" t="e">
        <f t="shared" si="2"/>
        <v>#NAME?</v>
      </c>
      <c r="I13" s="43" t="e">
        <f t="shared" si="2"/>
        <v>#NAME?</v>
      </c>
      <c r="J13" s="5"/>
    </row>
    <row r="14" spans="2:22" ht="29.1" customHeight="1">
      <c r="B14" s="5"/>
      <c r="C14" s="44"/>
      <c r="D14" s="44"/>
      <c r="E14" s="44"/>
      <c r="F14" s="44"/>
      <c r="G14" s="44"/>
      <c r="H14" s="44"/>
      <c r="I14" s="44"/>
      <c r="J14" s="5"/>
    </row>
    <row r="15" spans="2:22" ht="29.1" customHeight="1">
      <c r="B15" s="5"/>
      <c r="C15" s="47" t="e">
        <f>IF(OR(I13=NB_jours,I13=""),"",I13+1)</f>
        <v>#NAME?</v>
      </c>
      <c r="D15" s="43" t="e">
        <f t="shared" ref="D15:I15" si="3">IF(OR(C15=NB_jours,C15=""),"",C15+1)</f>
        <v>#NAME?</v>
      </c>
      <c r="E15" s="43" t="e">
        <f t="shared" si="3"/>
        <v>#NAME?</v>
      </c>
      <c r="F15" s="43" t="e">
        <f t="shared" si="3"/>
        <v>#NAME?</v>
      </c>
      <c r="G15" s="43" t="e">
        <f t="shared" si="3"/>
        <v>#NAME?</v>
      </c>
      <c r="H15" s="43" t="e">
        <f t="shared" si="3"/>
        <v>#NAME?</v>
      </c>
      <c r="I15" s="43" t="e">
        <f t="shared" si="3"/>
        <v>#NAME?</v>
      </c>
      <c r="J15" s="5"/>
    </row>
    <row r="16" spans="2:22" ht="29.1" customHeight="1">
      <c r="B16" s="5"/>
      <c r="C16" s="48"/>
      <c r="D16" s="44"/>
      <c r="E16" s="44"/>
      <c r="F16" s="44"/>
      <c r="G16" s="44"/>
      <c r="H16" s="44"/>
      <c r="I16" s="44"/>
      <c r="J16" s="5"/>
    </row>
    <row r="17" spans="2:44" ht="8.1" customHeight="1">
      <c r="B17" s="5"/>
      <c r="C17" s="5"/>
      <c r="D17" s="5"/>
      <c r="E17" s="5"/>
      <c r="F17" s="5"/>
      <c r="G17" s="5"/>
      <c r="H17" s="5"/>
      <c r="I17" s="5"/>
      <c r="J17" s="5"/>
    </row>
    <row r="20" spans="2:44" ht="50.1" customHeight="1">
      <c r="AB20" s="1" t="e">
        <f t="shared" ref="AB20:AD20" si="4">DATE(année,$N$4,G11)</f>
        <v>#NAME?</v>
      </c>
      <c r="AC20" s="1" t="e">
        <f t="shared" si="4"/>
        <v>#NAME?</v>
      </c>
      <c r="AD20" s="1" t="e">
        <f t="shared" si="4"/>
        <v>#NAME?</v>
      </c>
      <c r="AE20" s="1" t="e">
        <f t="shared" ref="AE20:AK20" si="5">DATE(année,$N$4,C13)</f>
        <v>#NAME?</v>
      </c>
      <c r="AF20" s="1" t="e">
        <f t="shared" si="5"/>
        <v>#NAME?</v>
      </c>
      <c r="AG20" s="1" t="e">
        <f t="shared" si="5"/>
        <v>#NAME?</v>
      </c>
      <c r="AH20" s="1" t="e">
        <f t="shared" si="5"/>
        <v>#NAME?</v>
      </c>
      <c r="AI20" s="1" t="e">
        <f t="shared" si="5"/>
        <v>#NAME?</v>
      </c>
      <c r="AJ20" s="1" t="e">
        <f t="shared" si="5"/>
        <v>#NAME?</v>
      </c>
      <c r="AK20" s="1" t="e">
        <f t="shared" si="5"/>
        <v>#NAME?</v>
      </c>
      <c r="AL20" s="1" t="e">
        <f t="shared" ref="AL20:AR20" si="6">DATE(année,$N$4,C15)</f>
        <v>#NAME?</v>
      </c>
      <c r="AM20" s="1" t="e">
        <f t="shared" si="6"/>
        <v>#NAME?</v>
      </c>
      <c r="AN20" s="1" t="e">
        <f t="shared" si="6"/>
        <v>#NAME?</v>
      </c>
      <c r="AO20" s="1" t="e">
        <f t="shared" si="6"/>
        <v>#NAME?</v>
      </c>
      <c r="AP20" s="1" t="e">
        <f t="shared" si="6"/>
        <v>#NAME?</v>
      </c>
      <c r="AQ20" s="1" t="e">
        <f t="shared" si="6"/>
        <v>#NAME?</v>
      </c>
      <c r="AR20" s="1" t="e">
        <f t="shared" si="6"/>
        <v>#NAME?</v>
      </c>
    </row>
    <row r="35" spans="3:3" ht="50.1" customHeight="1">
      <c r="C35" s="1"/>
    </row>
    <row r="36" spans="3:3" ht="50.1" customHeight="1">
      <c r="C36" s="1"/>
    </row>
    <row r="37" spans="3:3" ht="50.1" customHeight="1">
      <c r="C37" s="1"/>
    </row>
    <row r="38" spans="3:3" ht="50.1" customHeight="1">
      <c r="C38" s="1"/>
    </row>
    <row r="39" spans="3:3" ht="50.1" customHeight="1">
      <c r="C39" s="1"/>
    </row>
    <row r="40" spans="3:3" ht="50.1" customHeight="1">
      <c r="C40" s="1"/>
    </row>
    <row r="41" spans="3:3" ht="50.1" customHeight="1">
      <c r="C41" s="1"/>
    </row>
    <row r="42" spans="3:3" ht="50.1" customHeight="1">
      <c r="C42" s="1"/>
    </row>
    <row r="43" spans="3:3" ht="50.1" customHeight="1">
      <c r="C43" s="1"/>
    </row>
    <row r="44" spans="3:3" ht="50.1" customHeight="1">
      <c r="C44" s="1"/>
    </row>
    <row r="45" spans="3:3" ht="50.1" customHeight="1">
      <c r="C45" s="1"/>
    </row>
    <row r="46" spans="3:3" ht="50.1" customHeight="1">
      <c r="C46" s="1"/>
    </row>
    <row r="47" spans="3:3" ht="50.1" customHeight="1">
      <c r="C47" s="1"/>
    </row>
    <row r="48" spans="3:3" ht="50.1" customHeight="1">
      <c r="C48" s="1"/>
    </row>
    <row r="49" spans="3:3" ht="50.1" customHeight="1">
      <c r="C49" s="1"/>
    </row>
    <row r="50" spans="3:3" ht="50.1" customHeight="1">
      <c r="C50" s="1"/>
    </row>
    <row r="51" spans="3:3" ht="50.1" customHeight="1">
      <c r="C51" s="1"/>
    </row>
    <row r="52" spans="3:3" ht="50.1" customHeight="1">
      <c r="C52" s="1"/>
    </row>
    <row r="53" spans="3:3" ht="50.1" customHeight="1">
      <c r="C53" s="1"/>
    </row>
    <row r="54" spans="3:3" ht="50.1" customHeight="1">
      <c r="C54" s="1"/>
    </row>
    <row r="55" spans="3:3" ht="50.1" customHeight="1">
      <c r="C55" s="1"/>
    </row>
    <row r="56" spans="3:3" ht="50.1" customHeight="1">
      <c r="C56" s="1"/>
    </row>
    <row r="57" spans="3:3" ht="50.1" customHeight="1">
      <c r="C57" s="1"/>
    </row>
    <row r="58" spans="3:3" ht="50.1" customHeight="1">
      <c r="C58" s="1"/>
    </row>
    <row r="59" spans="3:3" ht="50.1" customHeight="1">
      <c r="C59" s="1"/>
    </row>
    <row r="60" spans="3:3" ht="50.1" customHeight="1">
      <c r="C60" s="1"/>
    </row>
    <row r="61" spans="3:3" ht="50.1" customHeight="1">
      <c r="C61" s="1"/>
    </row>
    <row r="62" spans="3:3" ht="50.1" customHeight="1">
      <c r="C62" s="1"/>
    </row>
    <row r="63" spans="3:3" ht="50.1" customHeight="1">
      <c r="C63" s="1"/>
    </row>
    <row r="64" spans="3:3" ht="50.1" customHeight="1">
      <c r="C64" s="1"/>
    </row>
    <row r="65" spans="3:3" ht="50.1" customHeight="1">
      <c r="C65" s="1"/>
    </row>
    <row r="66" spans="3:3" ht="50.1" customHeight="1">
      <c r="C66" s="1"/>
    </row>
    <row r="67" spans="3:3" ht="50.1" customHeight="1">
      <c r="C67" s="1"/>
    </row>
    <row r="68" spans="3:3" ht="50.1" customHeight="1">
      <c r="C68" s="1"/>
    </row>
    <row r="69" spans="3:3" ht="50.1" customHeight="1">
      <c r="C69" s="1"/>
    </row>
    <row r="70" spans="3:3" ht="50.1" customHeight="1">
      <c r="C70" s="1"/>
    </row>
    <row r="71" spans="3:3" ht="50.1" customHeight="1">
      <c r="C71" s="1"/>
    </row>
    <row r="72" spans="3:3" ht="50.1" customHeight="1">
      <c r="C72" s="1"/>
    </row>
    <row r="73" spans="3:3" ht="50.1" customHeight="1">
      <c r="C73" s="1"/>
    </row>
    <row r="74" spans="3:3" ht="50.1" customHeight="1">
      <c r="C74" s="1"/>
    </row>
    <row r="75" spans="3:3" ht="50.1" customHeight="1">
      <c r="C75" s="1"/>
    </row>
    <row r="76" spans="3:3" ht="50.1" customHeight="1">
      <c r="C76" s="1"/>
    </row>
  </sheetData>
  <mergeCells count="44">
    <mergeCell ref="H15:H16"/>
    <mergeCell ref="D15:D16"/>
    <mergeCell ref="E15:E16"/>
    <mergeCell ref="F15:F16"/>
    <mergeCell ref="G15:G16"/>
    <mergeCell ref="C15:C16"/>
    <mergeCell ref="H11:H12"/>
    <mergeCell ref="I11:I12"/>
    <mergeCell ref="C13:C14"/>
    <mergeCell ref="D13:D14"/>
    <mergeCell ref="E13:E14"/>
    <mergeCell ref="F13:F14"/>
    <mergeCell ref="G13:G14"/>
    <mergeCell ref="H13:H14"/>
    <mergeCell ref="I13:I14"/>
    <mergeCell ref="C11:C12"/>
    <mergeCell ref="D11:D12"/>
    <mergeCell ref="E11:E12"/>
    <mergeCell ref="F11:F12"/>
    <mergeCell ref="G11:G12"/>
    <mergeCell ref="I15:I16"/>
    <mergeCell ref="H7:H8"/>
    <mergeCell ref="I7:I8"/>
    <mergeCell ref="C9:C10"/>
    <mergeCell ref="D9:D10"/>
    <mergeCell ref="E9:E10"/>
    <mergeCell ref="F9:F10"/>
    <mergeCell ref="G9:G10"/>
    <mergeCell ref="H9:H10"/>
    <mergeCell ref="I9:I10"/>
    <mergeCell ref="C7:C8"/>
    <mergeCell ref="D7:D8"/>
    <mergeCell ref="E7:E8"/>
    <mergeCell ref="F7:F8"/>
    <mergeCell ref="G7:G8"/>
    <mergeCell ref="C3:D3"/>
    <mergeCell ref="E3:G3"/>
    <mergeCell ref="I5:I6"/>
    <mergeCell ref="C5:C6"/>
    <mergeCell ref="D5:D6"/>
    <mergeCell ref="E5:E6"/>
    <mergeCell ref="F5:F6"/>
    <mergeCell ref="G5:G6"/>
    <mergeCell ref="H5:H6"/>
  </mergeCells>
  <phoneticPr fontId="8" type="noConversion"/>
  <conditionalFormatting sqref="C5:I5 C7:I7 C9:I9 C11:I11 C13:I13 C15:I15">
    <cfRule type="cellIs" dxfId="38" priority="1" operator="equal">
      <formula>DAY(TODAY())</formula>
    </cfRule>
    <cfRule type="containsBlanks" dxfId="37" priority="2">
      <formula>LEN(TRIM(C5))=0</formula>
    </cfRule>
  </conditionalFormatting>
  <conditionalFormatting sqref="C5:I16">
    <cfRule type="expression" dxfId="36" priority="3">
      <formula>AND(MATCH(DATE($C$3,$N$4,C5)&amp;"production",date&amp;activité1,0),MATCH(DATE($C$3,$N$4,C5)&amp;"personnel",date&amp;activité1,0))</formula>
    </cfRule>
    <cfRule type="expression" dxfId="35" priority="4">
      <formula>MATCH(DATE($C$3,$N$4,C5)&amp;"production",date&amp;activité1,0)</formula>
    </cfRule>
    <cfRule type="expression" dxfId="34" priority="16">
      <formula>MATCH(DATE($C$3,$N$4,C5)&amp;"personnel",date&amp;activité1,0)</formula>
    </cfRule>
    <cfRule type="expression" dxfId="33" priority="18">
      <formula>OR($E$3="Décembre",$E$3="Janvier")</formula>
    </cfRule>
  </conditionalFormatting>
  <dataValidations count="2">
    <dataValidation type="whole" allowBlank="1" showInputMessage="1" showErrorMessage="1" errorTitle="Année incorrecte" error="Veuillez saisr une année entre 2000 et 3000" promptTitle="Année" prompt="Saisir l'année" sqref="C3:D3">
      <formula1>2000</formula1>
      <formula2>3000</formula2>
    </dataValidation>
    <dataValidation type="list" allowBlank="1" showInputMessage="1" showErrorMessage="1" sqref="E3:G3">
      <formula1>nom_mois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94D837A-656D-0946-8321-4590A5A553EA}">
            <xm:f>DATE($C$3,$N$4,$F$5)='prise rdv'!$A$73:$A$81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F5:F6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GD23"/>
  <sheetViews>
    <sheetView showGridLines="0" tabSelected="1" topLeftCell="A2" zoomScale="82" zoomScaleNormal="82" workbookViewId="0">
      <pane xSplit="2" ySplit="6" topLeftCell="C8" activePane="bottomRight" state="frozen"/>
      <selection activeCell="A2" sqref="A2"/>
      <selection pane="topRight" activeCell="C2" sqref="C2"/>
      <selection pane="bottomLeft" activeCell="A7" sqref="A7"/>
      <selection pane="bottomRight" activeCell="D9" sqref="D9"/>
    </sheetView>
  </sheetViews>
  <sheetFormatPr baseColWidth="10" defaultColWidth="11.42578125" defaultRowHeight="15"/>
  <cols>
    <col min="1" max="1" width="1.28515625" customWidth="1"/>
    <col min="2" max="2" width="10.85546875" customWidth="1"/>
    <col min="3" max="3" width="29.140625" customWidth="1"/>
    <col min="4" max="4" width="28.28515625" customWidth="1"/>
    <col min="5" max="5" width="30.42578125" customWidth="1"/>
    <col min="6" max="6" width="27.85546875" customWidth="1"/>
    <col min="7" max="7" width="30.5703125" customWidth="1"/>
    <col min="8" max="8" width="27.140625" customWidth="1"/>
    <col min="9" max="9" width="28.5703125" customWidth="1"/>
    <col min="11" max="11" width="11" customWidth="1"/>
  </cols>
  <sheetData>
    <row r="1" spans="2:186" ht="0.75" customHeight="1">
      <c r="E1" s="2"/>
      <c r="F1" s="2"/>
      <c r="G1" s="2"/>
      <c r="H1" s="2"/>
      <c r="I1" s="2"/>
      <c r="K1" s="12"/>
    </row>
    <row r="2" spans="2:186" ht="22.15" customHeight="1">
      <c r="E2" s="2"/>
      <c r="F2" s="2"/>
      <c r="G2" s="20" t="s">
        <v>8</v>
      </c>
      <c r="H2" s="26" t="s">
        <v>9</v>
      </c>
      <c r="I2" s="23"/>
      <c r="K2" s="13"/>
    </row>
    <row r="3" spans="2:186" ht="20.25" customHeight="1">
      <c r="B3" s="2"/>
      <c r="E3" s="2"/>
      <c r="F3" s="31">
        <f ca="1">WEEKDAY(G3)</f>
        <v>5</v>
      </c>
      <c r="G3" s="21">
        <f ca="1">TODAY()</f>
        <v>42439</v>
      </c>
      <c r="H3" s="26" t="s">
        <v>10</v>
      </c>
      <c r="I3" s="24"/>
      <c r="K3" s="13"/>
    </row>
    <row r="4" spans="2:186" ht="20.25" customHeight="1">
      <c r="B4" s="2"/>
      <c r="E4" s="2"/>
      <c r="F4" s="31"/>
      <c r="G4" s="52"/>
      <c r="H4" s="26"/>
      <c r="I4" s="24"/>
      <c r="K4" s="13"/>
      <c r="GD4">
        <f>COUNTIFS(B4:GC4,"congé",B$3:GC$3,"")</f>
        <v>0</v>
      </c>
    </row>
    <row r="5" spans="2:186" ht="21.75" customHeight="1">
      <c r="B5" s="2"/>
      <c r="C5" s="4" t="b">
        <f ca="1">C2=F3</f>
        <v>0</v>
      </c>
      <c r="D5" s="4"/>
      <c r="E5" s="4"/>
      <c r="F5" s="4"/>
      <c r="G5" s="4"/>
      <c r="H5" s="22" t="s">
        <v>11</v>
      </c>
      <c r="I5" s="25"/>
      <c r="K5" s="13"/>
      <c r="GD5">
        <f t="shared" ref="GD5:GD20" ca="1" si="0">COUNTIFS(B5:GC5,"congé",B$3:GC$3,"")</f>
        <v>0</v>
      </c>
    </row>
    <row r="6" spans="2:186" ht="15" customHeight="1">
      <c r="B6" s="49" t="s">
        <v>12</v>
      </c>
      <c r="C6" s="17">
        <f ca="1">IF(C22=$F$3,$G$3,I6-6)</f>
        <v>42434</v>
      </c>
      <c r="D6" s="17">
        <f t="shared" ref="D6:I6" ca="1" si="1">IF(D22=$F$3,$G$3,C6+1)</f>
        <v>42435</v>
      </c>
      <c r="E6" s="17">
        <f t="shared" ca="1" si="1"/>
        <v>42436</v>
      </c>
      <c r="F6" s="17">
        <f t="shared" ca="1" si="1"/>
        <v>42437</v>
      </c>
      <c r="G6" s="17">
        <f t="shared" ca="1" si="1"/>
        <v>42438</v>
      </c>
      <c r="H6" s="17">
        <f t="shared" ca="1" si="1"/>
        <v>42439</v>
      </c>
      <c r="I6" s="17">
        <f t="shared" ca="1" si="1"/>
        <v>42440</v>
      </c>
      <c r="K6" s="13"/>
      <c r="GD6">
        <f t="shared" ca="1" si="0"/>
        <v>0</v>
      </c>
    </row>
    <row r="7" spans="2:186" ht="21.95" customHeight="1">
      <c r="B7" s="49"/>
      <c r="C7" s="15" t="s">
        <v>13</v>
      </c>
      <c r="D7" s="15" t="s">
        <v>14</v>
      </c>
      <c r="E7" s="15" t="s">
        <v>15</v>
      </c>
      <c r="F7" s="16" t="s">
        <v>16</v>
      </c>
      <c r="G7" s="16" t="s">
        <v>17</v>
      </c>
      <c r="H7" s="16" t="s">
        <v>18</v>
      </c>
      <c r="I7" s="16" t="s">
        <v>19</v>
      </c>
      <c r="J7" s="2"/>
      <c r="K7" s="13"/>
      <c r="GD7">
        <f t="shared" si="0"/>
        <v>0</v>
      </c>
    </row>
    <row r="8" spans="2:186" ht="45" customHeight="1">
      <c r="B8" s="28">
        <v>0.33333333333333331</v>
      </c>
      <c r="C8" s="37" t="str">
        <f ca="1">IFERROR(INDEX(Tableau1[],MATCH(C$6+$B8,'prise rdv'!$G$4:$G$54,0),4)&amp;" 
 "&amp;INDEX(Tableau1[],MATCH(C$6+$B8,'prise rdv'!$G$4:$G$54,0),5)&amp;" 
 "&amp;INDEX(Tableau1[],MATCH(C$6+$B8,'prise rdv'!$G$4:$G$54,0),6),"")</f>
        <v/>
      </c>
      <c r="D8" s="37" t="str">
        <f ca="1">IFERROR(INDEX(Tableau1[],MATCH(D$6+$B8,'prise rdv'!$G$4:$G$54,0),4)&amp;" 
 "&amp;INDEX(Tableau1[],MATCH(D$6+$B8,'prise rdv'!$G$4:$G$54,0),5)&amp;" 
 "&amp;INDEX(Tableau1[],MATCH(D$6+$B8,'prise rdv'!$G$4:$G$54,0),6),"")</f>
        <v/>
      </c>
      <c r="E8" s="37" t="str">
        <f ca="1">IFERROR(INDEX(Tableau1[],MATCH(E$6+$B8,'prise rdv'!$G$4:$G$54,0),4)&amp;" 
 "&amp;INDEX(Tableau1[],MATCH(E$6+$B8,'prise rdv'!$G$4:$G$54,0),5)&amp;" 
 "&amp;INDEX(Tableau1[],MATCH(E$6+$B8,'prise rdv'!$G$4:$G$54,0),6),"")</f>
        <v/>
      </c>
      <c r="F8" s="37" t="str">
        <f ca="1">IFERROR(INDEX(Tableau1[],MATCH(F$6+$B8,'prise rdv'!$G$4:$G$54,0),4)&amp;" 
 "&amp;INDEX(Tableau1[],MATCH(F$6+$B8,'prise rdv'!$G$4:$G$54,0),5)&amp;" 
 "&amp;INDEX(Tableau1[],MATCH(F$6+$B8,'prise rdv'!$G$4:$G$54,0),6),"")</f>
        <v/>
      </c>
      <c r="G8" s="37" t="str">
        <f ca="1">IFERROR(INDEX(Tableau1[],MATCH(G$6+$B8,'prise rdv'!$G$4:$G$54,0),4)&amp;" 
 "&amp;INDEX(Tableau1[],MATCH(G$6+$B8,'prise rdv'!$G$4:$G$54,0),5)&amp;" 
 "&amp;INDEX(Tableau1[],MATCH(G$6+$B8,'prise rdv'!$G$4:$G$54,0),6),"")</f>
        <v/>
      </c>
      <c r="H8" s="37" t="str">
        <f ca="1">IFERROR(INDEX(Tableau1[],MATCH(H$6+$B8,'prise rdv'!$G$4:$G$54,0),4)&amp;" 
 "&amp;INDEX(Tableau1[],MATCH(H$6+$B8,'prise rdv'!$G$4:$G$54,0),5)&amp;" 
 "&amp;INDEX(Tableau1[],MATCH(H$6+$B8,'prise rdv'!$G$4:$G$54,0),6),"")</f>
        <v/>
      </c>
      <c r="I8" s="37" t="str">
        <f ca="1">IFERROR(INDEX(Tableau1[],MATCH(I$6+$B8,'prise rdv'!$G$4:$G$54,0),4)&amp;" 
 "&amp;INDEX(Tableau1[],MATCH(I$6+$B8,'prise rdv'!$G$4:$G$54,0),5)&amp;" 
 "&amp;INDEX(Tableau1[],MATCH(I$6+$B8,'prise rdv'!$G$4:$G$54,0),6),"")</f>
        <v/>
      </c>
      <c r="J8" s="2"/>
      <c r="K8" s="12"/>
      <c r="GD8">
        <f t="shared" ca="1" si="0"/>
        <v>0</v>
      </c>
    </row>
    <row r="9" spans="2:186" ht="45" customHeight="1">
      <c r="B9" s="29">
        <v>0.375</v>
      </c>
      <c r="C9" s="37"/>
      <c r="D9" s="37"/>
      <c r="E9" s="37" t="str">
        <f ca="1">IFERROR(INDEX(Tableau1[],MATCH(E$6+$B9,'prise rdv'!$G$4:$G$54,0),4)&amp;" 
 "&amp;INDEX(Tableau1[],MATCH(E$6+$B9,'prise rdv'!$G$4:$G$54,0),5)&amp;" 
 "&amp;INDEX(Tableau1[],MATCH(E$6+$B9,'prise rdv'!$G$4:$G$54,0),6),"")</f>
        <v/>
      </c>
      <c r="F9" s="37" t="str">
        <f ca="1">IFERROR(INDEX(Tableau1[],MATCH(F$6+$B9,'prise rdv'!$G$4:$G$54,0),4)&amp;" 
 "&amp;INDEX(Tableau1[],MATCH(F$6+$B9,'prise rdv'!$G$4:$G$54,0),5)&amp;" 
 "&amp;INDEX(Tableau1[],MATCH(F$6+$B9,'prise rdv'!$G$4:$G$54,0),6),"")</f>
        <v/>
      </c>
      <c r="G9" s="37" t="str">
        <f ca="1">IFERROR(INDEX(Tableau1[],MATCH(G$6+$B9,'prise rdv'!$G$4:$G$54,0),4)&amp;" 
 "&amp;INDEX(Tableau1[],MATCH(G$6+$B9,'prise rdv'!$G$4:$G$54,0),5)&amp;" 
 "&amp;INDEX(Tableau1[],MATCH(G$6+$B9,'prise rdv'!$G$4:$G$54,0),6),"")</f>
        <v/>
      </c>
      <c r="H9" s="37" t="str">
        <f ca="1">IFERROR(INDEX(Tableau1[],MATCH(H$6+$B9,'prise rdv'!$G$4:$G$54,0),4)&amp;" 
 "&amp;INDEX(Tableau1[],MATCH(H$6+$B9,'prise rdv'!$G$4:$G$54,0),5)&amp;" 
 "&amp;INDEX(Tableau1[],MATCH(H$6+$B9,'prise rdv'!$G$4:$G$54,0),6),"")</f>
        <v/>
      </c>
      <c r="I9" s="37" t="str">
        <f ca="1">IFERROR(INDEX(Tableau1[],MATCH(I$6+$B9,'prise rdv'!$G$4:$G$54,0),4)&amp;" 
 "&amp;INDEX(Tableau1[],MATCH(I$6+$B9,'prise rdv'!$G$4:$G$54,0),5)&amp;" 
 "&amp;INDEX(Tableau1[],MATCH(I$6+$B9,'prise rdv'!$G$4:$G$54,0),6),"")</f>
        <v/>
      </c>
      <c r="J9" s="2"/>
      <c r="GD9">
        <f t="shared" ca="1" si="0"/>
        <v>0</v>
      </c>
    </row>
    <row r="10" spans="2:186" ht="45" customHeight="1">
      <c r="B10" s="28">
        <v>0.41666666666666702</v>
      </c>
      <c r="C10" s="37" t="str">
        <f ca="1">IFERROR(INDEX(Tableau1[],MATCH(C$6+$B10,'prise rdv'!$G$4:$G$54,0),4)&amp;" 
 "&amp;INDEX(Tableau1[],MATCH(C$6+$B10,'prise rdv'!$G$4:$G$54,0),5)&amp;" 
 "&amp;INDEX(Tableau1[],MATCH(C$6+$B10,'prise rdv'!$G$4:$G$54,0),6),"")</f>
        <v/>
      </c>
      <c r="D10" s="37" t="str">
        <f ca="1">IFERROR(INDEX(Tableau1[],MATCH(D$6+$B10,'prise rdv'!$G$4:$G$54,0),4)&amp;" 
 "&amp;INDEX(Tableau1[],MATCH(D$6+$B10,'prise rdv'!$G$4:$G$54,0),5)&amp;" 
 "&amp;INDEX(Tableau1[],MATCH(D$6+$B10,'prise rdv'!$G$4:$G$54,0),6),"")</f>
        <v/>
      </c>
      <c r="E10" s="37" t="str">
        <f ca="1">IFERROR(INDEX(Tableau1[],MATCH(E$6+$B10,'prise rdv'!$G$4:$G$54,0),4)&amp;" 
 "&amp;INDEX(Tableau1[],MATCH(E$6+$B10,'prise rdv'!$G$4:$G$54,0),5)&amp;" 
 "&amp;INDEX(Tableau1[],MATCH(E$6+$B10,'prise rdv'!$G$4:$G$54,0),6),"")</f>
        <v/>
      </c>
      <c r="F10" s="37" t="str">
        <f ca="1">IFERROR(INDEX(Tableau1[],MATCH(F$6+$B10,'prise rdv'!$G$4:$G$54,0),4)&amp;" 
 "&amp;INDEX(Tableau1[],MATCH(F$6+$B10,'prise rdv'!$G$4:$G$54,0),5)&amp;" 
 "&amp;INDEX(Tableau1[],MATCH(F$6+$B10,'prise rdv'!$G$4:$G$54,0),6),"")</f>
        <v/>
      </c>
      <c r="G10" s="37" t="str">
        <f ca="1">IFERROR(INDEX(Tableau1[],MATCH(G$6+$B10,'prise rdv'!$G$4:$G$54,0),4)&amp;" 
 "&amp;INDEX(Tableau1[],MATCH(G$6+$B10,'prise rdv'!$G$4:$G$54,0),5)&amp;" 
 "&amp;INDEX(Tableau1[],MATCH(G$6+$B10,'prise rdv'!$G$4:$G$54,0),6),"")</f>
        <v/>
      </c>
      <c r="H10" s="37" t="str">
        <f ca="1">IFERROR(INDEX(Tableau1[],MATCH(H$6+$B10,'prise rdv'!$G$4:$G$54,0),4)&amp;" 
 "&amp;INDEX(Tableau1[],MATCH(H$6+$B10,'prise rdv'!$G$4:$G$54,0),5)&amp;" 
 "&amp;INDEX(Tableau1[],MATCH(H$6+$B10,'prise rdv'!$G$4:$G$54,0),6),"")</f>
        <v/>
      </c>
      <c r="I10" s="37" t="str">
        <f ca="1">IFERROR(INDEX(Tableau1[],MATCH(I$6+$B10,'prise rdv'!$G$4:$G$54,0),4)&amp;" 
 "&amp;INDEX(Tableau1[],MATCH(I$6+$B10,'prise rdv'!$G$4:$G$54,0),5)&amp;" 
 "&amp;INDEX(Tableau1[],MATCH(I$6+$B10,'prise rdv'!$G$4:$G$54,0),6),"")</f>
        <v/>
      </c>
      <c r="J10" s="2"/>
      <c r="GD10">
        <f t="shared" ca="1" si="0"/>
        <v>0</v>
      </c>
    </row>
    <row r="11" spans="2:186" ht="45" customHeight="1">
      <c r="B11" s="29">
        <v>0.45833333333333298</v>
      </c>
      <c r="C11" s="37" t="str">
        <f ca="1">IFERROR(INDEX(Tableau1[],MATCH(C$6+$B11,'prise rdv'!$G$4:$G$54,0),4)&amp;" 
 "&amp;INDEX(Tableau1[],MATCH(C$6+$B11,'prise rdv'!$G$4:$G$54,0),5)&amp;" 
 "&amp;INDEX(Tableau1[],MATCH(C$6+$B11,'prise rdv'!$G$4:$G$54,0),6),"")</f>
        <v/>
      </c>
      <c r="D11" s="37"/>
      <c r="E11" s="37" t="str">
        <f ca="1">IFERROR(INDEX(Tableau1[],MATCH(E$6+$B11,'prise rdv'!$G$4:$G$54,0),4)&amp;" 
 "&amp;INDEX(Tableau1[],MATCH(E$6+$B11,'prise rdv'!$G$4:$G$54,0),5)&amp;" 
 "&amp;INDEX(Tableau1[],MATCH(E$6+$B11,'prise rdv'!$G$4:$G$54,0),6),"")</f>
        <v/>
      </c>
      <c r="F11" s="37" t="str">
        <f ca="1">IFERROR(INDEX(Tableau1[],MATCH(F$6+$B11,'prise rdv'!$G$4:$G$54,0),4)&amp;" 
 "&amp;INDEX(Tableau1[],MATCH(F$6+$B11,'prise rdv'!$G$4:$G$54,0),5)&amp;" 
 "&amp;INDEX(Tableau1[],MATCH(F$6+$B11,'prise rdv'!$G$4:$G$54,0),6),"")</f>
        <v/>
      </c>
      <c r="G11" s="37" t="str">
        <f ca="1">IFERROR(INDEX(Tableau1[],MATCH(G$6+$B11,'prise rdv'!$G$4:$G$54,0),4)&amp;" 
 "&amp;INDEX(Tableau1[],MATCH(G$6+$B11,'prise rdv'!$G$4:$G$54,0),5)&amp;" 
 "&amp;INDEX(Tableau1[],MATCH(G$6+$B11,'prise rdv'!$G$4:$G$54,0),6),"")</f>
        <v/>
      </c>
      <c r="H11" s="37" t="str">
        <f ca="1">IFERROR(INDEX(Tableau1[],MATCH(H$6+$B11,'prise rdv'!$G$4:$G$54,0),4)&amp;" 
 "&amp;INDEX(Tableau1[],MATCH(H$6+$B11,'prise rdv'!$G$4:$G$54,0),5)&amp;" 
 "&amp;INDEX(Tableau1[],MATCH(H$6+$B11,'prise rdv'!$G$4:$G$54,0),6),"")</f>
        <v/>
      </c>
      <c r="I11" s="37" t="str">
        <f ca="1">IFERROR(INDEX(Tableau1[],MATCH(I$6+$B11,'prise rdv'!$G$4:$G$54,0),4)&amp;" 
 "&amp;INDEX(Tableau1[],MATCH(I$6+$B11,'prise rdv'!$G$4:$G$54,0),5)&amp;" 
 "&amp;INDEX(Tableau1[],MATCH(I$6+$B11,'prise rdv'!$G$4:$G$54,0),6),"")</f>
        <v/>
      </c>
      <c r="J11" s="2"/>
      <c r="GD11">
        <f t="shared" ca="1" si="0"/>
        <v>0</v>
      </c>
    </row>
    <row r="12" spans="2:186" ht="45" customHeight="1">
      <c r="B12" s="28">
        <v>0.5</v>
      </c>
      <c r="C12" s="37" t="str">
        <f ca="1">IFERROR(INDEX(Tableau1[],MATCH(C$6+$B12,'prise rdv'!$G$4:$G$54,0),4)&amp;" 
 "&amp;INDEX(Tableau1[],MATCH(C$6+$B12,'prise rdv'!$G$4:$G$54,0),5)&amp;" 
 "&amp;INDEX(Tableau1[],MATCH(C$6+$B12,'prise rdv'!$G$4:$G$54,0),6),"")</f>
        <v/>
      </c>
      <c r="D12" s="37" t="str">
        <f ca="1">IFERROR(INDEX(Tableau1[],MATCH(D$6+$B12,'prise rdv'!$G$4:$G$54,0),4)&amp;" 
 "&amp;INDEX(Tableau1[],MATCH(D$6+$B12,'prise rdv'!$G$4:$G$54,0),5)&amp;" 
 "&amp;INDEX(Tableau1[],MATCH(D$6+$B12,'prise rdv'!$G$4:$G$54,0),6),"")</f>
        <v/>
      </c>
      <c r="E12" s="37" t="str">
        <f ca="1">IFERROR(INDEX(Tableau1[],MATCH(E$6+$B12,'prise rdv'!$G$4:$G$54,0),4)&amp;" 
 "&amp;INDEX(Tableau1[],MATCH(E$6+$B12,'prise rdv'!$G$4:$G$54,0),5)&amp;" 
 "&amp;INDEX(Tableau1[],MATCH(E$6+$B12,'prise rdv'!$G$4:$G$54,0),6),"")</f>
        <v/>
      </c>
      <c r="F12" s="37" t="str">
        <f ca="1">IFERROR(INDEX(Tableau1[],MATCH(F$6+$B12,'prise rdv'!$G$4:$G$54,0),4)&amp;" 
 "&amp;INDEX(Tableau1[],MATCH(F$6+$B12,'prise rdv'!$G$4:$G$54,0),5)&amp;" 
 "&amp;INDEX(Tableau1[],MATCH(F$6+$B12,'prise rdv'!$G$4:$G$54,0),6),"")</f>
        <v/>
      </c>
      <c r="G12" s="37" t="str">
        <f ca="1">IFERROR(INDEX(Tableau1[],MATCH(G$6+$B12,'prise rdv'!$G$4:$G$54,0),4)&amp;" 
 "&amp;INDEX(Tableau1[],MATCH(G$6+$B12,'prise rdv'!$G$4:$G$54,0),5)&amp;" 
 "&amp;INDEX(Tableau1[],MATCH(G$6+$B12,'prise rdv'!$G$4:$G$54,0),6),"")</f>
        <v/>
      </c>
      <c r="H12" s="37" t="str">
        <f ca="1">IFERROR(INDEX(Tableau1[],MATCH(H$6+$B12,'prise rdv'!$G$4:$G$54,0),4)&amp;" 
 "&amp;INDEX(Tableau1[],MATCH(H$6+$B12,'prise rdv'!$G$4:$G$54,0),5)&amp;" 
 "&amp;INDEX(Tableau1[],MATCH(H$6+$B12,'prise rdv'!$G$4:$G$54,0),6),"")</f>
        <v/>
      </c>
      <c r="I12" s="37" t="str">
        <f ca="1">IFERROR(INDEX(Tableau1[],MATCH(I$6+$B12,'prise rdv'!$G$4:$G$54,0),4)&amp;" 
 "&amp;INDEX(Tableau1[],MATCH(I$6+$B12,'prise rdv'!$G$4:$G$54,0),5)&amp;" 
 "&amp;INDEX(Tableau1[],MATCH(I$6+$B12,'prise rdv'!$G$4:$G$54,0),6),"")</f>
        <v/>
      </c>
      <c r="J12" s="2"/>
      <c r="GD12">
        <f t="shared" ca="1" si="0"/>
        <v>0</v>
      </c>
    </row>
    <row r="13" spans="2:186" ht="45" customHeight="1">
      <c r="B13" s="29">
        <v>0.54166666666666696</v>
      </c>
      <c r="C13" s="37" t="str">
        <f ca="1">IFERROR(INDEX(Tableau1[],MATCH(C$6+$B13,'prise rdv'!$G$4:$G$54,0),4)&amp;" 
 "&amp;INDEX(Tableau1[],MATCH(C$6+$B13,'prise rdv'!$G$4:$G$54,0),5)&amp;" 
 "&amp;INDEX(Tableau1[],MATCH(C$6+$B13,'prise rdv'!$G$4:$G$54,0),6),"")</f>
        <v/>
      </c>
      <c r="D13" s="37" t="str">
        <f ca="1">IFERROR(INDEX(Tableau1[],MATCH(D$6+$B13,'prise rdv'!$G$4:$G$54,0),4)&amp;" 
 "&amp;INDEX(Tableau1[],MATCH(D$6+$B13,'prise rdv'!$G$4:$G$54,0),5)&amp;" 
 "&amp;INDEX(Tableau1[],MATCH(D$6+$B13,'prise rdv'!$G$4:$G$54,0),6),"")</f>
        <v/>
      </c>
      <c r="E13" s="37" t="str">
        <f ca="1">IFERROR(INDEX(Tableau1[],MATCH(E$6+$B13,'prise rdv'!$G$4:$G$54,0),4)&amp;" 
 "&amp;INDEX(Tableau1[],MATCH(E$6+$B13,'prise rdv'!$G$4:$G$54,0),5)&amp;" 
 "&amp;INDEX(Tableau1[],MATCH(E$6+$B13,'prise rdv'!$G$4:$G$54,0),6),"")</f>
        <v/>
      </c>
      <c r="F13" s="37" t="str">
        <f ca="1">IFERROR(INDEX(Tableau1[],MATCH(F$6+$B13,'prise rdv'!$G$4:$G$54,0),4)&amp;" 
 "&amp;INDEX(Tableau1[],MATCH(F$6+$B13,'prise rdv'!$G$4:$G$54,0),5)&amp;" 
 "&amp;INDEX(Tableau1[],MATCH(F$6+$B13,'prise rdv'!$G$4:$G$54,0),6),"")</f>
        <v/>
      </c>
      <c r="G13" s="37" t="str">
        <f ca="1">IFERROR(INDEX(Tableau1[],MATCH(G$6+$B13,'prise rdv'!$G$4:$G$54,0),4)&amp;" 
 "&amp;INDEX(Tableau1[],MATCH(G$6+$B13,'prise rdv'!$G$4:$G$54,0),5)&amp;" 
 "&amp;INDEX(Tableau1[],MATCH(G$6+$B13,'prise rdv'!$G$4:$G$54,0),6),"")</f>
        <v/>
      </c>
      <c r="H13" s="37" t="str">
        <f ca="1">IFERROR(INDEX(Tableau1[],MATCH(H$6+$B13,'prise rdv'!$G$4:$G$54,0),4)&amp;" 
 "&amp;INDEX(Tableau1[],MATCH(H$6+$B13,'prise rdv'!$G$4:$G$54,0),5)&amp;" 
 "&amp;INDEX(Tableau1[],MATCH(H$6+$B13,'prise rdv'!$G$4:$G$54,0),6),"")</f>
        <v/>
      </c>
      <c r="I13" s="37" t="str">
        <f ca="1">IFERROR(INDEX(Tableau1[],MATCH(I$6+$B13,'prise rdv'!$G$4:$G$54,0),4)&amp;" 
 "&amp;INDEX(Tableau1[],MATCH(I$6+$B13,'prise rdv'!$G$4:$G$54,0),5)&amp;" 
 "&amp;INDEX(Tableau1[],MATCH(I$6+$B13,'prise rdv'!$G$4:$G$54,0),6),"")</f>
        <v/>
      </c>
      <c r="J13" s="2"/>
      <c r="GD13">
        <f t="shared" ca="1" si="0"/>
        <v>0</v>
      </c>
    </row>
    <row r="14" spans="2:186" ht="45" customHeight="1">
      <c r="B14" s="28">
        <v>0.58333333333333304</v>
      </c>
      <c r="C14" s="37" t="str">
        <f ca="1">IFERROR(INDEX(Tableau1[],MATCH(C$6+$B14,'prise rdv'!$G$4:$G$54,0),4)&amp;" 
 "&amp;INDEX(Tableau1[],MATCH(C$6+$B14,'prise rdv'!$G$4:$G$54,0),5)&amp;" 
 "&amp;INDEX(Tableau1[],MATCH(C$6+$B14,'prise rdv'!$G$4:$G$54,0),6),"")</f>
        <v/>
      </c>
      <c r="D14" s="37" t="str">
        <f ca="1">IFERROR(INDEX(Tableau1[],MATCH(D$6+$B14,'prise rdv'!$G$4:$G$54,0),4)&amp;" 
 "&amp;INDEX(Tableau1[],MATCH(D$6+$B14,'prise rdv'!$G$4:$G$54,0),5)&amp;" 
 "&amp;INDEX(Tableau1[],MATCH(D$6+$B14,'prise rdv'!$G$4:$G$54,0),6),"")</f>
        <v/>
      </c>
      <c r="E14" s="37" t="str">
        <f ca="1">IFERROR(INDEX(Tableau1[],MATCH(E$6+$B14,'prise rdv'!$G$4:$G$54,0),4)&amp;" 
 "&amp;INDEX(Tableau1[],MATCH(E$6+$B14,'prise rdv'!$G$4:$G$54,0),5)&amp;" 
 "&amp;INDEX(Tableau1[],MATCH(E$6+$B14,'prise rdv'!$G$4:$G$54,0),6),"")</f>
        <v/>
      </c>
      <c r="F14" s="37" t="str">
        <f ca="1">IFERROR(INDEX(Tableau1[],MATCH(F$6+$B14,'prise rdv'!$G$4:$G$54,0),4)&amp;" 
 "&amp;INDEX(Tableau1[],MATCH(F$6+$B14,'prise rdv'!$G$4:$G$54,0),5)&amp;" 
 "&amp;INDEX(Tableau1[],MATCH(F$6+$B14,'prise rdv'!$G$4:$G$54,0),6),"")</f>
        <v/>
      </c>
      <c r="G14" s="37" t="str">
        <f ca="1">IFERROR(INDEX(Tableau1[],MATCH(G$6+$B14,'prise rdv'!$G$4:$G$54,0),4)&amp;" 
 "&amp;INDEX(Tableau1[],MATCH(G$6+$B14,'prise rdv'!$G$4:$G$54,0),5)&amp;" 
 "&amp;INDEX(Tableau1[],MATCH(G$6+$B14,'prise rdv'!$G$4:$G$54,0),6),"")</f>
        <v/>
      </c>
      <c r="H14" s="37" t="str">
        <f ca="1">IFERROR(INDEX(Tableau1[],MATCH(H$6+$B14,'prise rdv'!$G$4:$G$54,0),4)&amp;" 
 "&amp;INDEX(Tableau1[],MATCH(H$6+$B14,'prise rdv'!$G$4:$G$54,0),5)&amp;" 
 "&amp;INDEX(Tableau1[],MATCH(H$6+$B14,'prise rdv'!$G$4:$G$54,0),6),"")</f>
        <v/>
      </c>
      <c r="I14" s="37" t="str">
        <f ca="1">IFERROR(INDEX(Tableau1[],MATCH(I$6+$B14,'prise rdv'!$G$4:$G$54,0),4)&amp;" 
 "&amp;INDEX(Tableau1[],MATCH(I$6+$B14,'prise rdv'!$G$4:$G$54,0),5)&amp;" 
 "&amp;INDEX(Tableau1[],MATCH(I$6+$B14,'prise rdv'!$G$4:$G$54,0),6),"")</f>
        <v/>
      </c>
      <c r="J14" s="2"/>
      <c r="GD14">
        <f t="shared" ca="1" si="0"/>
        <v>0</v>
      </c>
    </row>
    <row r="15" spans="2:186" ht="45" customHeight="1">
      <c r="B15" s="29">
        <v>0.625</v>
      </c>
      <c r="C15" s="37" t="str">
        <f ca="1">IFERROR(INDEX(Tableau1[],MATCH(C$6+$B15,'prise rdv'!$G$4:$G$54,0),4)&amp;" 
 "&amp;INDEX(Tableau1[],MATCH(C$6+$B15,'prise rdv'!$G$4:$G$54,0),5)&amp;" 
 "&amp;INDEX(Tableau1[],MATCH(C$6+$B15,'prise rdv'!$G$4:$G$54,0),6),"")</f>
        <v/>
      </c>
      <c r="D15" s="37" t="str">
        <f ca="1">IFERROR(INDEX(Tableau1[],MATCH(D$6+$B15,'prise rdv'!$G$4:$G$54,0),4)&amp;" 
 "&amp;INDEX(Tableau1[],MATCH(D$6+$B15,'prise rdv'!$G$4:$G$54,0),5)&amp;" 
 "&amp;INDEX(Tableau1[],MATCH(D$6+$B15,'prise rdv'!$G$4:$G$54,0),6),"")</f>
        <v/>
      </c>
      <c r="E15" s="37" t="str">
        <f ca="1">IFERROR(INDEX(Tableau1[],MATCH(E$6+$B15,'prise rdv'!$G$4:$G$54,0),4)&amp;" 
 "&amp;INDEX(Tableau1[],MATCH(E$6+$B15,'prise rdv'!$G$4:$G$54,0),5)&amp;" 
 "&amp;INDEX(Tableau1[],MATCH(E$6+$B15,'prise rdv'!$G$4:$G$54,0),6),"")</f>
        <v/>
      </c>
      <c r="F15" s="37" t="str">
        <f ca="1">IFERROR(INDEX(Tableau1[],MATCH(F$6+$B15,'prise rdv'!$G$4:$G$54,0),4)&amp;" 
 "&amp;INDEX(Tableau1[],MATCH(F$6+$B15,'prise rdv'!$G$4:$G$54,0),5)&amp;" 
 "&amp;INDEX(Tableau1[],MATCH(F$6+$B15,'prise rdv'!$G$4:$G$54,0),6),"")</f>
        <v/>
      </c>
      <c r="G15" s="37" t="str">
        <f ca="1">IFERROR(INDEX(Tableau1[],MATCH(G$6+$B15,'prise rdv'!$G$4:$G$54,0),4)&amp;" 
 "&amp;INDEX(Tableau1[],MATCH(G$6+$B15,'prise rdv'!$G$4:$G$54,0),5)&amp;" 
 "&amp;INDEX(Tableau1[],MATCH(G$6+$B15,'prise rdv'!$G$4:$G$54,0),6),"")</f>
        <v/>
      </c>
      <c r="H15" s="37" t="str">
        <f ca="1">IFERROR(INDEX(Tableau1[],MATCH(H$6+$B15,'prise rdv'!$G$4:$G$54,0),4)&amp;" 
 "&amp;INDEX(Tableau1[],MATCH(H$6+$B15,'prise rdv'!$G$4:$G$54,0),5)&amp;" 
 "&amp;INDEX(Tableau1[],MATCH(H$6+$B15,'prise rdv'!$G$4:$G$54,0),6),"")</f>
        <v/>
      </c>
      <c r="I15" s="37" t="str">
        <f ca="1">IFERROR(INDEX(Tableau1[],MATCH(I$6+$B15,'prise rdv'!$G$4:$G$54,0),4)&amp;" 
 "&amp;INDEX(Tableau1[],MATCH(I$6+$B15,'prise rdv'!$G$4:$G$54,0),5)&amp;" 
 "&amp;INDEX(Tableau1[],MATCH(I$6+$B15,'prise rdv'!$G$4:$G$54,0),6),"")</f>
        <v/>
      </c>
      <c r="J15" s="2"/>
      <c r="GD15">
        <f t="shared" ca="1" si="0"/>
        <v>0</v>
      </c>
    </row>
    <row r="16" spans="2:186" ht="45" customHeight="1">
      <c r="B16" s="28">
        <v>0.66666666666666696</v>
      </c>
      <c r="C16" s="37" t="str">
        <f ca="1">IFERROR(INDEX(Tableau1[],MATCH(C$6+$B16,'prise rdv'!$G$4:$G$54,0),4)&amp;" 
 "&amp;INDEX(Tableau1[],MATCH(C$6+$B16,'prise rdv'!$G$4:$G$54,0),5)&amp;" 
 "&amp;INDEX(Tableau1[],MATCH(C$6+$B16,'prise rdv'!$G$4:$G$54,0),6),"")</f>
        <v/>
      </c>
      <c r="D16" s="37" t="str">
        <f ca="1">IFERROR(INDEX(Tableau1[],MATCH(D$6+$B16,'prise rdv'!$G$4:$G$54,0),4)&amp;" 
 "&amp;INDEX(Tableau1[],MATCH(D$6+$B16,'prise rdv'!$G$4:$G$54,0),5)&amp;" 
 "&amp;INDEX(Tableau1[],MATCH(D$6+$B16,'prise rdv'!$G$4:$G$54,0),6),"")</f>
        <v/>
      </c>
      <c r="E16" s="37" t="str">
        <f ca="1">IFERROR(INDEX(Tableau1[],MATCH(E$6+$B16,'prise rdv'!$G$4:$G$54,0),4)&amp;" 
 "&amp;INDEX(Tableau1[],MATCH(E$6+$B16,'prise rdv'!$G$4:$G$54,0),5)&amp;" 
 "&amp;INDEX(Tableau1[],MATCH(E$6+$B16,'prise rdv'!$G$4:$G$54,0),6),"")</f>
        <v/>
      </c>
      <c r="F16" s="37" t="str">
        <f ca="1">IFERROR(INDEX(Tableau1[],MATCH(F$6+$B16,'prise rdv'!$G$4:$G$54,0),4)&amp;" 
 "&amp;INDEX(Tableau1[],MATCH(F$6+$B16,'prise rdv'!$G$4:$G$54,0),5)&amp;" 
 "&amp;INDEX(Tableau1[],MATCH(F$6+$B16,'prise rdv'!$G$4:$G$54,0),6),"")</f>
        <v/>
      </c>
      <c r="G16" s="37" t="str">
        <f ca="1">IFERROR(INDEX(Tableau1[],MATCH(G$6+$B16,'prise rdv'!$G$4:$G$54,0),4)&amp;" 
 "&amp;INDEX(Tableau1[],MATCH(G$6+$B16,'prise rdv'!$G$4:$G$54,0),5)&amp;" 
 "&amp;INDEX(Tableau1[],MATCH(G$6+$B16,'prise rdv'!$G$4:$G$54,0),6),"")</f>
        <v/>
      </c>
      <c r="H16" s="37" t="str">
        <f ca="1">IFERROR(INDEX(Tableau1[],MATCH(H$6+$B16,'prise rdv'!$G$4:$G$54,0),4)&amp;" 
 "&amp;INDEX(Tableau1[],MATCH(H$6+$B16,'prise rdv'!$G$4:$G$54,0),5)&amp;" 
 "&amp;INDEX(Tableau1[],MATCH(H$6+$B16,'prise rdv'!$G$4:$G$54,0),6),"")</f>
        <v/>
      </c>
      <c r="I16" s="37" t="str">
        <f ca="1">IFERROR(INDEX(Tableau1[],MATCH(I$6+$B16,'prise rdv'!$G$4:$G$54,0),4)&amp;" 
 "&amp;INDEX(Tableau1[],MATCH(I$6+$B16,'prise rdv'!$G$4:$G$54,0),5)&amp;" 
 "&amp;INDEX(Tableau1[],MATCH(I$6+$B16,'prise rdv'!$G$4:$G$54,0),6),"")</f>
        <v/>
      </c>
      <c r="J16" s="2"/>
      <c r="K16" s="53"/>
      <c r="GD16">
        <f t="shared" ca="1" si="0"/>
        <v>0</v>
      </c>
    </row>
    <row r="17" spans="2:186" ht="45" customHeight="1">
      <c r="B17" s="29">
        <v>0.70833333333333304</v>
      </c>
      <c r="C17" s="37" t="str">
        <f ca="1">IFERROR(INDEX(Tableau1[],MATCH(C$6+$B17,'prise rdv'!$G$4:$G$54,0),4)&amp;" 
 "&amp;INDEX(Tableau1[],MATCH(C$6+$B17,'prise rdv'!$G$4:$G$54,0),5)&amp;" 
 "&amp;INDEX(Tableau1[],MATCH(C$6+$B17,'prise rdv'!$G$4:$G$54,0),6),"")</f>
        <v/>
      </c>
      <c r="D17" s="37" t="str">
        <f ca="1">IFERROR(INDEX(Tableau1[],MATCH(D$6+$B17,'prise rdv'!$G$4:$G$54,0),4)&amp;" 
 "&amp;INDEX(Tableau1[],MATCH(D$6+$B17,'prise rdv'!$G$4:$G$54,0),5)&amp;" 
 "&amp;INDEX(Tableau1[],MATCH(D$6+$B17,'prise rdv'!$G$4:$G$54,0),6),"")</f>
        <v/>
      </c>
      <c r="E17" s="37" t="str">
        <f ca="1">IFERROR(INDEX(Tableau1[],MATCH(E$6+$B17,'prise rdv'!$G$4:$G$54,0),4)&amp;" 
 "&amp;INDEX(Tableau1[],MATCH(E$6+$B17,'prise rdv'!$G$4:$G$54,0),5)&amp;" 
 "&amp;INDEX(Tableau1[],MATCH(E$6+$B17,'prise rdv'!$G$4:$G$54,0),6),"")</f>
        <v/>
      </c>
      <c r="F17" s="37" t="str">
        <f ca="1">IFERROR(INDEX(Tableau1[],MATCH(F$6+$B17,'prise rdv'!$G$4:$G$54,0),4)&amp;" 
 "&amp;INDEX(Tableau1[],MATCH(F$6+$B17,'prise rdv'!$G$4:$G$54,0),5)&amp;" 
 "&amp;INDEX(Tableau1[],MATCH(F$6+$B17,'prise rdv'!$G$4:$G$54,0),6),"")</f>
        <v/>
      </c>
      <c r="G17" s="37" t="str">
        <f ca="1">IFERROR(INDEX(Tableau1[],MATCH(G$6+$B17,'prise rdv'!$G$4:$G$54,0),4)&amp;" 
 "&amp;INDEX(Tableau1[],MATCH(G$6+$B17,'prise rdv'!$G$4:$G$54,0),5)&amp;" 
 "&amp;INDEX(Tableau1[],MATCH(G$6+$B17,'prise rdv'!$G$4:$G$54,0),6),"")</f>
        <v/>
      </c>
      <c r="H17" s="37" t="str">
        <f ca="1">IFERROR(INDEX(Tableau1[],MATCH(H$6+$B17,'prise rdv'!$G$4:$G$54,0),4)&amp;" 
 "&amp;INDEX(Tableau1[],MATCH(H$6+$B17,'prise rdv'!$G$4:$G$54,0),5)&amp;" 
 "&amp;INDEX(Tableau1[],MATCH(H$6+$B17,'prise rdv'!$G$4:$G$54,0),6),"")</f>
        <v/>
      </c>
      <c r="I17" s="37" t="str">
        <f ca="1">IFERROR(INDEX(Tableau1[],MATCH(I$6+$B17,'prise rdv'!$G$4:$G$54,0),4)&amp;" 
 "&amp;INDEX(Tableau1[],MATCH(I$6+$B17,'prise rdv'!$G$4:$G$54,0),5)&amp;" 
 "&amp;INDEX(Tableau1[],MATCH(I$6+$B17,'prise rdv'!$G$4:$G$54,0),6),"")</f>
        <v/>
      </c>
      <c r="J17" s="2"/>
      <c r="GD17">
        <f t="shared" ca="1" si="0"/>
        <v>0</v>
      </c>
    </row>
    <row r="18" spans="2:186" ht="45" customHeight="1">
      <c r="B18" s="30">
        <v>0.75</v>
      </c>
      <c r="C18" s="37" t="str">
        <f ca="1">IFERROR(INDEX(Tableau1[],MATCH(C$6+$B18,'prise rdv'!$G$4:$G$54,0),4)&amp;" 
 "&amp;INDEX(Tableau1[],MATCH(C$6+$B18,'prise rdv'!$G$4:$G$54,0),5)&amp;" 
 "&amp;INDEX(Tableau1[],MATCH(C$6+$B18,'prise rdv'!$G$4:$G$54,0),6),"")</f>
        <v/>
      </c>
      <c r="D18" s="37" t="str">
        <f ca="1">IFERROR(INDEX(Tableau1[],MATCH(D$6+$B18,'prise rdv'!$G$4:$G$54,0),4)&amp;" 
 "&amp;INDEX(Tableau1[],MATCH(D$6+$B18,'prise rdv'!$G$4:$G$54,0),5)&amp;" 
 "&amp;INDEX(Tableau1[],MATCH(D$6+$B18,'prise rdv'!$G$4:$G$54,0),6),"")</f>
        <v/>
      </c>
      <c r="E18" s="37" t="str">
        <f ca="1">IFERROR(INDEX(Tableau1[],MATCH(E$6+$B18,'prise rdv'!$G$4:$G$54,0),4)&amp;" 
 "&amp;INDEX(Tableau1[],MATCH(E$6+$B18,'prise rdv'!$G$4:$G$54,0),5)&amp;" 
 "&amp;INDEX(Tableau1[],MATCH(E$6+$B18,'prise rdv'!$G$4:$G$54,0),6),"")</f>
        <v/>
      </c>
      <c r="F18" s="37" t="str">
        <f ca="1">IFERROR(INDEX(Tableau1[],MATCH(F$6+$B18,'prise rdv'!$G$4:$G$54,0),4)&amp;" 
 "&amp;INDEX(Tableau1[],MATCH(F$6+$B18,'prise rdv'!$G$4:$G$54,0),5)&amp;" 
 "&amp;INDEX(Tableau1[],MATCH(F$6+$B18,'prise rdv'!$G$4:$G$54,0),6),"")</f>
        <v/>
      </c>
      <c r="G18" s="37" t="str">
        <f ca="1">IFERROR(INDEX(Tableau1[],MATCH(G$6+$B18,'prise rdv'!$G$4:$G$54,0),4)&amp;" 
 "&amp;INDEX(Tableau1[],MATCH(G$6+$B18,'prise rdv'!$G$4:$G$54,0),5)&amp;" 
 "&amp;INDEX(Tableau1[],MATCH(G$6+$B18,'prise rdv'!$G$4:$G$54,0),6),"")</f>
        <v/>
      </c>
      <c r="H18" s="37" t="str">
        <f ca="1">IFERROR(INDEX(Tableau1[],MATCH(H$6+$B18,'prise rdv'!$G$4:$G$54,0),4)&amp;" 
 "&amp;INDEX(Tableau1[],MATCH(H$6+$B18,'prise rdv'!$G$4:$G$54,0),5)&amp;" 
 "&amp;INDEX(Tableau1[],MATCH(H$6+$B18,'prise rdv'!$G$4:$G$54,0),6),"")</f>
        <v/>
      </c>
      <c r="I18" s="37" t="str">
        <f ca="1">IFERROR(INDEX(Tableau1[],MATCH(I$6+$B18,'prise rdv'!$G$4:$G$54,0),4)&amp;" 
 "&amp;INDEX(Tableau1[],MATCH(I$6+$B18,'prise rdv'!$G$4:$G$54,0),5)&amp;" 
 "&amp;INDEX(Tableau1[],MATCH(I$6+$B18,'prise rdv'!$G$4:$G$54,0),6),"")</f>
        <v/>
      </c>
      <c r="J18" s="2"/>
      <c r="GD18">
        <f t="shared" ca="1" si="0"/>
        <v>0</v>
      </c>
    </row>
    <row r="19" spans="2:186" ht="45" customHeight="1">
      <c r="B19" s="29">
        <v>0.79166666666666696</v>
      </c>
      <c r="C19" s="37" t="str">
        <f ca="1">IFERROR(INDEX(Tableau1[],MATCH(C$6+$B19,'prise rdv'!$G$4:$G$54,0),4)&amp;" 
 "&amp;INDEX(Tableau1[],MATCH(C$6+$B19,'prise rdv'!$G$4:$G$54,0),5)&amp;" 
 "&amp;INDEX(Tableau1[],MATCH(C$6+$B19,'prise rdv'!$G$4:$G$54,0),6),"")</f>
        <v/>
      </c>
      <c r="D19" s="37" t="str">
        <f ca="1">IFERROR(INDEX(Tableau1[],MATCH(D$6+$B19,'prise rdv'!$G$4:$G$54,0),4)&amp;" 
 "&amp;INDEX(Tableau1[],MATCH(D$6+$B19,'prise rdv'!$G$4:$G$54,0),5)&amp;" 
 "&amp;INDEX(Tableau1[],MATCH(D$6+$B19,'prise rdv'!$G$4:$G$54,0),6),"")</f>
        <v/>
      </c>
      <c r="E19" s="37" t="str">
        <f ca="1">IFERROR(INDEX(Tableau1[],MATCH(E$6+$B19,'prise rdv'!$G$4:$G$54,0),4)&amp;" 
 "&amp;INDEX(Tableau1[],MATCH(E$6+$B19,'prise rdv'!$G$4:$G$54,0),5)&amp;" 
 "&amp;INDEX(Tableau1[],MATCH(E$6+$B19,'prise rdv'!$G$4:$G$54,0),6),"")</f>
        <v/>
      </c>
      <c r="F19" s="37" t="str">
        <f ca="1">IFERROR(INDEX(Tableau1[],MATCH(F$6+$B19,'prise rdv'!$G$4:$G$54,0),4)&amp;" 
 "&amp;INDEX(Tableau1[],MATCH(F$6+$B19,'prise rdv'!$G$4:$G$54,0),5)&amp;" 
 "&amp;INDEX(Tableau1[],MATCH(F$6+$B19,'prise rdv'!$G$4:$G$54,0),6),"")</f>
        <v/>
      </c>
      <c r="G19" s="37" t="str">
        <f ca="1">IFERROR(INDEX(Tableau1[],MATCH(G$6+$B19,'prise rdv'!$G$4:$G$54,0),4)&amp;" 
 "&amp;INDEX(Tableau1[],MATCH(G$6+$B19,'prise rdv'!$G$4:$G$54,0),5)&amp;" 
 "&amp;INDEX(Tableau1[],MATCH(G$6+$B19,'prise rdv'!$G$4:$G$54,0),6),"")</f>
        <v/>
      </c>
      <c r="H19" s="37" t="str">
        <f ca="1">IFERROR(INDEX(Tableau1[],MATCH(H$6+$B19,'prise rdv'!$G$4:$G$54,0),4)&amp;" 
 "&amp;INDEX(Tableau1[],MATCH(H$6+$B19,'prise rdv'!$G$4:$G$54,0),5)&amp;" 
 "&amp;INDEX(Tableau1[],MATCH(H$6+$B19,'prise rdv'!$G$4:$G$54,0),6),"")</f>
        <v/>
      </c>
      <c r="I19" s="37" t="str">
        <f ca="1">IFERROR(INDEX(Tableau1[],MATCH(I$6+$B19,'prise rdv'!$G$4:$G$54,0),4)&amp;" 
 "&amp;INDEX(Tableau1[],MATCH(I$6+$B19,'prise rdv'!$G$4:$G$54,0),5)&amp;" 
 "&amp;INDEX(Tableau1[],MATCH(I$6+$B19,'prise rdv'!$G$4:$G$54,0),6),"")</f>
        <v/>
      </c>
      <c r="J19" s="2"/>
      <c r="GD19">
        <f t="shared" ca="1" si="0"/>
        <v>0</v>
      </c>
    </row>
    <row r="20" spans="2:186" ht="45" customHeight="1">
      <c r="B20" s="30">
        <v>0.83333333333333304</v>
      </c>
      <c r="C20" s="37" t="str">
        <f ca="1">IFERROR(INDEX(Tableau1[],MATCH(C$6+$B20,'prise rdv'!$G$4:$G$54,0),4)&amp;" 
 "&amp;INDEX(Tableau1[],MATCH(C$6+$B20,'prise rdv'!$G$4:$G$54,0),5)&amp;" 
 "&amp;INDEX(Tableau1[],MATCH(C$6+$B20,'prise rdv'!$G$4:$G$54,0),6),"")</f>
        <v/>
      </c>
      <c r="D20" s="37" t="str">
        <f ca="1">IFERROR(INDEX(Tableau1[],MATCH(D$6+$B20,'prise rdv'!$G$4:$G$54,0),4)&amp;" 
 "&amp;INDEX(Tableau1[],MATCH(D$6+$B20,'prise rdv'!$G$4:$G$54,0),5)&amp;" 
 "&amp;INDEX(Tableau1[],MATCH(D$6+$B20,'prise rdv'!$G$4:$G$54,0),6),"")</f>
        <v/>
      </c>
      <c r="E20" s="37" t="str">
        <f ca="1">IFERROR(INDEX(Tableau1[],MATCH(E$6+$B20,'prise rdv'!$G$4:$G$54,0),4)&amp;" 
 "&amp;INDEX(Tableau1[],MATCH(E$6+$B20,'prise rdv'!$G$4:$G$54,0),5)&amp;" 
 "&amp;INDEX(Tableau1[],MATCH(E$6+$B20,'prise rdv'!$G$4:$G$54,0),6),"")</f>
        <v/>
      </c>
      <c r="F20" s="37" t="str">
        <f ca="1">IFERROR(INDEX(Tableau1[],MATCH(F$6+$B20,'prise rdv'!$G$4:$G$54,0),4)&amp;" 
 "&amp;INDEX(Tableau1[],MATCH(F$6+$B20,'prise rdv'!$G$4:$G$54,0),5)&amp;" 
 "&amp;INDEX(Tableau1[],MATCH(F$6+$B20,'prise rdv'!$G$4:$G$54,0),6),"")</f>
        <v/>
      </c>
      <c r="G20" s="37" t="str">
        <f ca="1">IFERROR(INDEX(Tableau1[],MATCH(G$6+$B20,'prise rdv'!$G$4:$G$54,0),4)&amp;" 
 "&amp;INDEX(Tableau1[],MATCH(G$6+$B20,'prise rdv'!$G$4:$G$54,0),5)&amp;" 
 "&amp;INDEX(Tableau1[],MATCH(G$6+$B20,'prise rdv'!$G$4:$G$54,0),6),"")</f>
        <v/>
      </c>
      <c r="H20" s="37" t="str">
        <f ca="1">IFERROR(INDEX(Tableau1[],MATCH(H$6+$B20,'prise rdv'!$G$4:$G$54,0),4)&amp;" 
 "&amp;INDEX(Tableau1[],MATCH(H$6+$B20,'prise rdv'!$G$4:$G$54,0),5)&amp;" 
 "&amp;INDEX(Tableau1[],MATCH(H$6+$B20,'prise rdv'!$G$4:$G$54,0),6),"")</f>
        <v/>
      </c>
      <c r="I20" s="37" t="str">
        <f ca="1">IFERROR(INDEX(Tableau1[],MATCH(I$6+$B20,'prise rdv'!$G$4:$G$54,0),4)&amp;" 
 "&amp;INDEX(Tableau1[],MATCH(I$6+$B20,'prise rdv'!$G$4:$G$54,0),5)&amp;" 
 "&amp;INDEX(Tableau1[],MATCH(I$6+$B20,'prise rdv'!$G$4:$G$54,0),6),"")</f>
        <v/>
      </c>
      <c r="J20" s="2"/>
      <c r="GD20">
        <f t="shared" ca="1" si="0"/>
        <v>0</v>
      </c>
    </row>
    <row r="21" spans="2:186">
      <c r="C21" s="36"/>
      <c r="D21" s="2"/>
      <c r="E21" s="2"/>
      <c r="F21" s="2"/>
      <c r="G21" s="2"/>
      <c r="H21" s="2"/>
      <c r="I21" s="2"/>
    </row>
    <row r="22" spans="2:186" ht="16.5" customHeight="1">
      <c r="C22" s="32"/>
      <c r="D22" s="32">
        <f>C22+1</f>
        <v>1</v>
      </c>
      <c r="E22" s="32">
        <f t="shared" ref="E22:H22" si="2">D22+1</f>
        <v>2</v>
      </c>
      <c r="F22" s="32">
        <f t="shared" si="2"/>
        <v>3</v>
      </c>
      <c r="G22" s="32">
        <f t="shared" si="2"/>
        <v>4</v>
      </c>
      <c r="H22" s="32">
        <f t="shared" si="2"/>
        <v>5</v>
      </c>
      <c r="I22" s="32">
        <v>1</v>
      </c>
    </row>
    <row r="23" spans="2:186">
      <c r="C23" s="4"/>
      <c r="D23" s="4"/>
      <c r="E23" s="4"/>
      <c r="F23" s="4"/>
      <c r="G23" s="4"/>
      <c r="H23" s="4"/>
      <c r="I23" s="4"/>
    </row>
  </sheetData>
  <mergeCells count="1">
    <mergeCell ref="B6:B7"/>
  </mergeCells>
  <phoneticPr fontId="8" type="noConversion"/>
  <conditionalFormatting sqref="C8:I20">
    <cfRule type="expression" dxfId="17" priority="16">
      <formula>LEN(C8)&gt;0</formula>
    </cfRule>
    <cfRule type="cellIs" dxfId="5" priority="1" operator="equal">
      <formula>"congé"</formula>
    </cfRule>
  </conditionalFormatting>
  <conditionalFormatting sqref="D8:E20 C8">
    <cfRule type="expression" dxfId="16" priority="15">
      <formula>LEN(C8)&gt;0</formula>
    </cfRule>
  </conditionalFormatting>
  <conditionalFormatting sqref="E8:E20">
    <cfRule type="expression" dxfId="15" priority="14">
      <formula>LEN(E8)&gt;0</formula>
    </cfRule>
  </conditionalFormatting>
  <conditionalFormatting sqref="F8:F20">
    <cfRule type="expression" dxfId="14" priority="13">
      <formula>LEN(F8)&gt;0</formula>
    </cfRule>
  </conditionalFormatting>
  <conditionalFormatting sqref="G8:G20">
    <cfRule type="expression" dxfId="13" priority="12">
      <formula>LEN(G8)</formula>
    </cfRule>
  </conditionalFormatting>
  <conditionalFormatting sqref="H8:H20">
    <cfRule type="expression" dxfId="12" priority="11">
      <formula>LEN(H8)&gt;0</formula>
    </cfRule>
  </conditionalFormatting>
  <conditionalFormatting sqref="I8:I20">
    <cfRule type="expression" dxfId="11" priority="10">
      <formula>LEN(I8)&gt;0</formula>
    </cfRule>
  </conditionalFormatting>
  <conditionalFormatting sqref="C8:I20">
    <cfRule type="containsText" dxfId="10" priority="4" operator="containsText" text="production">
      <formula>NOT(ISERROR(SEARCH("production",C8)))</formula>
    </cfRule>
    <cfRule type="containsText" dxfId="9" priority="6" operator="containsText" text="exploitation">
      <formula>NOT(ISERROR(SEARCH("exploitation",C8)))</formula>
    </cfRule>
    <cfRule type="containsText" dxfId="8" priority="7" operator="containsText" text="edm">
      <formula>NOT(ISERROR(SEARCH("edm",C8)))</formula>
    </cfRule>
  </conditionalFormatting>
  <conditionalFormatting sqref="G12">
    <cfRule type="containsText" dxfId="7" priority="5" operator="containsText" text="production">
      <formula>NOT(ISERROR(SEARCH("production",G12)))</formula>
    </cfRule>
  </conditionalFormatting>
  <conditionalFormatting sqref="C19">
    <cfRule type="iconSet" priority="3">
      <iconSet showValue="0">
        <cfvo type="percent" val="0"/>
        <cfvo type="num" val="&quot;exploitation&quot;"/>
        <cfvo type="num" val="&quot;edm&quot;"/>
      </iconSet>
    </cfRule>
  </conditionalFormatting>
  <conditionalFormatting sqref="C15:I20">
    <cfRule type="cellIs" dxfId="6" priority="2" operator="equal">
      <formula>"C"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I84"/>
  <sheetViews>
    <sheetView showGridLines="0" zoomScale="77" zoomScaleNormal="77" workbookViewId="0">
      <pane ySplit="2" topLeftCell="A3" activePane="bottomLeft" state="frozen"/>
      <selection pane="bottomLeft" activeCell="C13" sqref="C13"/>
    </sheetView>
  </sheetViews>
  <sheetFormatPr baseColWidth="10" defaultColWidth="11.42578125" defaultRowHeight="15"/>
  <cols>
    <col min="1" max="1" width="15.7109375" bestFit="1" customWidth="1"/>
    <col min="2" max="3" width="15.7109375" customWidth="1"/>
    <col min="4" max="4" width="25.85546875" customWidth="1"/>
    <col min="5" max="5" width="18.28515625" customWidth="1"/>
    <col min="6" max="6" width="22.7109375" customWidth="1"/>
    <col min="7" max="7" width="20.85546875" style="54" customWidth="1"/>
    <col min="8" max="8" width="17.85546875" customWidth="1"/>
  </cols>
  <sheetData>
    <row r="1" spans="1:9" ht="47.25" customHeight="1">
      <c r="A1" s="50"/>
      <c r="B1" s="50"/>
      <c r="C1" s="50"/>
      <c r="D1" s="50"/>
      <c r="E1" s="51"/>
      <c r="F1" s="11"/>
    </row>
    <row r="2" spans="1:9">
      <c r="A2" s="34"/>
      <c r="B2" s="18"/>
      <c r="C2" s="18"/>
      <c r="D2" s="34"/>
      <c r="E2" s="34"/>
      <c r="F2" s="34"/>
    </row>
    <row r="3" spans="1:9">
      <c r="A3" s="34" t="s">
        <v>20</v>
      </c>
      <c r="B3" s="18" t="s">
        <v>26</v>
      </c>
      <c r="C3" s="18" t="s">
        <v>27</v>
      </c>
      <c r="D3" s="39" t="s">
        <v>25</v>
      </c>
      <c r="E3" s="34" t="s">
        <v>21</v>
      </c>
      <c r="F3" s="34" t="s">
        <v>22</v>
      </c>
      <c r="G3" s="33" t="s">
        <v>23</v>
      </c>
      <c r="H3" s="39" t="s">
        <v>28</v>
      </c>
      <c r="I3" s="38" t="s">
        <v>24</v>
      </c>
    </row>
    <row r="4" spans="1:9">
      <c r="G4"/>
    </row>
    <row r="5" spans="1:9">
      <c r="G5"/>
    </row>
    <row r="6" spans="1:9">
      <c r="G6"/>
    </row>
    <row r="7" spans="1:9">
      <c r="G7"/>
    </row>
    <row r="8" spans="1:9">
      <c r="G8"/>
    </row>
    <row r="9" spans="1:9">
      <c r="G9"/>
    </row>
    <row r="10" spans="1:9">
      <c r="G10"/>
    </row>
    <row r="11" spans="1:9">
      <c r="G11"/>
    </row>
    <row r="12" spans="1:9">
      <c r="G12"/>
    </row>
    <row r="13" spans="1:9">
      <c r="G13"/>
    </row>
    <row r="14" spans="1:9">
      <c r="G14"/>
    </row>
    <row r="15" spans="1:9">
      <c r="G15"/>
    </row>
    <row r="16" spans="1:9">
      <c r="G16"/>
    </row>
    <row r="17" spans="1:9">
      <c r="G17"/>
    </row>
    <row r="18" spans="1:9">
      <c r="G18"/>
    </row>
    <row r="19" spans="1:9">
      <c r="A19" s="19"/>
      <c r="B19" s="18"/>
      <c r="C19" s="18"/>
      <c r="D19" s="34"/>
      <c r="E19" s="34"/>
      <c r="F19" s="34"/>
      <c r="G19" s="33"/>
      <c r="H19" s="35"/>
      <c r="I19" s="38"/>
    </row>
    <row r="20" spans="1:9" ht="28.9" customHeight="1">
      <c r="A20" s="19"/>
      <c r="B20" s="18"/>
      <c r="C20" s="18"/>
      <c r="D20" s="34"/>
      <c r="E20" s="34"/>
      <c r="F20" s="34"/>
      <c r="G20" s="33"/>
      <c r="H20" s="35"/>
      <c r="I20" s="38"/>
    </row>
    <row r="21" spans="1:9" ht="21.6" customHeight="1">
      <c r="A21" s="19"/>
      <c r="B21" s="18"/>
      <c r="C21" s="18"/>
      <c r="D21" s="34"/>
      <c r="E21" s="27"/>
      <c r="F21" s="34"/>
      <c r="G21" s="33"/>
      <c r="H21" s="35"/>
      <c r="I21" s="38"/>
    </row>
    <row r="22" spans="1:9">
      <c r="A22" s="34"/>
      <c r="B22" s="18"/>
      <c r="C22" s="18"/>
      <c r="E22" s="34"/>
      <c r="F22" s="34"/>
      <c r="G22" s="33"/>
      <c r="H22" s="35"/>
      <c r="I22" s="38"/>
    </row>
    <row r="23" spans="1:9">
      <c r="A23" s="34"/>
      <c r="B23" s="18"/>
      <c r="C23" s="18"/>
      <c r="E23" s="34"/>
      <c r="F23" s="34"/>
      <c r="G23" s="33"/>
      <c r="H23" s="35"/>
      <c r="I23" s="38"/>
    </row>
    <row r="24" spans="1:9">
      <c r="A24" s="19"/>
      <c r="B24" s="18"/>
      <c r="C24" s="18"/>
      <c r="E24" s="34"/>
      <c r="F24" s="34"/>
      <c r="G24" s="33"/>
      <c r="H24" s="35"/>
      <c r="I24" s="38"/>
    </row>
    <row r="25" spans="1:9">
      <c r="A25" s="19"/>
      <c r="B25" s="18"/>
      <c r="C25" s="18"/>
      <c r="E25" s="34"/>
      <c r="F25" s="34"/>
      <c r="G25" s="33"/>
      <c r="H25" s="35"/>
      <c r="I25" s="38"/>
    </row>
    <row r="26" spans="1:9">
      <c r="A26" s="19"/>
      <c r="B26" s="18"/>
      <c r="C26" s="18"/>
      <c r="E26" s="34"/>
      <c r="F26" s="34"/>
      <c r="G26" s="33"/>
      <c r="H26" s="35"/>
      <c r="I26" s="38"/>
    </row>
    <row r="27" spans="1:9">
      <c r="A27" s="19"/>
      <c r="B27" s="18"/>
      <c r="C27" s="18"/>
      <c r="E27" s="34"/>
      <c r="F27" s="34"/>
      <c r="G27" s="33"/>
      <c r="H27" s="35"/>
      <c r="I27" s="38"/>
    </row>
    <row r="28" spans="1:9">
      <c r="A28" s="19"/>
      <c r="B28" s="18"/>
      <c r="C28" s="18"/>
      <c r="E28" s="34"/>
      <c r="F28" s="34"/>
      <c r="G28" s="33"/>
      <c r="H28" s="35"/>
      <c r="I28" s="38"/>
    </row>
    <row r="29" spans="1:9">
      <c r="A29" s="19"/>
      <c r="B29" s="18"/>
      <c r="C29" s="18"/>
      <c r="E29" s="34"/>
      <c r="F29" s="34"/>
      <c r="G29" s="33"/>
      <c r="H29" s="35"/>
      <c r="I29" s="38"/>
    </row>
    <row r="30" spans="1:9">
      <c r="A30" s="19"/>
      <c r="B30" s="18"/>
      <c r="C30" s="18"/>
      <c r="E30" s="34"/>
      <c r="F30" s="34"/>
      <c r="G30" s="33"/>
      <c r="H30" s="35"/>
      <c r="I30" s="38"/>
    </row>
    <row r="31" spans="1:9">
      <c r="A31" s="19"/>
      <c r="B31" s="18"/>
      <c r="C31" s="18"/>
      <c r="E31" s="34"/>
      <c r="F31" s="34"/>
      <c r="G31" s="33"/>
      <c r="H31" s="35"/>
      <c r="I31" s="38"/>
    </row>
    <row r="32" spans="1:9">
      <c r="A32" s="19"/>
      <c r="B32" s="18"/>
      <c r="C32" s="18"/>
      <c r="E32" s="34"/>
      <c r="F32" s="34"/>
      <c r="G32" s="33"/>
      <c r="H32" s="35"/>
      <c r="I32" s="38"/>
    </row>
    <row r="33" spans="1:9">
      <c r="A33" s="19"/>
      <c r="B33" s="18"/>
      <c r="C33" s="18"/>
      <c r="E33" s="34"/>
      <c r="F33" s="34"/>
      <c r="G33" s="33"/>
      <c r="H33" s="35"/>
      <c r="I33" s="38"/>
    </row>
    <row r="34" spans="1:9">
      <c r="A34" s="19"/>
      <c r="B34" s="18"/>
      <c r="C34" s="18"/>
      <c r="E34" s="34"/>
      <c r="F34" s="34"/>
      <c r="G34" s="33"/>
      <c r="H34" s="35"/>
      <c r="I34" s="38"/>
    </row>
    <row r="35" spans="1:9">
      <c r="A35" s="19"/>
      <c r="B35" s="18"/>
      <c r="C35" s="18"/>
      <c r="E35" s="34"/>
      <c r="F35" s="34"/>
      <c r="G35" s="33"/>
      <c r="H35" s="35"/>
      <c r="I35" s="38"/>
    </row>
    <row r="36" spans="1:9">
      <c r="A36" s="19"/>
      <c r="B36" s="18"/>
      <c r="C36" s="18"/>
      <c r="E36" s="34"/>
      <c r="F36" s="34"/>
      <c r="G36" s="33"/>
      <c r="H36" s="35"/>
      <c r="I36" s="38"/>
    </row>
    <row r="37" spans="1:9">
      <c r="A37" s="19"/>
      <c r="B37" s="18"/>
      <c r="C37" s="18"/>
      <c r="E37" s="34"/>
      <c r="F37" s="34"/>
      <c r="G37" s="33"/>
      <c r="H37" s="35"/>
      <c r="I37" s="38"/>
    </row>
    <row r="38" spans="1:9">
      <c r="A38" s="19"/>
      <c r="B38" s="18"/>
      <c r="C38" s="18"/>
      <c r="E38" s="34"/>
      <c r="F38" s="34"/>
      <c r="G38" s="33"/>
      <c r="H38" s="35"/>
      <c r="I38" s="38"/>
    </row>
    <row r="39" spans="1:9">
      <c r="A39" s="19"/>
      <c r="B39" s="18"/>
      <c r="C39" s="18"/>
      <c r="E39" s="34"/>
      <c r="F39" s="34"/>
      <c r="G39" s="33"/>
      <c r="H39" s="35"/>
      <c r="I39" s="38"/>
    </row>
    <row r="40" spans="1:9">
      <c r="A40" s="19"/>
      <c r="B40" s="18"/>
      <c r="C40" s="18"/>
      <c r="E40" s="34"/>
      <c r="F40" s="34"/>
      <c r="G40" s="33"/>
      <c r="H40" s="35"/>
      <c r="I40" s="38"/>
    </row>
    <row r="41" spans="1:9">
      <c r="A41" s="19"/>
      <c r="B41" s="18"/>
      <c r="C41" s="18"/>
      <c r="E41" s="34"/>
      <c r="F41" s="34"/>
      <c r="G41" s="33"/>
      <c r="H41" s="35"/>
      <c r="I41" s="38"/>
    </row>
    <row r="42" spans="1:9">
      <c r="A42" s="19"/>
      <c r="B42" s="18"/>
      <c r="C42" s="18"/>
      <c r="E42" s="34"/>
      <c r="F42" s="34"/>
      <c r="G42" s="33"/>
      <c r="H42" s="35"/>
      <c r="I42" s="38"/>
    </row>
    <row r="43" spans="1:9">
      <c r="A43" s="19"/>
      <c r="B43" s="18"/>
      <c r="C43" s="18"/>
      <c r="E43" s="34"/>
      <c r="F43" s="34"/>
      <c r="G43" s="33"/>
      <c r="H43" s="35"/>
      <c r="I43" s="38"/>
    </row>
    <row r="44" spans="1:9">
      <c r="A44" s="19"/>
      <c r="B44" s="18"/>
      <c r="C44" s="18"/>
      <c r="E44" s="34"/>
      <c r="F44" s="34"/>
      <c r="G44" s="33"/>
      <c r="H44" s="35"/>
      <c r="I44" s="38"/>
    </row>
    <row r="45" spans="1:9">
      <c r="A45" s="19"/>
      <c r="B45" s="18"/>
      <c r="C45" s="18"/>
      <c r="E45" s="34"/>
      <c r="F45" s="34"/>
      <c r="G45" s="33"/>
      <c r="H45" s="35"/>
      <c r="I45" s="38"/>
    </row>
    <row r="46" spans="1:9">
      <c r="A46" s="19"/>
      <c r="B46" s="18"/>
      <c r="C46" s="18"/>
      <c r="E46" s="34"/>
      <c r="F46" s="34"/>
      <c r="G46" s="33"/>
      <c r="H46" s="35"/>
      <c r="I46" s="38"/>
    </row>
    <row r="47" spans="1:9">
      <c r="A47" s="19"/>
      <c r="B47" s="18"/>
      <c r="C47" s="18"/>
      <c r="E47" s="34"/>
      <c r="F47" s="34"/>
      <c r="G47" s="33"/>
      <c r="H47" s="35"/>
      <c r="I47" s="38"/>
    </row>
    <row r="48" spans="1:9">
      <c r="A48" s="34"/>
      <c r="B48" s="18"/>
      <c r="C48" s="18"/>
      <c r="E48" s="34"/>
      <c r="F48" s="34"/>
      <c r="G48" s="33"/>
      <c r="H48" s="35"/>
      <c r="I48" s="38"/>
    </row>
    <row r="49" spans="1:9">
      <c r="A49" s="34"/>
      <c r="B49" s="18"/>
      <c r="C49" s="18"/>
      <c r="E49" s="34"/>
      <c r="F49" s="34"/>
      <c r="G49" s="33"/>
      <c r="H49" s="35"/>
      <c r="I49" s="38"/>
    </row>
    <row r="50" spans="1:9">
      <c r="A50" s="34"/>
      <c r="B50" s="18"/>
      <c r="C50" s="18"/>
      <c r="E50" s="34"/>
      <c r="F50" s="34"/>
      <c r="G50" s="33"/>
      <c r="H50" s="35"/>
      <c r="I50" s="38"/>
    </row>
    <row r="51" spans="1:9">
      <c r="A51" s="34"/>
      <c r="B51" s="18"/>
      <c r="C51" s="18"/>
      <c r="D51" s="34"/>
      <c r="E51" s="34"/>
      <c r="F51" s="34"/>
      <c r="G51" s="33"/>
      <c r="H51" s="35"/>
      <c r="I51" s="38"/>
    </row>
    <row r="52" spans="1:9">
      <c r="A52" s="34"/>
      <c r="B52" s="18"/>
      <c r="C52" s="18"/>
      <c r="D52" s="34"/>
      <c r="E52" s="34"/>
      <c r="F52" s="34"/>
      <c r="G52" s="33"/>
      <c r="H52" s="35"/>
      <c r="I52" s="38"/>
    </row>
    <row r="53" spans="1:9">
      <c r="A53" s="34"/>
      <c r="B53" s="18"/>
      <c r="C53" s="18"/>
      <c r="D53" s="34"/>
      <c r="E53" s="34"/>
      <c r="F53" s="34"/>
      <c r="G53" s="33"/>
      <c r="H53" s="35"/>
      <c r="I53" s="38"/>
    </row>
    <row r="54" spans="1:9">
      <c r="A54" s="34"/>
      <c r="B54" s="18"/>
      <c r="C54" s="18"/>
      <c r="D54" s="34"/>
      <c r="E54" s="34"/>
      <c r="F54" s="34"/>
      <c r="G54" s="33"/>
      <c r="H54" s="35"/>
      <c r="I54" s="38"/>
    </row>
    <row r="55" spans="1:9">
      <c r="A55" s="19"/>
      <c r="B55" s="18"/>
      <c r="C55" s="18"/>
      <c r="D55" s="34"/>
      <c r="E55" s="34"/>
      <c r="F55" s="34"/>
    </row>
    <row r="56" spans="1:9">
      <c r="A56" s="1"/>
      <c r="B56" s="9"/>
      <c r="C56" s="9"/>
    </row>
    <row r="57" spans="1:9">
      <c r="A57" s="1"/>
      <c r="B57" s="9"/>
      <c r="C57" s="9"/>
    </row>
    <row r="58" spans="1:9">
      <c r="A58" s="1"/>
      <c r="B58" s="9"/>
      <c r="C58" s="9"/>
    </row>
    <row r="59" spans="1:9">
      <c r="A59" s="1"/>
      <c r="B59" s="9"/>
      <c r="C59" s="9"/>
    </row>
    <row r="60" spans="1:9">
      <c r="A60" s="1"/>
      <c r="B60" s="9"/>
      <c r="C60" s="9"/>
    </row>
    <row r="61" spans="1:9">
      <c r="A61" s="1"/>
      <c r="B61" s="9"/>
      <c r="C61" s="9"/>
    </row>
    <row r="62" spans="1:9">
      <c r="A62" s="1"/>
      <c r="B62" s="9"/>
      <c r="C62" s="9"/>
    </row>
    <row r="63" spans="1:9">
      <c r="A63" s="1"/>
      <c r="B63" s="9"/>
      <c r="C63" s="9"/>
    </row>
    <row r="64" spans="1:9">
      <c r="A64" s="1"/>
      <c r="B64" s="9"/>
      <c r="C64" s="9"/>
    </row>
    <row r="65" spans="1:5">
      <c r="A65" s="1"/>
      <c r="B65" s="9"/>
      <c r="C65" s="9"/>
    </row>
    <row r="66" spans="1:5">
      <c r="A66" s="1"/>
      <c r="B66" s="9"/>
      <c r="C66" s="9"/>
    </row>
    <row r="67" spans="1:5">
      <c r="A67" s="1"/>
      <c r="B67" s="9"/>
      <c r="C67" s="9"/>
    </row>
    <row r="68" spans="1:5">
      <c r="A68" s="6"/>
      <c r="B68" s="8"/>
      <c r="C68" s="8"/>
      <c r="D68" s="2"/>
      <c r="E68" s="2"/>
    </row>
    <row r="69" spans="1:5">
      <c r="A69" s="6"/>
      <c r="B69" s="8"/>
      <c r="C69" s="8"/>
      <c r="D69" s="2"/>
      <c r="E69" s="2"/>
    </row>
    <row r="70" spans="1:5">
      <c r="A70" s="6"/>
      <c r="B70" s="8"/>
      <c r="C70" s="8"/>
      <c r="D70" s="2"/>
      <c r="E70" s="2"/>
    </row>
    <row r="71" spans="1:5">
      <c r="A71" s="7"/>
      <c r="B71" s="9"/>
      <c r="C71" s="9"/>
    </row>
    <row r="72" spans="1:5">
      <c r="A72" s="7"/>
      <c r="B72" s="9"/>
      <c r="C72" s="9"/>
    </row>
    <row r="73" spans="1:5">
      <c r="A73" s="1"/>
      <c r="B73" s="9"/>
      <c r="C73" s="9"/>
    </row>
    <row r="74" spans="1:5">
      <c r="A74" s="6"/>
      <c r="B74" s="8"/>
      <c r="C74" s="8"/>
      <c r="D74" s="2"/>
      <c r="E74" s="2"/>
    </row>
    <row r="75" spans="1:5">
      <c r="A75" s="7"/>
      <c r="B75" s="9"/>
      <c r="C75" s="9"/>
    </row>
    <row r="76" spans="1:5">
      <c r="A76" s="6"/>
      <c r="B76" s="8"/>
      <c r="C76" s="8"/>
      <c r="D76" s="2"/>
      <c r="E76" s="2"/>
    </row>
    <row r="77" spans="1:5">
      <c r="A77" s="1"/>
      <c r="B77" s="9"/>
      <c r="C77" s="9"/>
    </row>
    <row r="78" spans="1:5">
      <c r="A78" s="7"/>
      <c r="B78" s="9"/>
      <c r="C78" s="9"/>
    </row>
    <row r="79" spans="1:5">
      <c r="A79" s="7"/>
      <c r="B79" s="9"/>
      <c r="C79" s="9"/>
    </row>
    <row r="80" spans="1:5">
      <c r="A80" s="7"/>
      <c r="B80" s="9"/>
      <c r="C80" s="9"/>
    </row>
    <row r="81" spans="1:5">
      <c r="A81" s="6"/>
      <c r="B81" s="8"/>
      <c r="C81" s="8"/>
      <c r="D81" s="2"/>
      <c r="E81" s="2"/>
    </row>
    <row r="82" spans="1:5">
      <c r="A82" s="1"/>
      <c r="B82" s="9"/>
      <c r="C82" s="9"/>
    </row>
    <row r="83" spans="1:5">
      <c r="A83" s="7"/>
      <c r="B83" s="9"/>
      <c r="C83" s="9"/>
    </row>
    <row r="84" spans="1:5">
      <c r="A84" s="6"/>
      <c r="B84" s="8"/>
      <c r="C84" s="8"/>
      <c r="D84" s="2"/>
      <c r="E84" s="2"/>
    </row>
  </sheetData>
  <dataConsolidate/>
  <mergeCells count="1">
    <mergeCell ref="A1:E1"/>
  </mergeCells>
  <dataValidations count="4">
    <dataValidation type="list" allowBlank="1" showInputMessage="1" showErrorMessage="1" sqref="D22:D32 E33 D20">
      <formula1>type</formula1>
    </dataValidation>
    <dataValidation type="list" allowBlank="1" showInputMessage="1" showErrorMessage="1" sqref="D51:D54 D56:D67">
      <formula1>#REF!</formula1>
    </dataValidation>
    <dataValidation type="list" allowBlank="1" showInputMessage="1" showErrorMessage="1" sqref="D55">
      <formula1>types_interventions</formula1>
    </dataValidation>
    <dataValidation type="list" allowBlank="1" showInputMessage="1" showErrorMessage="1" sqref="F19:F1048576 F3">
      <formula1>l_nom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calendrier</vt:lpstr>
      <vt:lpstr>semaine</vt:lpstr>
      <vt:lpstr>prise rdv</vt:lpstr>
      <vt:lpstr>date</vt:lpstr>
      <vt:lpstr>heure</vt:lpstr>
      <vt:lpstr>jours_feries</vt:lpstr>
      <vt:lpstr>m_date</vt:lpstr>
      <vt:lpstr>m_date1</vt:lpstr>
      <vt:lpstr>m_heure</vt:lpstr>
      <vt:lpstr>m_heure1</vt:lpstr>
      <vt:lpstr>m_rdv</vt:lpstr>
    </vt:vector>
  </TitlesOfParts>
  <Manager/>
  <Company>Hewlett-Packard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Darty</dc:creator>
  <cp:keywords/>
  <dc:description/>
  <cp:lastModifiedBy>Julie s</cp:lastModifiedBy>
  <cp:revision/>
  <dcterms:created xsi:type="dcterms:W3CDTF">2015-01-15T14:09:37Z</dcterms:created>
  <dcterms:modified xsi:type="dcterms:W3CDTF">2016-03-10T10:56:10Z</dcterms:modified>
  <cp:category/>
  <cp:contentStatus/>
</cp:coreProperties>
</file>