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65" windowWidth="18675" windowHeight="11985" activeTab="1"/>
  </bookViews>
  <sheets>
    <sheet name="Feuil1" sheetId="304" r:id="rId1"/>
    <sheet name="données" sheetId="1" r:id="rId2"/>
    <sheet name="La Croix du Midi - 34" sheetId="305" r:id="rId3"/>
    <sheet name="La Gazette Ariègeoise - 09" sheetId="306" r:id="rId4"/>
    <sheet name="La Gazette du Midi - 31" sheetId="307" r:id="rId5"/>
    <sheet name="La Gazette du Midi - 82" sheetId="308" r:id="rId6"/>
    <sheet name="La Nouvelle République - 65" sheetId="309" r:id="rId7"/>
    <sheet name="La Semaine du Pays Basque - 64" sheetId="310" r:id="rId8"/>
    <sheet name="La Vie Economique - 24" sheetId="311" r:id="rId9"/>
    <sheet name="La Vie Quercynoise - 46" sheetId="312" r:id="rId10"/>
    <sheet name="La Voix du Gers - 32" sheetId="313" r:id="rId11"/>
    <sheet name="La Voix du Midi - 31" sheetId="314" r:id="rId12"/>
    <sheet name="Le Berry Républicain - 18" sheetId="315" r:id="rId13"/>
    <sheet name="Le Courrier de l'Ouest - 49" sheetId="316" r:id="rId14"/>
    <sheet name="Le Courrier Français - 33" sheetId="317" r:id="rId15"/>
    <sheet name="Le Courrier Français - 82" sheetId="318" r:id="rId16"/>
    <sheet name="Le Courrier Picard - 60" sheetId="319" r:id="rId17"/>
    <sheet name="Le Journal de Millau - 12" sheetId="320" r:id="rId18"/>
    <sheet name="Le Journal d'Ici - 81" sheetId="321" r:id="rId19"/>
    <sheet name="Le Limouxin - 11" sheetId="322" r:id="rId20"/>
    <sheet name="Le Parjal - 66" sheetId="323" r:id="rId21"/>
    <sheet name="Le Paysan Tarnais - 81" sheetId="324" r:id="rId22"/>
    <sheet name="Le Progrès Saint-Affricain - 12" sheetId="325" r:id="rId23"/>
    <sheet name="Le Resistant de Libourne - 33" sheetId="326" r:id="rId24"/>
    <sheet name="Le Réveil - 82" sheetId="327" r:id="rId25"/>
    <sheet name="Le Tarn Libre - 81" sheetId="328" r:id="rId26"/>
    <sheet name="Le Villefranchois - 12" sheetId="329" r:id="rId27"/>
    <sheet name="Les Affiches Parisiennes - 75" sheetId="330" r:id="rId28"/>
    <sheet name="Les Annonces Landaises - 40" sheetId="331" r:id="rId29"/>
    <sheet name="Les Nouvelles Publications - 13" sheetId="332" r:id="rId30"/>
    <sheet name="Les Petites Affiches - 93" sheetId="333" r:id="rId31"/>
    <sheet name="Feuil31" sheetId="334" r:id="rId32"/>
  </sheets>
  <definedNames>
    <definedName name="_xlnm._FilterDatabase" localSheetId="1" hidden="1">données!$H$1:$H$1</definedName>
  </definedNames>
  <calcPr calcId="145621"/>
</workbook>
</file>

<file path=xl/calcChain.xml><?xml version="1.0" encoding="utf-8"?>
<calcChain xmlns="http://schemas.openxmlformats.org/spreadsheetml/2006/main">
  <c r="J3" i="333" l="1"/>
  <c r="K3" i="333"/>
  <c r="J3" i="332"/>
  <c r="K3" i="332"/>
  <c r="J3" i="331"/>
  <c r="K3" i="331"/>
  <c r="J3" i="330"/>
  <c r="K3" i="330"/>
  <c r="J17" i="329"/>
  <c r="K17" i="329"/>
  <c r="J4" i="328"/>
  <c r="K4" i="328"/>
  <c r="J5" i="327"/>
  <c r="K5" i="327"/>
  <c r="J3" i="326"/>
  <c r="K3" i="326"/>
  <c r="J3" i="325"/>
  <c r="K3" i="325"/>
  <c r="J3" i="324"/>
  <c r="K3" i="324"/>
  <c r="J3" i="323"/>
  <c r="K3" i="323"/>
  <c r="J4" i="322"/>
  <c r="K4" i="322"/>
  <c r="J4" i="321"/>
  <c r="K4" i="321"/>
  <c r="J3" i="320"/>
  <c r="K3" i="320"/>
  <c r="J3" i="319"/>
  <c r="K3" i="319"/>
  <c r="J4" i="318"/>
  <c r="K4" i="318"/>
  <c r="J3" i="317"/>
  <c r="K3" i="317"/>
  <c r="J3" i="316"/>
  <c r="K3" i="316"/>
  <c r="J3" i="315"/>
  <c r="K3" i="315"/>
  <c r="J7" i="314"/>
  <c r="K7" i="314"/>
  <c r="J9" i="313"/>
  <c r="K9" i="313"/>
  <c r="J5" i="312"/>
  <c r="K5" i="312"/>
  <c r="J3" i="311"/>
  <c r="K3" i="311"/>
  <c r="J3" i="310"/>
  <c r="K3" i="310"/>
  <c r="J14" i="309"/>
  <c r="K14" i="309"/>
  <c r="J5" i="308"/>
  <c r="K5" i="308"/>
  <c r="J6" i="307"/>
  <c r="K6" i="307"/>
  <c r="J3" i="306"/>
  <c r="K3" i="306"/>
  <c r="J3" i="305"/>
  <c r="K3" i="305"/>
</calcChain>
</file>

<file path=xl/sharedStrings.xml><?xml version="1.0" encoding="utf-8"?>
<sst xmlns="http://schemas.openxmlformats.org/spreadsheetml/2006/main" count="3610" uniqueCount="80">
  <si>
    <t>Date de validation</t>
  </si>
  <si>
    <t>Dossier client</t>
  </si>
  <si>
    <t>Total HT</t>
  </si>
  <si>
    <t>Organisme</t>
  </si>
  <si>
    <t>Code organisme</t>
  </si>
  <si>
    <t>Date de publication</t>
  </si>
  <si>
    <t>Code transaction</t>
  </si>
  <si>
    <t>Édition</t>
  </si>
  <si>
    <t>Facture total</t>
  </si>
  <si>
    <t xml:space="preserve">Comission </t>
  </si>
  <si>
    <t>La Voix du Gers - 32</t>
  </si>
  <si>
    <t>La Dépêche Du Midi - 32</t>
  </si>
  <si>
    <t>La Dépêche Du Midi - 31</t>
  </si>
  <si>
    <t>Terre Dauphinoise - 38</t>
  </si>
  <si>
    <t>Le Tarn Libre - 81</t>
  </si>
  <si>
    <t>La Dépêche Du Midi - 65</t>
  </si>
  <si>
    <t>La Dépêche Du Midi - 81</t>
  </si>
  <si>
    <t>L'Essor Bigourdan - 65</t>
  </si>
  <si>
    <t>La Voix du Midi - 31</t>
  </si>
  <si>
    <t>La Dépêche Dimanche - 31</t>
  </si>
  <si>
    <t>La Dépêche Dimanche - 81</t>
  </si>
  <si>
    <t>La Dépêche Dimanche - 32</t>
  </si>
  <si>
    <t>La Gazette du Midi - 31</t>
  </si>
  <si>
    <t>La Dépêche Du Midi - 46</t>
  </si>
  <si>
    <t>La Nouvelle République - 65</t>
  </si>
  <si>
    <t>Le Villefranchois - 12</t>
  </si>
  <si>
    <t>La Vie Quercynoise - 46</t>
  </si>
  <si>
    <t>Le Paysan Tarnais - 81</t>
  </si>
  <si>
    <t>Le Courrier Français - 82</t>
  </si>
  <si>
    <t>La Dépêche Du Midi - 09</t>
  </si>
  <si>
    <t>La Dépêche Du Midi - 47</t>
  </si>
  <si>
    <t>Narbonne Echo - 11</t>
  </si>
  <si>
    <t>La Dépêche Du Midi - 82</t>
  </si>
  <si>
    <t>La Gazette du Comminges - (St Gaudens et Muret)</t>
  </si>
  <si>
    <t>La Dépêche Du Midi - 11</t>
  </si>
  <si>
    <t>Le Berry Républicain - 18</t>
  </si>
  <si>
    <t>Le Réveil - 82</t>
  </si>
  <si>
    <t>Le Petit Bleu - 47</t>
  </si>
  <si>
    <t>Le Resistant de Libourne - 33</t>
  </si>
  <si>
    <t>Le Progrès de Cornouailles - 29</t>
  </si>
  <si>
    <t>Les Affiches Parisiennes - 75</t>
  </si>
  <si>
    <t>La Gazette du Midi - 82</t>
  </si>
  <si>
    <t>La Dépêche Dimanche - 47</t>
  </si>
  <si>
    <t>La Dépêche Dimanche - 82</t>
  </si>
  <si>
    <t>Le Journal de Millau - 12</t>
  </si>
  <si>
    <t>La Dépêche Du Midi - 12</t>
  </si>
  <si>
    <t>Le Progrès Saint-Affricain - 12</t>
  </si>
  <si>
    <t>L'Opinion Indépendante - 31</t>
  </si>
  <si>
    <t>La Dépêche Dimanche - 09</t>
  </si>
  <si>
    <t>Total</t>
  </si>
  <si>
    <t>N°facture</t>
  </si>
  <si>
    <t>A</t>
  </si>
  <si>
    <t>112-E</t>
  </si>
  <si>
    <t>Midi Libre - 30</t>
  </si>
  <si>
    <t>La Dépêche Dimanche - 12</t>
  </si>
  <si>
    <t>La Semaine du Pays Basque - 64</t>
  </si>
  <si>
    <t>La Croix du Midi - 34</t>
  </si>
  <si>
    <t>Sud Ouest - 40</t>
  </si>
  <si>
    <t>Le Parjal - 66</t>
  </si>
  <si>
    <t>La Vie Economique - 24</t>
  </si>
  <si>
    <t>Les Nouvelles Publications - 13</t>
  </si>
  <si>
    <t>La Dépêche Dimanche - 65</t>
  </si>
  <si>
    <t>Terre de Bourgogne - 58</t>
  </si>
  <si>
    <t>Le Journal d'Ici - 81</t>
  </si>
  <si>
    <t>Les Petites Affiches - 93</t>
  </si>
  <si>
    <t>La Gazette Ariègeoise - 09</t>
  </si>
  <si>
    <t>Le Limouxin - 11</t>
  </si>
  <si>
    <t>Le Courrier de l'Ouest - 49</t>
  </si>
  <si>
    <t>La Dépêche Dimanche - 46</t>
  </si>
  <si>
    <t>Les Petites Affiches du Pays Basque- 64</t>
  </si>
  <si>
    <t>L'Hebdo - 12 arrondissement Rodez</t>
  </si>
  <si>
    <t>La Dordogne Libre - 24</t>
  </si>
  <si>
    <t>Le Courrier Picard - 60</t>
  </si>
  <si>
    <t>Midi Libre - 34</t>
  </si>
  <si>
    <t>Sud Ouest - 47</t>
  </si>
  <si>
    <t>Les Annonces Landaises - 40</t>
  </si>
  <si>
    <t>Le Courrier Français - 33</t>
  </si>
  <si>
    <t>14EA</t>
  </si>
  <si>
    <t>145ZARF4</t>
  </si>
  <si>
    <t>http://forum.excel-pratique.com/post422538.html#p422538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</si>
</sst>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0" fillId="0" borderId="1" xfId="0" applyBorder="1"/>
    <xf numFmtId="0" fontId="0" fillId="0" borderId="2" xfId="0" applyBorder="1"/>
    <xf numFmtId="0" fontId="0" fillId="0" borderId="0" xfId="0" applyFill="1" applyBorder="1"/>
    <xf numFmtId="0" fontId="0" fillId="0" borderId="3" xfId="0" applyBorder="1"/>
    <xf numFmtId="14" fontId="0" fillId="0" borderId="0" xfId="0" applyNumberFormat="1"/>
    <xf numFmtId="0" fontId="0" fillId="0" borderId="0" xfId="0" applyFill="1"/>
    <xf numFmtId="0" fontId="0" fillId="0" borderId="0" xfId="0" applyNumberFormat="1" applyFill="1"/>
    <xf numFmtId="0" fontId="0" fillId="0" borderId="0" xfId="0" applyNumberFormat="1" applyFill="1" applyBorder="1"/>
  </cellXfs>
  <cellStyles count="2">
    <cellStyle name="Lien hypertexte" xfId="1" builtinId="8"/>
    <cellStyle name="Normal" xfId="0" builtinId="0"/>
  </cellStyles>
  <dxfs count="69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  <dxf>
      <numFmt numFmtId="19" formatCode="dd/mm/yyyy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133350</xdr:colOff>
      <xdr:row>10</xdr:row>
      <xdr:rowOff>161925</xdr:rowOff>
    </xdr:from>
    <xdr:to>
      <xdr:col>13</xdr:col>
      <xdr:colOff>666750</xdr:colOff>
      <xdr:row>14</xdr:row>
      <xdr:rowOff>180975</xdr:rowOff>
    </xdr:to>
    <xdr:sp macro="[0]!Feuil1.cmdCreateWorksheets_Click" textlink="">
      <xdr:nvSpPr>
        <xdr:cNvPr id="2" name="Triangle isocèle 1"/>
        <xdr:cNvSpPr/>
      </xdr:nvSpPr>
      <xdr:spPr>
        <a:xfrm>
          <a:off x="18583275" y="2066925"/>
          <a:ext cx="533400" cy="78105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MAJ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566" totalsRowShown="0" headerRowDxfId="68" headerRowBorderDxfId="67" tableBorderDxfId="66" totalsRowBorderDxfId="65">
  <autoFilter ref="A1:K566">
    <filterColumn colId="7">
      <filters>
        <filter val="Les Petites Affiches du Pays Basque- 64"/>
      </filters>
    </filterColumn>
    <filterColumn colId="8">
      <customFilters>
        <customFilter operator="notEqual" val=" "/>
      </customFilters>
    </filterColumn>
  </autoFilter>
  <sortState ref="A2:K566">
    <sortCondition ref="H1:H566"/>
  </sortState>
  <tableColumns count="11">
    <tableColumn id="1" name="Date de validation" dataDxfId="64"/>
    <tableColumn id="2" name="Dossier client"/>
    <tableColumn id="3" name="Total HT"/>
    <tableColumn id="4" name="Organisme"/>
    <tableColumn id="5" name="Code organisme"/>
    <tableColumn id="6" name="Date de publication" dataDxfId="63"/>
    <tableColumn id="7" name="Code transaction" dataDxfId="62"/>
    <tableColumn id="8" name="Édition" dataDxfId="61"/>
    <tableColumn id="9" name="Facture total" dataDxfId="60"/>
    <tableColumn id="10" name="Comission " dataDxfId="59"/>
    <tableColumn id="11" name="N°facture" dataDxfId="5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3" totalsRowCount="1">
  <autoFilter ref="A1:K2"/>
  <tableColumns count="11">
    <tableColumn id="1" name="Date de validation" totalsRowLabel="Total" dataDxfId="57"/>
    <tableColumn id="2" name="Dossier client"/>
    <tableColumn id="3" name="Total HT"/>
    <tableColumn id="4" name="Organisme"/>
    <tableColumn id="5" name="Code organisme"/>
    <tableColumn id="6" name="Date de publication" dataDxfId="5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K3" totalsRowCount="1">
  <autoFilter ref="A1:K2"/>
  <tableColumns count="11">
    <tableColumn id="1" name="Date de validation" totalsRowLabel="Total" dataDxfId="55"/>
    <tableColumn id="2" name="Dossier client"/>
    <tableColumn id="3" name="Total HT"/>
    <tableColumn id="4" name="Organisme"/>
    <tableColumn id="5" name="Code organisme"/>
    <tableColumn id="6" name="Date de publication" dataDxfId="5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K6" totalsRowCount="1">
  <autoFilter ref="A1:K5"/>
  <tableColumns count="11">
    <tableColumn id="1" name="Date de validation" totalsRowLabel="Total" dataDxfId="53"/>
    <tableColumn id="2" name="Dossier client"/>
    <tableColumn id="3" name="Total HT"/>
    <tableColumn id="4" name="Organisme"/>
    <tableColumn id="5" name="Code organisme"/>
    <tableColumn id="6" name="Date de publication" dataDxfId="5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K5" totalsRowCount="1">
  <autoFilter ref="A1:K4"/>
  <tableColumns count="11">
    <tableColumn id="1" name="Date de validation" totalsRowLabel="Total" dataDxfId="51"/>
    <tableColumn id="2" name="Dossier client"/>
    <tableColumn id="3" name="Total HT"/>
    <tableColumn id="4" name="Organisme"/>
    <tableColumn id="5" name="Code organisme"/>
    <tableColumn id="6" name="Date de publication" dataDxfId="5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K14" totalsRowCount="1">
  <autoFilter ref="A1:K13"/>
  <tableColumns count="11">
    <tableColumn id="1" name="Date de validation" totalsRowLabel="Total" dataDxfId="49"/>
    <tableColumn id="2" name="Dossier client"/>
    <tableColumn id="3" name="Total HT"/>
    <tableColumn id="4" name="Organisme"/>
    <tableColumn id="5" name="Code organisme"/>
    <tableColumn id="6" name="Date de publication" dataDxfId="48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K3" totalsRowCount="1">
  <autoFilter ref="A1:K2"/>
  <tableColumns count="11">
    <tableColumn id="1" name="Date de validation" totalsRowLabel="Total" dataDxfId="47"/>
    <tableColumn id="2" name="Dossier client"/>
    <tableColumn id="3" name="Total HT"/>
    <tableColumn id="4" name="Organisme"/>
    <tableColumn id="5" name="Code organisme"/>
    <tableColumn id="6" name="Date de publication" dataDxfId="4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1:K3" totalsRowCount="1">
  <autoFilter ref="A1:K2"/>
  <tableColumns count="11">
    <tableColumn id="1" name="Date de validation" totalsRowLabel="Total" dataDxfId="45"/>
    <tableColumn id="2" name="Dossier client"/>
    <tableColumn id="3" name="Total HT"/>
    <tableColumn id="4" name="Organisme"/>
    <tableColumn id="5" name="Code organisme"/>
    <tableColumn id="6" name="Date de publication" dataDxfId="4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1:K5" totalsRowCount="1">
  <autoFilter ref="A1:K4"/>
  <tableColumns count="11">
    <tableColumn id="1" name="Date de validation" totalsRowLabel="Total" dataDxfId="43"/>
    <tableColumn id="2" name="Dossier client"/>
    <tableColumn id="3" name="Total HT"/>
    <tableColumn id="4" name="Organisme"/>
    <tableColumn id="5" name="Code organisme"/>
    <tableColumn id="6" name="Date de publication" dataDxfId="4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1:K9" totalsRowCount="1">
  <autoFilter ref="A1:K8"/>
  <tableColumns count="11">
    <tableColumn id="1" name="Date de validation" totalsRowLabel="Total" dataDxfId="41"/>
    <tableColumn id="2" name="Dossier client"/>
    <tableColumn id="3" name="Total HT"/>
    <tableColumn id="4" name="Organisme"/>
    <tableColumn id="5" name="Code organisme"/>
    <tableColumn id="6" name="Date de publication" dataDxfId="4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1:K7" totalsRowCount="1">
  <autoFilter ref="A1:K6"/>
  <tableColumns count="11">
    <tableColumn id="1" name="Date de validation" totalsRowLabel="Total" dataDxfId="39"/>
    <tableColumn id="2" name="Dossier client"/>
    <tableColumn id="3" name="Total HT"/>
    <tableColumn id="4" name="Organisme"/>
    <tableColumn id="5" name="Code organisme"/>
    <tableColumn id="6" name="Date de publication" dataDxfId="38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1:K3" totalsRowCount="1">
  <autoFilter ref="A1:K2"/>
  <tableColumns count="11">
    <tableColumn id="1" name="Date de validation" totalsRowLabel="Total" dataDxfId="37"/>
    <tableColumn id="2" name="Dossier client"/>
    <tableColumn id="3" name="Total HT"/>
    <tableColumn id="4" name="Organisme"/>
    <tableColumn id="5" name="Code organisme"/>
    <tableColumn id="6" name="Date de publication" dataDxfId="3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A1:K3" totalsRowCount="1">
  <autoFilter ref="A1:K2"/>
  <tableColumns count="11">
    <tableColumn id="1" name="Date de validation" totalsRowLabel="Total" dataDxfId="35"/>
    <tableColumn id="2" name="Dossier client"/>
    <tableColumn id="3" name="Total HT"/>
    <tableColumn id="4" name="Organisme"/>
    <tableColumn id="5" name="Code organisme"/>
    <tableColumn id="6" name="Date de publication" dataDxfId="3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A1:K3" totalsRowCount="1">
  <autoFilter ref="A1:K2"/>
  <tableColumns count="11">
    <tableColumn id="1" name="Date de validation" totalsRowLabel="Total" dataDxfId="33"/>
    <tableColumn id="2" name="Dossier client"/>
    <tableColumn id="3" name="Total HT"/>
    <tableColumn id="4" name="Organisme"/>
    <tableColumn id="5" name="Code organisme"/>
    <tableColumn id="6" name="Date de publication" dataDxfId="3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A1:K4" totalsRowCount="1">
  <autoFilter ref="A1:K3"/>
  <tableColumns count="11">
    <tableColumn id="1" name="Date de validation" totalsRowLabel="Total" dataDxfId="31"/>
    <tableColumn id="2" name="Dossier client"/>
    <tableColumn id="3" name="Total HT"/>
    <tableColumn id="4" name="Organisme"/>
    <tableColumn id="5" name="Code organisme"/>
    <tableColumn id="6" name="Date de publication" dataDxfId="3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1:K3" totalsRowCount="1">
  <autoFilter ref="A1:K2"/>
  <tableColumns count="11">
    <tableColumn id="1" name="Date de validation" totalsRowLabel="Total" dataDxfId="29"/>
    <tableColumn id="2" name="Dossier client"/>
    <tableColumn id="3" name="Total HT"/>
    <tableColumn id="4" name="Organisme"/>
    <tableColumn id="5" name="Code organisme"/>
    <tableColumn id="6" name="Date de publication" dataDxfId="28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id="17" name="Tableau17" displayName="Tableau17" ref="A1:K3" totalsRowCount="1">
  <autoFilter ref="A1:K2"/>
  <tableColumns count="11">
    <tableColumn id="1" name="Date de validation" totalsRowLabel="Total" dataDxfId="27"/>
    <tableColumn id="2" name="Dossier client"/>
    <tableColumn id="3" name="Total HT"/>
    <tableColumn id="4" name="Organisme"/>
    <tableColumn id="5" name="Code organisme"/>
    <tableColumn id="6" name="Date de publication" dataDxfId="2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8.xml><?xml version="1.0" encoding="utf-8"?>
<table xmlns="http://schemas.openxmlformats.org/spreadsheetml/2006/main" id="18" name="Tableau18" displayName="Tableau18" ref="A1:K4" totalsRowCount="1">
  <autoFilter ref="A1:K3"/>
  <tableColumns count="11">
    <tableColumn id="1" name="Date de validation" totalsRowLabel="Total" dataDxfId="25"/>
    <tableColumn id="2" name="Dossier client"/>
    <tableColumn id="3" name="Total HT"/>
    <tableColumn id="4" name="Organisme"/>
    <tableColumn id="5" name="Code organisme"/>
    <tableColumn id="6" name="Date de publication" dataDxfId="2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19.xml><?xml version="1.0" encoding="utf-8"?>
<table xmlns="http://schemas.openxmlformats.org/spreadsheetml/2006/main" id="19" name="Tableau19" displayName="Tableau19" ref="A1:K4" totalsRowCount="1">
  <autoFilter ref="A1:K3"/>
  <tableColumns count="11">
    <tableColumn id="1" name="Date de validation" totalsRowLabel="Total" dataDxfId="23"/>
    <tableColumn id="2" name="Dossier client"/>
    <tableColumn id="3" name="Total HT"/>
    <tableColumn id="4" name="Organisme"/>
    <tableColumn id="5" name="Code organisme"/>
    <tableColumn id="6" name="Date de publication" dataDxfId="2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0.xml><?xml version="1.0" encoding="utf-8"?>
<table xmlns="http://schemas.openxmlformats.org/spreadsheetml/2006/main" id="20" name="Tableau20" displayName="Tableau20" ref="A1:K3" totalsRowCount="1">
  <autoFilter ref="A1:K2"/>
  <tableColumns count="11">
    <tableColumn id="1" name="Date de validation" totalsRowLabel="Total" dataDxfId="21"/>
    <tableColumn id="2" name="Dossier client"/>
    <tableColumn id="3" name="Total HT"/>
    <tableColumn id="4" name="Organisme"/>
    <tableColumn id="5" name="Code organisme"/>
    <tableColumn id="6" name="Date de publication" dataDxfId="2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1.xml><?xml version="1.0" encoding="utf-8"?>
<table xmlns="http://schemas.openxmlformats.org/spreadsheetml/2006/main" id="21" name="Tableau21" displayName="Tableau21" ref="A1:K3" totalsRowCount="1">
  <autoFilter ref="A1:K2"/>
  <tableColumns count="11">
    <tableColumn id="1" name="Date de validation" totalsRowLabel="Total" dataDxfId="19"/>
    <tableColumn id="2" name="Dossier client"/>
    <tableColumn id="3" name="Total HT"/>
    <tableColumn id="4" name="Organisme"/>
    <tableColumn id="5" name="Code organisme"/>
    <tableColumn id="6" name="Date de publication" dataDxfId="18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2.xml><?xml version="1.0" encoding="utf-8"?>
<table xmlns="http://schemas.openxmlformats.org/spreadsheetml/2006/main" id="22" name="Tableau22" displayName="Tableau22" ref="A1:K3" totalsRowCount="1">
  <autoFilter ref="A1:K2"/>
  <tableColumns count="11">
    <tableColumn id="1" name="Date de validation" totalsRowLabel="Total" dataDxfId="17"/>
    <tableColumn id="2" name="Dossier client"/>
    <tableColumn id="3" name="Total HT"/>
    <tableColumn id="4" name="Organisme"/>
    <tableColumn id="5" name="Code organisme"/>
    <tableColumn id="6" name="Date de publication" dataDxfId="1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3.xml><?xml version="1.0" encoding="utf-8"?>
<table xmlns="http://schemas.openxmlformats.org/spreadsheetml/2006/main" id="23" name="Tableau23" displayName="Tableau23" ref="A1:K3" totalsRowCount="1">
  <autoFilter ref="A1:K2"/>
  <tableColumns count="11">
    <tableColumn id="1" name="Date de validation" totalsRowLabel="Total" dataDxfId="15"/>
    <tableColumn id="2" name="Dossier client"/>
    <tableColumn id="3" name="Total HT"/>
    <tableColumn id="4" name="Organisme"/>
    <tableColumn id="5" name="Code organisme"/>
    <tableColumn id="6" name="Date de publication" dataDxfId="1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4.xml><?xml version="1.0" encoding="utf-8"?>
<table xmlns="http://schemas.openxmlformats.org/spreadsheetml/2006/main" id="24" name="Tableau24" displayName="Tableau24" ref="A1:K5" totalsRowCount="1">
  <autoFilter ref="A1:K4"/>
  <tableColumns count="11">
    <tableColumn id="1" name="Date de validation" totalsRowLabel="Total" dataDxfId="13"/>
    <tableColumn id="2" name="Dossier client"/>
    <tableColumn id="3" name="Total HT"/>
    <tableColumn id="4" name="Organisme"/>
    <tableColumn id="5" name="Code organisme"/>
    <tableColumn id="6" name="Date de publication" dataDxfId="1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5.xml><?xml version="1.0" encoding="utf-8"?>
<table xmlns="http://schemas.openxmlformats.org/spreadsheetml/2006/main" id="25" name="Tableau25" displayName="Tableau25" ref="A1:K4" totalsRowCount="1">
  <autoFilter ref="A1:K3"/>
  <tableColumns count="11">
    <tableColumn id="1" name="Date de validation" totalsRowLabel="Total" dataDxfId="11"/>
    <tableColumn id="2" name="Dossier client"/>
    <tableColumn id="3" name="Total HT"/>
    <tableColumn id="4" name="Organisme"/>
    <tableColumn id="5" name="Code organisme"/>
    <tableColumn id="6" name="Date de publication" dataDxfId="1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6.xml><?xml version="1.0" encoding="utf-8"?>
<table xmlns="http://schemas.openxmlformats.org/spreadsheetml/2006/main" id="26" name="Tableau26" displayName="Tableau26" ref="A1:K17" totalsRowCount="1">
  <autoFilter ref="A1:K16"/>
  <tableColumns count="11">
    <tableColumn id="1" name="Date de validation" totalsRowLabel="Total" dataDxfId="9"/>
    <tableColumn id="2" name="Dossier client"/>
    <tableColumn id="3" name="Total HT"/>
    <tableColumn id="4" name="Organisme"/>
    <tableColumn id="5" name="Code organisme"/>
    <tableColumn id="6" name="Date de publication" dataDxfId="8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7.xml><?xml version="1.0" encoding="utf-8"?>
<table xmlns="http://schemas.openxmlformats.org/spreadsheetml/2006/main" id="27" name="Tableau27" displayName="Tableau27" ref="A1:K3" totalsRowCount="1">
  <autoFilter ref="A1:K2"/>
  <tableColumns count="11">
    <tableColumn id="1" name="Date de validation" totalsRowLabel="Total" dataDxfId="7"/>
    <tableColumn id="2" name="Dossier client"/>
    <tableColumn id="3" name="Total HT"/>
    <tableColumn id="4" name="Organisme"/>
    <tableColumn id="5" name="Code organisme"/>
    <tableColumn id="6" name="Date de publication" dataDxfId="6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8.xml><?xml version="1.0" encoding="utf-8"?>
<table xmlns="http://schemas.openxmlformats.org/spreadsheetml/2006/main" id="28" name="Tableau28" displayName="Tableau28" ref="A1:K3" totalsRowCount="1">
  <autoFilter ref="A1:K2"/>
  <tableColumns count="11">
    <tableColumn id="1" name="Date de validation" totalsRowLabel="Total" dataDxfId="5"/>
    <tableColumn id="2" name="Dossier client"/>
    <tableColumn id="3" name="Total HT"/>
    <tableColumn id="4" name="Organisme"/>
    <tableColumn id="5" name="Code organisme"/>
    <tableColumn id="6" name="Date de publication" dataDxfId="4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29.xml><?xml version="1.0" encoding="utf-8"?>
<table xmlns="http://schemas.openxmlformats.org/spreadsheetml/2006/main" id="29" name="Tableau29" displayName="Tableau29" ref="A1:K3" totalsRowCount="1">
  <autoFilter ref="A1:K2"/>
  <tableColumns count="11">
    <tableColumn id="1" name="Date de validation" totalsRowLabel="Total" dataDxfId="3"/>
    <tableColumn id="2" name="Dossier client"/>
    <tableColumn id="3" name="Total HT"/>
    <tableColumn id="4" name="Organisme"/>
    <tableColumn id="5" name="Code organisme"/>
    <tableColumn id="6" name="Date de publication" dataDxfId="2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ables/table30.xml><?xml version="1.0" encoding="utf-8"?>
<table xmlns="http://schemas.openxmlformats.org/spreadsheetml/2006/main" id="30" name="Tableau30" displayName="Tableau30" ref="A1:K3" totalsRowCount="1">
  <autoFilter ref="A1:K2"/>
  <tableColumns count="11">
    <tableColumn id="1" name="Date de validation" totalsRowLabel="Total" dataDxfId="1"/>
    <tableColumn id="2" name="Dossier client"/>
    <tableColumn id="3" name="Total HT"/>
    <tableColumn id="4" name="Organisme"/>
    <tableColumn id="5" name="Code organisme"/>
    <tableColumn id="6" name="Date de publication" dataDxfId="0"/>
    <tableColumn id="7" name="Code transaction"/>
    <tableColumn id="8" name="Édition"/>
    <tableColumn id="9" name="Facture total"/>
    <tableColumn id="10" name="Comission " totalsRowFunction="sum"/>
    <tableColumn id="11" name="N°facture" totalsRowFunction="cou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post422538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0"/>
  <sheetViews>
    <sheetView workbookViewId="0">
      <selection sqref="A1:A100"/>
    </sheetView>
  </sheetViews>
  <sheetFormatPr baseColWidth="10" defaultRowHeight="15" x14ac:dyDescent="0.25"/>
  <sheetData>
    <row r="1" spans="1:1" x14ac:dyDescent="0.25">
      <c r="A1" t="s">
        <v>56</v>
      </c>
    </row>
    <row r="2" spans="1:1" x14ac:dyDescent="0.25">
      <c r="A2" t="s">
        <v>65</v>
      </c>
    </row>
    <row r="3" spans="1:1" x14ac:dyDescent="0.25">
      <c r="A3" t="s">
        <v>22</v>
      </c>
    </row>
    <row r="4" spans="1:1" x14ac:dyDescent="0.25">
      <c r="A4" t="s">
        <v>41</v>
      </c>
    </row>
    <row r="5" spans="1:1" x14ac:dyDescent="0.25">
      <c r="A5" t="s">
        <v>24</v>
      </c>
    </row>
    <row r="6" spans="1:1" x14ac:dyDescent="0.25">
      <c r="A6" t="s">
        <v>55</v>
      </c>
    </row>
    <row r="7" spans="1:1" x14ac:dyDescent="0.25">
      <c r="A7" t="s">
        <v>59</v>
      </c>
    </row>
    <row r="8" spans="1:1" x14ac:dyDescent="0.25">
      <c r="A8" t="s">
        <v>26</v>
      </c>
    </row>
    <row r="9" spans="1:1" x14ac:dyDescent="0.25">
      <c r="A9" t="s">
        <v>10</v>
      </c>
    </row>
    <row r="10" spans="1:1" x14ac:dyDescent="0.25">
      <c r="A10" t="s">
        <v>18</v>
      </c>
    </row>
    <row r="11" spans="1:1" x14ac:dyDescent="0.25">
      <c r="A11" t="s">
        <v>35</v>
      </c>
    </row>
    <row r="12" spans="1:1" x14ac:dyDescent="0.25">
      <c r="A12" t="s">
        <v>67</v>
      </c>
    </row>
    <row r="13" spans="1:1" x14ac:dyDescent="0.25">
      <c r="A13" t="s">
        <v>76</v>
      </c>
    </row>
    <row r="14" spans="1:1" x14ac:dyDescent="0.25">
      <c r="A14" t="s">
        <v>28</v>
      </c>
    </row>
    <row r="15" spans="1:1" x14ac:dyDescent="0.25">
      <c r="A15" t="s">
        <v>72</v>
      </c>
    </row>
    <row r="16" spans="1:1" x14ac:dyDescent="0.25">
      <c r="A16" t="s">
        <v>44</v>
      </c>
    </row>
    <row r="17" spans="1:1" x14ac:dyDescent="0.25">
      <c r="A17" t="s">
        <v>63</v>
      </c>
    </row>
    <row r="18" spans="1:1" x14ac:dyDescent="0.25">
      <c r="A18" t="s">
        <v>66</v>
      </c>
    </row>
    <row r="19" spans="1:1" x14ac:dyDescent="0.25">
      <c r="A19" t="s">
        <v>58</v>
      </c>
    </row>
    <row r="20" spans="1:1" x14ac:dyDescent="0.25">
      <c r="A20" t="s">
        <v>27</v>
      </c>
    </row>
    <row r="21" spans="1:1" x14ac:dyDescent="0.25">
      <c r="A21" t="s">
        <v>46</v>
      </c>
    </row>
    <row r="22" spans="1:1" x14ac:dyDescent="0.25">
      <c r="A22" t="s">
        <v>38</v>
      </c>
    </row>
    <row r="23" spans="1:1" x14ac:dyDescent="0.25">
      <c r="A23" t="s">
        <v>36</v>
      </c>
    </row>
    <row r="24" spans="1:1" x14ac:dyDescent="0.25">
      <c r="A24" t="s">
        <v>14</v>
      </c>
    </row>
    <row r="25" spans="1:1" x14ac:dyDescent="0.25">
      <c r="A25" t="s">
        <v>25</v>
      </c>
    </row>
    <row r="26" spans="1:1" x14ac:dyDescent="0.25">
      <c r="A26" t="s">
        <v>40</v>
      </c>
    </row>
    <row r="27" spans="1:1" x14ac:dyDescent="0.25">
      <c r="A27" t="s">
        <v>75</v>
      </c>
    </row>
    <row r="28" spans="1:1" x14ac:dyDescent="0.25">
      <c r="A28" t="s">
        <v>60</v>
      </c>
    </row>
    <row r="29" spans="1:1" x14ac:dyDescent="0.25">
      <c r="A29" t="s">
        <v>64</v>
      </c>
    </row>
    <row r="30" spans="1:1" x14ac:dyDescent="0.25">
      <c r="A30" t="s">
        <v>69</v>
      </c>
    </row>
    <row r="31" spans="1:1" x14ac:dyDescent="0.25">
      <c r="A31" t="s">
        <v>17</v>
      </c>
    </row>
    <row r="32" spans="1:1" x14ac:dyDescent="0.25">
      <c r="A32" t="s">
        <v>70</v>
      </c>
    </row>
    <row r="33" spans="1:1" x14ac:dyDescent="0.25">
      <c r="A33" t="s">
        <v>47</v>
      </c>
    </row>
    <row r="34" spans="1:1" x14ac:dyDescent="0.25">
      <c r="A34" t="s">
        <v>53</v>
      </c>
    </row>
    <row r="35" spans="1:1" x14ac:dyDescent="0.25">
      <c r="A35" t="s">
        <v>73</v>
      </c>
    </row>
    <row r="36" spans="1:1" x14ac:dyDescent="0.25">
      <c r="A36" t="s">
        <v>31</v>
      </c>
    </row>
    <row r="37" spans="1:1" x14ac:dyDescent="0.25">
      <c r="A37" t="s">
        <v>57</v>
      </c>
    </row>
    <row r="38" spans="1:1" x14ac:dyDescent="0.25">
      <c r="A38" t="s">
        <v>74</v>
      </c>
    </row>
    <row r="39" spans="1:1" x14ac:dyDescent="0.25">
      <c r="A39" t="s">
        <v>13</v>
      </c>
    </row>
    <row r="40" spans="1:1" x14ac:dyDescent="0.25">
      <c r="A40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M566"/>
  <sheetViews>
    <sheetView tabSelected="1" topLeftCell="C1" workbookViewId="0">
      <selection activeCell="M11" sqref="M11"/>
    </sheetView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</cols>
  <sheetData>
    <row r="1" spans="1:13" x14ac:dyDescent="0.25">
      <c r="A1" s="3" t="s">
        <v>0</v>
      </c>
      <c r="B1" s="5" t="s">
        <v>1</v>
      </c>
      <c r="C1" s="5" t="s">
        <v>2</v>
      </c>
      <c r="D1" s="5" t="s">
        <v>3</v>
      </c>
      <c r="E1" s="2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50</v>
      </c>
    </row>
    <row r="2" spans="1:13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56</v>
      </c>
      <c r="I2" s="7">
        <v>427.12</v>
      </c>
      <c r="J2" s="8"/>
      <c r="K2" s="4"/>
    </row>
    <row r="3" spans="1:13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48</v>
      </c>
      <c r="I3" s="7"/>
      <c r="J3" s="8"/>
      <c r="K3" s="4"/>
    </row>
    <row r="4" spans="1:13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48</v>
      </c>
      <c r="I4" s="7"/>
      <c r="J4" s="8"/>
      <c r="K4" s="4"/>
    </row>
    <row r="5" spans="1:13" x14ac:dyDescent="0.25">
      <c r="A5" s="6">
        <v>42375</v>
      </c>
      <c r="B5" t="s">
        <v>77</v>
      </c>
      <c r="C5">
        <v>174.24</v>
      </c>
      <c r="D5" t="s">
        <v>51</v>
      </c>
      <c r="E5" t="s">
        <v>52</v>
      </c>
      <c r="F5" s="6">
        <v>42384</v>
      </c>
      <c r="G5" t="s">
        <v>78</v>
      </c>
      <c r="H5" t="s">
        <v>54</v>
      </c>
      <c r="I5" s="4"/>
      <c r="J5" s="9"/>
      <c r="K5" s="4"/>
    </row>
    <row r="6" spans="1:13" x14ac:dyDescent="0.25">
      <c r="A6" s="6">
        <v>42375</v>
      </c>
      <c r="B6" t="s">
        <v>77</v>
      </c>
      <c r="C6">
        <v>174.24</v>
      </c>
      <c r="D6" t="s">
        <v>51</v>
      </c>
      <c r="E6" t="s">
        <v>52</v>
      </c>
      <c r="F6" s="6">
        <v>42384</v>
      </c>
      <c r="G6" t="s">
        <v>78</v>
      </c>
      <c r="H6" t="s">
        <v>54</v>
      </c>
      <c r="I6" s="7"/>
      <c r="J6" s="8"/>
      <c r="K6" s="4"/>
    </row>
    <row r="7" spans="1:13" x14ac:dyDescent="0.25">
      <c r="A7" s="6">
        <v>42375</v>
      </c>
      <c r="B7" t="s">
        <v>77</v>
      </c>
      <c r="C7">
        <v>174.24</v>
      </c>
      <c r="D7" t="s">
        <v>51</v>
      </c>
      <c r="E7" t="s">
        <v>52</v>
      </c>
      <c r="F7" s="6">
        <v>42384</v>
      </c>
      <c r="G7" t="s">
        <v>78</v>
      </c>
      <c r="H7" t="s">
        <v>19</v>
      </c>
      <c r="I7" s="7"/>
      <c r="J7" s="8"/>
      <c r="K7" s="4"/>
      <c r="M7" s="1" t="s">
        <v>79</v>
      </c>
    </row>
    <row r="8" spans="1:13" x14ac:dyDescent="0.25">
      <c r="A8" s="6">
        <v>42375</v>
      </c>
      <c r="B8" t="s">
        <v>77</v>
      </c>
      <c r="C8">
        <v>174.24</v>
      </c>
      <c r="D8" t="s">
        <v>51</v>
      </c>
      <c r="E8" t="s">
        <v>52</v>
      </c>
      <c r="F8" s="6">
        <v>42384</v>
      </c>
      <c r="G8" t="s">
        <v>78</v>
      </c>
      <c r="H8" t="s">
        <v>19</v>
      </c>
      <c r="I8" s="7"/>
      <c r="J8" s="8"/>
      <c r="K8" s="4"/>
    </row>
    <row r="9" spans="1:13" x14ac:dyDescent="0.25">
      <c r="A9" s="6">
        <v>42375</v>
      </c>
      <c r="B9" t="s">
        <v>77</v>
      </c>
      <c r="C9">
        <v>174.24</v>
      </c>
      <c r="D9" t="s">
        <v>51</v>
      </c>
      <c r="E9" t="s">
        <v>52</v>
      </c>
      <c r="F9" s="6">
        <v>42384</v>
      </c>
      <c r="G9" t="s">
        <v>78</v>
      </c>
      <c r="H9" t="s">
        <v>19</v>
      </c>
      <c r="I9" s="7"/>
      <c r="J9" s="8"/>
      <c r="K9" s="4"/>
    </row>
    <row r="10" spans="1:13" x14ac:dyDescent="0.25">
      <c r="A10" s="6">
        <v>42375</v>
      </c>
      <c r="B10" t="s">
        <v>77</v>
      </c>
      <c r="C10">
        <v>174.24</v>
      </c>
      <c r="D10" t="s">
        <v>51</v>
      </c>
      <c r="E10" t="s">
        <v>52</v>
      </c>
      <c r="F10" s="6">
        <v>42384</v>
      </c>
      <c r="G10" t="s">
        <v>78</v>
      </c>
      <c r="H10" t="s">
        <v>19</v>
      </c>
      <c r="I10" s="7"/>
      <c r="J10" s="8"/>
      <c r="K10" s="4"/>
    </row>
    <row r="11" spans="1:13" x14ac:dyDescent="0.25">
      <c r="A11" s="6">
        <v>42375</v>
      </c>
      <c r="B11" t="s">
        <v>77</v>
      </c>
      <c r="C11">
        <v>174.24</v>
      </c>
      <c r="D11" t="s">
        <v>51</v>
      </c>
      <c r="E11" t="s">
        <v>52</v>
      </c>
      <c r="F11" s="6">
        <v>42384</v>
      </c>
      <c r="G11" t="s">
        <v>78</v>
      </c>
      <c r="H11" t="s">
        <v>19</v>
      </c>
      <c r="I11" s="7"/>
      <c r="J11" s="8"/>
      <c r="K11" s="4"/>
    </row>
    <row r="12" spans="1:13" x14ac:dyDescent="0.25">
      <c r="A12" s="6">
        <v>42375</v>
      </c>
      <c r="B12" t="s">
        <v>77</v>
      </c>
      <c r="C12">
        <v>174.24</v>
      </c>
      <c r="D12" t="s">
        <v>51</v>
      </c>
      <c r="E12" t="s">
        <v>52</v>
      </c>
      <c r="F12" s="6">
        <v>42384</v>
      </c>
      <c r="G12" t="s">
        <v>78</v>
      </c>
      <c r="H12" t="s">
        <v>19</v>
      </c>
      <c r="I12" s="7"/>
      <c r="J12" s="8"/>
      <c r="K12" s="4"/>
    </row>
    <row r="13" spans="1:13" x14ac:dyDescent="0.25">
      <c r="A13" s="6">
        <v>42375</v>
      </c>
      <c r="B13" t="s">
        <v>77</v>
      </c>
      <c r="C13">
        <v>174.24</v>
      </c>
      <c r="D13" t="s">
        <v>51</v>
      </c>
      <c r="E13" t="s">
        <v>52</v>
      </c>
      <c r="F13" s="6">
        <v>42384</v>
      </c>
      <c r="G13" t="s">
        <v>78</v>
      </c>
      <c r="H13" t="s">
        <v>19</v>
      </c>
      <c r="I13" s="7"/>
      <c r="J13" s="8"/>
      <c r="K13" s="4"/>
    </row>
    <row r="14" spans="1:13" x14ac:dyDescent="0.25">
      <c r="A14" s="6">
        <v>42375</v>
      </c>
      <c r="B14" t="s">
        <v>77</v>
      </c>
      <c r="C14">
        <v>174.24</v>
      </c>
      <c r="D14" t="s">
        <v>51</v>
      </c>
      <c r="E14" t="s">
        <v>52</v>
      </c>
      <c r="F14" s="6">
        <v>42384</v>
      </c>
      <c r="G14" t="s">
        <v>78</v>
      </c>
      <c r="H14" t="s">
        <v>19</v>
      </c>
      <c r="I14" s="7"/>
      <c r="J14" s="8"/>
      <c r="K14" s="4"/>
    </row>
    <row r="15" spans="1:13" x14ac:dyDescent="0.25">
      <c r="A15" s="6">
        <v>42375</v>
      </c>
      <c r="B15" t="s">
        <v>77</v>
      </c>
      <c r="C15">
        <v>174.24</v>
      </c>
      <c r="D15" t="s">
        <v>51</v>
      </c>
      <c r="E15" t="s">
        <v>52</v>
      </c>
      <c r="F15" s="6">
        <v>42384</v>
      </c>
      <c r="G15" t="s">
        <v>78</v>
      </c>
      <c r="H15" t="s">
        <v>19</v>
      </c>
      <c r="I15" s="7"/>
      <c r="J15" s="8"/>
      <c r="K15" s="4"/>
    </row>
    <row r="16" spans="1:13" x14ac:dyDescent="0.25">
      <c r="A16" s="6">
        <v>42375</v>
      </c>
      <c r="B16" t="s">
        <v>77</v>
      </c>
      <c r="C16">
        <v>174.24</v>
      </c>
      <c r="D16" t="s">
        <v>51</v>
      </c>
      <c r="E16" t="s">
        <v>52</v>
      </c>
      <c r="F16" s="6">
        <v>42384</v>
      </c>
      <c r="G16" t="s">
        <v>78</v>
      </c>
      <c r="H16" t="s">
        <v>19</v>
      </c>
      <c r="I16" s="7"/>
      <c r="J16" s="8"/>
      <c r="K16" s="4"/>
    </row>
    <row r="17" spans="1:11" x14ac:dyDescent="0.25">
      <c r="A17" s="6">
        <v>42375</v>
      </c>
      <c r="B17" t="s">
        <v>77</v>
      </c>
      <c r="C17">
        <v>174.24</v>
      </c>
      <c r="D17" t="s">
        <v>51</v>
      </c>
      <c r="E17" t="s">
        <v>52</v>
      </c>
      <c r="F17" s="6">
        <v>42384</v>
      </c>
      <c r="G17" t="s">
        <v>78</v>
      </c>
      <c r="H17" t="s">
        <v>19</v>
      </c>
      <c r="I17" s="7"/>
      <c r="J17" s="8"/>
      <c r="K17" s="4"/>
    </row>
    <row r="18" spans="1:11" x14ac:dyDescent="0.25">
      <c r="A18" s="6">
        <v>42375</v>
      </c>
      <c r="B18" t="s">
        <v>77</v>
      </c>
      <c r="C18">
        <v>174.24</v>
      </c>
      <c r="D18" t="s">
        <v>51</v>
      </c>
      <c r="E18" t="s">
        <v>52</v>
      </c>
      <c r="F18" s="6">
        <v>42384</v>
      </c>
      <c r="G18" t="s">
        <v>78</v>
      </c>
      <c r="H18" t="s">
        <v>19</v>
      </c>
      <c r="I18" s="7"/>
      <c r="J18" s="8"/>
      <c r="K18" s="4"/>
    </row>
    <row r="19" spans="1:11" x14ac:dyDescent="0.25">
      <c r="A19" s="6">
        <v>42375</v>
      </c>
      <c r="B19" t="s">
        <v>77</v>
      </c>
      <c r="C19">
        <v>174.24</v>
      </c>
      <c r="D19" t="s">
        <v>51</v>
      </c>
      <c r="E19" t="s">
        <v>52</v>
      </c>
      <c r="F19" s="6">
        <v>42384</v>
      </c>
      <c r="G19" t="s">
        <v>78</v>
      </c>
      <c r="H19" t="s">
        <v>19</v>
      </c>
      <c r="I19" s="7"/>
      <c r="J19" s="8"/>
      <c r="K19" s="4"/>
    </row>
    <row r="20" spans="1:11" x14ac:dyDescent="0.25">
      <c r="A20" s="6">
        <v>42375</v>
      </c>
      <c r="B20" t="s">
        <v>77</v>
      </c>
      <c r="C20">
        <v>174.24</v>
      </c>
      <c r="D20" t="s">
        <v>51</v>
      </c>
      <c r="E20" t="s">
        <v>52</v>
      </c>
      <c r="F20" s="6">
        <v>42384</v>
      </c>
      <c r="G20" t="s">
        <v>78</v>
      </c>
      <c r="H20" t="s">
        <v>19</v>
      </c>
      <c r="I20" s="7"/>
      <c r="J20" s="8"/>
      <c r="K20" s="4"/>
    </row>
    <row r="21" spans="1:11" x14ac:dyDescent="0.25">
      <c r="A21" s="6">
        <v>42375</v>
      </c>
      <c r="B21" t="s">
        <v>77</v>
      </c>
      <c r="C21">
        <v>174.24</v>
      </c>
      <c r="D21" t="s">
        <v>51</v>
      </c>
      <c r="E21" t="s">
        <v>52</v>
      </c>
      <c r="F21" s="6">
        <v>42384</v>
      </c>
      <c r="G21" t="s">
        <v>78</v>
      </c>
      <c r="H21" t="s">
        <v>19</v>
      </c>
      <c r="I21" s="7"/>
      <c r="J21" s="8"/>
      <c r="K21" s="4"/>
    </row>
    <row r="22" spans="1:11" x14ac:dyDescent="0.25">
      <c r="A22" s="6">
        <v>42375</v>
      </c>
      <c r="B22" t="s">
        <v>77</v>
      </c>
      <c r="C22">
        <v>174.24</v>
      </c>
      <c r="D22" t="s">
        <v>51</v>
      </c>
      <c r="E22" t="s">
        <v>52</v>
      </c>
      <c r="F22" s="6">
        <v>42384</v>
      </c>
      <c r="G22" t="s">
        <v>78</v>
      </c>
      <c r="H22" t="s">
        <v>19</v>
      </c>
      <c r="I22" s="7"/>
      <c r="J22" s="8"/>
      <c r="K22" s="4"/>
    </row>
    <row r="23" spans="1:11" x14ac:dyDescent="0.25">
      <c r="A23" s="6">
        <v>42375</v>
      </c>
      <c r="B23" t="s">
        <v>77</v>
      </c>
      <c r="C23">
        <v>174.24</v>
      </c>
      <c r="D23" t="s">
        <v>51</v>
      </c>
      <c r="E23" t="s">
        <v>52</v>
      </c>
      <c r="F23" s="6">
        <v>42384</v>
      </c>
      <c r="G23" t="s">
        <v>78</v>
      </c>
      <c r="H23" t="s">
        <v>19</v>
      </c>
      <c r="I23" s="7"/>
      <c r="J23" s="8"/>
      <c r="K23" s="4"/>
    </row>
    <row r="24" spans="1:11" x14ac:dyDescent="0.25">
      <c r="A24" s="6">
        <v>42375</v>
      </c>
      <c r="B24" t="s">
        <v>77</v>
      </c>
      <c r="C24">
        <v>174.24</v>
      </c>
      <c r="D24" t="s">
        <v>51</v>
      </c>
      <c r="E24" t="s">
        <v>52</v>
      </c>
      <c r="F24" s="6">
        <v>42384</v>
      </c>
      <c r="G24" t="s">
        <v>78</v>
      </c>
      <c r="H24" t="s">
        <v>19</v>
      </c>
      <c r="I24" s="7"/>
      <c r="J24" s="8"/>
      <c r="K24" s="4"/>
    </row>
    <row r="25" spans="1:11" x14ac:dyDescent="0.25">
      <c r="A25" s="6">
        <v>42375</v>
      </c>
      <c r="B25" t="s">
        <v>77</v>
      </c>
      <c r="C25">
        <v>174.24</v>
      </c>
      <c r="D25" t="s">
        <v>51</v>
      </c>
      <c r="E25" t="s">
        <v>52</v>
      </c>
      <c r="F25" s="6">
        <v>42384</v>
      </c>
      <c r="G25" t="s">
        <v>78</v>
      </c>
      <c r="H25" t="s">
        <v>19</v>
      </c>
      <c r="I25" s="7"/>
      <c r="J25" s="8"/>
      <c r="K25" s="4"/>
    </row>
    <row r="26" spans="1:11" x14ac:dyDescent="0.25">
      <c r="A26" s="6">
        <v>42375</v>
      </c>
      <c r="B26" t="s">
        <v>77</v>
      </c>
      <c r="C26">
        <v>174.24</v>
      </c>
      <c r="D26" t="s">
        <v>51</v>
      </c>
      <c r="E26" t="s">
        <v>52</v>
      </c>
      <c r="F26" s="6">
        <v>42384</v>
      </c>
      <c r="G26" t="s">
        <v>78</v>
      </c>
      <c r="H26" t="s">
        <v>19</v>
      </c>
      <c r="I26" s="7"/>
      <c r="J26" s="8"/>
      <c r="K26" s="4"/>
    </row>
    <row r="27" spans="1:11" x14ac:dyDescent="0.25">
      <c r="A27" s="6">
        <v>42375</v>
      </c>
      <c r="B27" t="s">
        <v>77</v>
      </c>
      <c r="C27">
        <v>174.24</v>
      </c>
      <c r="D27" t="s">
        <v>51</v>
      </c>
      <c r="E27" t="s">
        <v>52</v>
      </c>
      <c r="F27" s="6">
        <v>42384</v>
      </c>
      <c r="G27" t="s">
        <v>78</v>
      </c>
      <c r="H27" t="s">
        <v>19</v>
      </c>
      <c r="I27" s="7"/>
      <c r="J27" s="8"/>
      <c r="K27" s="4"/>
    </row>
    <row r="28" spans="1:11" x14ac:dyDescent="0.25">
      <c r="A28" s="6">
        <v>42375</v>
      </c>
      <c r="B28" t="s">
        <v>77</v>
      </c>
      <c r="C28">
        <v>174.24</v>
      </c>
      <c r="D28" t="s">
        <v>51</v>
      </c>
      <c r="E28" t="s">
        <v>52</v>
      </c>
      <c r="F28" s="6">
        <v>42384</v>
      </c>
      <c r="G28" t="s">
        <v>78</v>
      </c>
      <c r="H28" t="s">
        <v>19</v>
      </c>
      <c r="I28" s="7"/>
      <c r="J28" s="8"/>
      <c r="K28" s="4"/>
    </row>
    <row r="29" spans="1:11" x14ac:dyDescent="0.25">
      <c r="A29" s="6">
        <v>42375</v>
      </c>
      <c r="B29" t="s">
        <v>77</v>
      </c>
      <c r="C29">
        <v>174.24</v>
      </c>
      <c r="D29" t="s">
        <v>51</v>
      </c>
      <c r="E29" t="s">
        <v>52</v>
      </c>
      <c r="F29" s="6">
        <v>42384</v>
      </c>
      <c r="G29" t="s">
        <v>78</v>
      </c>
      <c r="H29" t="s">
        <v>19</v>
      </c>
      <c r="I29" s="7"/>
      <c r="J29" s="8"/>
      <c r="K29" s="4"/>
    </row>
    <row r="30" spans="1:11" x14ac:dyDescent="0.25">
      <c r="A30" s="6">
        <v>42375</v>
      </c>
      <c r="B30" t="s">
        <v>77</v>
      </c>
      <c r="C30">
        <v>174.24</v>
      </c>
      <c r="D30" t="s">
        <v>51</v>
      </c>
      <c r="E30" t="s">
        <v>52</v>
      </c>
      <c r="F30" s="6">
        <v>42384</v>
      </c>
      <c r="G30" t="s">
        <v>78</v>
      </c>
      <c r="H30" t="s">
        <v>19</v>
      </c>
      <c r="I30" s="7"/>
      <c r="J30" s="8"/>
      <c r="K30" s="4"/>
    </row>
    <row r="31" spans="1:11" x14ac:dyDescent="0.25">
      <c r="A31" s="6">
        <v>42375</v>
      </c>
      <c r="B31" t="s">
        <v>77</v>
      </c>
      <c r="C31">
        <v>174.24</v>
      </c>
      <c r="D31" t="s">
        <v>51</v>
      </c>
      <c r="E31" t="s">
        <v>52</v>
      </c>
      <c r="F31" s="6">
        <v>42384</v>
      </c>
      <c r="G31" t="s">
        <v>78</v>
      </c>
      <c r="H31" t="s">
        <v>19</v>
      </c>
      <c r="I31" s="7"/>
      <c r="J31" s="8"/>
      <c r="K31" s="4"/>
    </row>
    <row r="32" spans="1:11" x14ac:dyDescent="0.25">
      <c r="A32" s="6">
        <v>42375</v>
      </c>
      <c r="B32" t="s">
        <v>77</v>
      </c>
      <c r="C32">
        <v>174.24</v>
      </c>
      <c r="D32" t="s">
        <v>51</v>
      </c>
      <c r="E32" t="s">
        <v>52</v>
      </c>
      <c r="F32" s="6">
        <v>42384</v>
      </c>
      <c r="G32" t="s">
        <v>78</v>
      </c>
      <c r="H32" t="s">
        <v>19</v>
      </c>
      <c r="I32" s="7"/>
      <c r="J32" s="8"/>
      <c r="K32" s="4"/>
    </row>
    <row r="33" spans="1:11" x14ac:dyDescent="0.25">
      <c r="A33" s="6">
        <v>42375</v>
      </c>
      <c r="B33" t="s">
        <v>77</v>
      </c>
      <c r="C33">
        <v>174.24</v>
      </c>
      <c r="D33" t="s">
        <v>51</v>
      </c>
      <c r="E33" t="s">
        <v>52</v>
      </c>
      <c r="F33" s="6">
        <v>42384</v>
      </c>
      <c r="G33" t="s">
        <v>78</v>
      </c>
      <c r="H33" t="s">
        <v>19</v>
      </c>
      <c r="I33" s="7"/>
      <c r="J33" s="8"/>
      <c r="K33" s="4"/>
    </row>
    <row r="34" spans="1:11" x14ac:dyDescent="0.25">
      <c r="A34" s="6">
        <v>42375</v>
      </c>
      <c r="B34" t="s">
        <v>77</v>
      </c>
      <c r="C34">
        <v>174.24</v>
      </c>
      <c r="D34" t="s">
        <v>51</v>
      </c>
      <c r="E34" t="s">
        <v>52</v>
      </c>
      <c r="F34" s="6">
        <v>42384</v>
      </c>
      <c r="G34" t="s">
        <v>78</v>
      </c>
      <c r="H34" t="s">
        <v>19</v>
      </c>
      <c r="I34" s="7"/>
      <c r="J34" s="8"/>
      <c r="K34" s="4"/>
    </row>
    <row r="35" spans="1:11" x14ac:dyDescent="0.25">
      <c r="A35" s="6">
        <v>42375</v>
      </c>
      <c r="B35" t="s">
        <v>77</v>
      </c>
      <c r="C35">
        <v>174.24</v>
      </c>
      <c r="D35" t="s">
        <v>51</v>
      </c>
      <c r="E35" t="s">
        <v>52</v>
      </c>
      <c r="F35" s="6">
        <v>42384</v>
      </c>
      <c r="G35" t="s">
        <v>78</v>
      </c>
      <c r="H35" t="s">
        <v>19</v>
      </c>
      <c r="I35" s="7"/>
      <c r="J35" s="8"/>
      <c r="K35" s="4"/>
    </row>
    <row r="36" spans="1:11" x14ac:dyDescent="0.25">
      <c r="A36" s="6">
        <v>42375</v>
      </c>
      <c r="B36" t="s">
        <v>77</v>
      </c>
      <c r="C36">
        <v>174.24</v>
      </c>
      <c r="D36" t="s">
        <v>51</v>
      </c>
      <c r="E36" t="s">
        <v>52</v>
      </c>
      <c r="F36" s="6">
        <v>42384</v>
      </c>
      <c r="G36" t="s">
        <v>78</v>
      </c>
      <c r="H36" t="s">
        <v>19</v>
      </c>
      <c r="I36" s="7"/>
      <c r="J36" s="8"/>
      <c r="K36" s="4"/>
    </row>
    <row r="37" spans="1:11" x14ac:dyDescent="0.25">
      <c r="A37" s="6">
        <v>42375</v>
      </c>
      <c r="B37" t="s">
        <v>77</v>
      </c>
      <c r="C37">
        <v>174.24</v>
      </c>
      <c r="D37" t="s">
        <v>51</v>
      </c>
      <c r="E37" t="s">
        <v>52</v>
      </c>
      <c r="F37" s="6">
        <v>42384</v>
      </c>
      <c r="G37" t="s">
        <v>78</v>
      </c>
      <c r="H37" t="s">
        <v>19</v>
      </c>
      <c r="I37" s="7"/>
      <c r="J37" s="8"/>
      <c r="K37" s="4"/>
    </row>
    <row r="38" spans="1:11" x14ac:dyDescent="0.25">
      <c r="A38" s="6">
        <v>42375</v>
      </c>
      <c r="B38" t="s">
        <v>77</v>
      </c>
      <c r="C38">
        <v>174.24</v>
      </c>
      <c r="D38" t="s">
        <v>51</v>
      </c>
      <c r="E38" t="s">
        <v>52</v>
      </c>
      <c r="F38" s="6">
        <v>42384</v>
      </c>
      <c r="G38" t="s">
        <v>78</v>
      </c>
      <c r="H38" t="s">
        <v>19</v>
      </c>
      <c r="I38" s="7"/>
      <c r="J38" s="8"/>
      <c r="K38" s="4"/>
    </row>
    <row r="39" spans="1:11" x14ac:dyDescent="0.25">
      <c r="A39" s="6">
        <v>42375</v>
      </c>
      <c r="B39" t="s">
        <v>77</v>
      </c>
      <c r="C39">
        <v>174.24</v>
      </c>
      <c r="D39" t="s">
        <v>51</v>
      </c>
      <c r="E39" t="s">
        <v>52</v>
      </c>
      <c r="F39" s="6">
        <v>42384</v>
      </c>
      <c r="G39" t="s">
        <v>78</v>
      </c>
      <c r="H39" t="s">
        <v>19</v>
      </c>
      <c r="I39" s="7"/>
      <c r="J39" s="8"/>
      <c r="K39" s="4"/>
    </row>
    <row r="40" spans="1:11" x14ac:dyDescent="0.25">
      <c r="A40" s="6">
        <v>42375</v>
      </c>
      <c r="B40" t="s">
        <v>77</v>
      </c>
      <c r="C40">
        <v>174.24</v>
      </c>
      <c r="D40" t="s">
        <v>51</v>
      </c>
      <c r="E40" t="s">
        <v>52</v>
      </c>
      <c r="F40" s="6">
        <v>42384</v>
      </c>
      <c r="G40" t="s">
        <v>78</v>
      </c>
      <c r="H40" t="s">
        <v>19</v>
      </c>
      <c r="I40" s="7"/>
      <c r="J40" s="8"/>
      <c r="K40" s="4"/>
    </row>
    <row r="41" spans="1:11" x14ac:dyDescent="0.25">
      <c r="A41" s="6">
        <v>42375</v>
      </c>
      <c r="B41" t="s">
        <v>77</v>
      </c>
      <c r="C41">
        <v>174.24</v>
      </c>
      <c r="D41" t="s">
        <v>51</v>
      </c>
      <c r="E41" t="s">
        <v>52</v>
      </c>
      <c r="F41" s="6">
        <v>42384</v>
      </c>
      <c r="G41" t="s">
        <v>78</v>
      </c>
      <c r="H41" t="s">
        <v>19</v>
      </c>
      <c r="I41" s="7"/>
      <c r="J41" s="8"/>
      <c r="K41" s="4"/>
    </row>
    <row r="42" spans="1:11" x14ac:dyDescent="0.25">
      <c r="A42" s="6">
        <v>42375</v>
      </c>
      <c r="B42" t="s">
        <v>77</v>
      </c>
      <c r="C42">
        <v>174.24</v>
      </c>
      <c r="D42" t="s">
        <v>51</v>
      </c>
      <c r="E42" t="s">
        <v>52</v>
      </c>
      <c r="F42" s="6">
        <v>42384</v>
      </c>
      <c r="G42" t="s">
        <v>78</v>
      </c>
      <c r="H42" t="s">
        <v>19</v>
      </c>
      <c r="I42" s="7"/>
      <c r="J42" s="8"/>
      <c r="K42" s="4"/>
    </row>
    <row r="43" spans="1:11" x14ac:dyDescent="0.25">
      <c r="A43" s="6">
        <v>42375</v>
      </c>
      <c r="B43" t="s">
        <v>77</v>
      </c>
      <c r="C43">
        <v>174.24</v>
      </c>
      <c r="D43" t="s">
        <v>51</v>
      </c>
      <c r="E43" t="s">
        <v>52</v>
      </c>
      <c r="F43" s="6">
        <v>42384</v>
      </c>
      <c r="G43" t="s">
        <v>78</v>
      </c>
      <c r="H43" t="s">
        <v>19</v>
      </c>
      <c r="I43" s="7"/>
      <c r="J43" s="8"/>
      <c r="K43" s="4"/>
    </row>
    <row r="44" spans="1:11" x14ac:dyDescent="0.25">
      <c r="A44" s="6">
        <v>42375</v>
      </c>
      <c r="B44" t="s">
        <v>77</v>
      </c>
      <c r="C44">
        <v>174.24</v>
      </c>
      <c r="D44" t="s">
        <v>51</v>
      </c>
      <c r="E44" t="s">
        <v>52</v>
      </c>
      <c r="F44" s="6">
        <v>42384</v>
      </c>
      <c r="G44" t="s">
        <v>78</v>
      </c>
      <c r="H44" t="s">
        <v>19</v>
      </c>
      <c r="I44" s="7"/>
      <c r="J44" s="8"/>
      <c r="K44" s="4"/>
    </row>
    <row r="45" spans="1:11" x14ac:dyDescent="0.25">
      <c r="A45" s="6">
        <v>42375</v>
      </c>
      <c r="B45" t="s">
        <v>77</v>
      </c>
      <c r="C45">
        <v>174.24</v>
      </c>
      <c r="D45" t="s">
        <v>51</v>
      </c>
      <c r="E45" t="s">
        <v>52</v>
      </c>
      <c r="F45" s="6">
        <v>42384</v>
      </c>
      <c r="G45" t="s">
        <v>78</v>
      </c>
      <c r="H45" t="s">
        <v>19</v>
      </c>
      <c r="I45" s="7"/>
      <c r="J45" s="8"/>
      <c r="K45" s="4"/>
    </row>
    <row r="46" spans="1:11" x14ac:dyDescent="0.25">
      <c r="A46" s="6">
        <v>42375</v>
      </c>
      <c r="B46" t="s">
        <v>77</v>
      </c>
      <c r="C46">
        <v>174.24</v>
      </c>
      <c r="D46" t="s">
        <v>51</v>
      </c>
      <c r="E46" t="s">
        <v>52</v>
      </c>
      <c r="F46" s="6">
        <v>42384</v>
      </c>
      <c r="G46" t="s">
        <v>78</v>
      </c>
      <c r="H46" t="s">
        <v>19</v>
      </c>
      <c r="I46" s="7"/>
      <c r="J46" s="8"/>
      <c r="K46" s="4"/>
    </row>
    <row r="47" spans="1:11" x14ac:dyDescent="0.25">
      <c r="A47" s="6">
        <v>42375</v>
      </c>
      <c r="B47" t="s">
        <v>77</v>
      </c>
      <c r="C47">
        <v>174.24</v>
      </c>
      <c r="D47" t="s">
        <v>51</v>
      </c>
      <c r="E47" t="s">
        <v>52</v>
      </c>
      <c r="F47" s="6">
        <v>42384</v>
      </c>
      <c r="G47" t="s">
        <v>78</v>
      </c>
      <c r="H47" t="s">
        <v>19</v>
      </c>
      <c r="I47" s="7"/>
      <c r="J47" s="8"/>
      <c r="K47" s="4"/>
    </row>
    <row r="48" spans="1:11" x14ac:dyDescent="0.25">
      <c r="A48" s="6">
        <v>42375</v>
      </c>
      <c r="B48" t="s">
        <v>77</v>
      </c>
      <c r="C48">
        <v>174.24</v>
      </c>
      <c r="D48" t="s">
        <v>51</v>
      </c>
      <c r="E48" t="s">
        <v>52</v>
      </c>
      <c r="F48" s="6">
        <v>42384</v>
      </c>
      <c r="G48" t="s">
        <v>78</v>
      </c>
      <c r="H48" t="s">
        <v>19</v>
      </c>
      <c r="I48" s="7"/>
      <c r="J48" s="8"/>
      <c r="K48" s="4"/>
    </row>
    <row r="49" spans="1:11" x14ac:dyDescent="0.25">
      <c r="A49" s="6">
        <v>42375</v>
      </c>
      <c r="B49" t="s">
        <v>77</v>
      </c>
      <c r="C49">
        <v>174.24</v>
      </c>
      <c r="D49" t="s">
        <v>51</v>
      </c>
      <c r="E49" t="s">
        <v>52</v>
      </c>
      <c r="F49" s="6">
        <v>42384</v>
      </c>
      <c r="G49" t="s">
        <v>78</v>
      </c>
      <c r="H49" t="s">
        <v>19</v>
      </c>
      <c r="I49" s="7"/>
      <c r="J49" s="8"/>
      <c r="K49" s="4"/>
    </row>
    <row r="50" spans="1:11" x14ac:dyDescent="0.25">
      <c r="A50" s="6">
        <v>42375</v>
      </c>
      <c r="B50" t="s">
        <v>77</v>
      </c>
      <c r="C50">
        <v>174.24</v>
      </c>
      <c r="D50" t="s">
        <v>51</v>
      </c>
      <c r="E50" t="s">
        <v>52</v>
      </c>
      <c r="F50" s="6">
        <v>42384</v>
      </c>
      <c r="G50" t="s">
        <v>78</v>
      </c>
      <c r="H50" t="s">
        <v>19</v>
      </c>
      <c r="I50" s="7"/>
      <c r="J50" s="8"/>
      <c r="K50" s="4"/>
    </row>
    <row r="51" spans="1:11" x14ac:dyDescent="0.25">
      <c r="A51" s="6">
        <v>42375</v>
      </c>
      <c r="B51" t="s">
        <v>77</v>
      </c>
      <c r="C51">
        <v>174.24</v>
      </c>
      <c r="D51" t="s">
        <v>51</v>
      </c>
      <c r="E51" t="s">
        <v>52</v>
      </c>
      <c r="F51" s="6">
        <v>42384</v>
      </c>
      <c r="G51" t="s">
        <v>78</v>
      </c>
      <c r="H51" t="s">
        <v>19</v>
      </c>
      <c r="I51" s="7"/>
      <c r="J51" s="8"/>
      <c r="K51" s="4"/>
    </row>
    <row r="52" spans="1:11" x14ac:dyDescent="0.25">
      <c r="A52" s="6">
        <v>42375</v>
      </c>
      <c r="B52" t="s">
        <v>77</v>
      </c>
      <c r="C52">
        <v>174.24</v>
      </c>
      <c r="D52" t="s">
        <v>51</v>
      </c>
      <c r="E52" t="s">
        <v>52</v>
      </c>
      <c r="F52" s="6">
        <v>42384</v>
      </c>
      <c r="G52" t="s">
        <v>78</v>
      </c>
      <c r="H52" t="s">
        <v>19</v>
      </c>
      <c r="I52" s="7"/>
      <c r="J52" s="8"/>
      <c r="K52" s="4"/>
    </row>
    <row r="53" spans="1:11" x14ac:dyDescent="0.25">
      <c r="A53" s="6">
        <v>42375</v>
      </c>
      <c r="B53" t="s">
        <v>77</v>
      </c>
      <c r="C53">
        <v>174.24</v>
      </c>
      <c r="D53" t="s">
        <v>51</v>
      </c>
      <c r="E53" t="s">
        <v>52</v>
      </c>
      <c r="F53" s="6">
        <v>42384</v>
      </c>
      <c r="G53" t="s">
        <v>78</v>
      </c>
      <c r="H53" t="s">
        <v>19</v>
      </c>
      <c r="I53" s="7"/>
      <c r="J53" s="8"/>
      <c r="K53" s="4"/>
    </row>
    <row r="54" spans="1:11" x14ac:dyDescent="0.25">
      <c r="A54" s="6">
        <v>42375</v>
      </c>
      <c r="B54" t="s">
        <v>77</v>
      </c>
      <c r="C54">
        <v>174.24</v>
      </c>
      <c r="D54" t="s">
        <v>51</v>
      </c>
      <c r="E54" t="s">
        <v>52</v>
      </c>
      <c r="F54" s="6">
        <v>42384</v>
      </c>
      <c r="G54" t="s">
        <v>78</v>
      </c>
      <c r="H54" t="s">
        <v>19</v>
      </c>
      <c r="I54" s="7"/>
      <c r="J54" s="8"/>
      <c r="K54" s="4"/>
    </row>
    <row r="55" spans="1:11" x14ac:dyDescent="0.25">
      <c r="A55" s="6">
        <v>42375</v>
      </c>
      <c r="B55" t="s">
        <v>77</v>
      </c>
      <c r="C55">
        <v>174.24</v>
      </c>
      <c r="D55" t="s">
        <v>51</v>
      </c>
      <c r="E55" t="s">
        <v>52</v>
      </c>
      <c r="F55" s="6">
        <v>42384</v>
      </c>
      <c r="G55" t="s">
        <v>78</v>
      </c>
      <c r="H55" t="s">
        <v>19</v>
      </c>
      <c r="I55" s="7"/>
      <c r="J55" s="8"/>
      <c r="K55" s="4"/>
    </row>
    <row r="56" spans="1:11" x14ac:dyDescent="0.25">
      <c r="A56" s="6">
        <v>42375</v>
      </c>
      <c r="B56" t="s">
        <v>77</v>
      </c>
      <c r="C56">
        <v>174.24</v>
      </c>
      <c r="D56" t="s">
        <v>51</v>
      </c>
      <c r="E56" t="s">
        <v>52</v>
      </c>
      <c r="F56" s="6">
        <v>42384</v>
      </c>
      <c r="G56" t="s">
        <v>78</v>
      </c>
      <c r="H56" t="s">
        <v>19</v>
      </c>
      <c r="I56" s="7"/>
      <c r="J56" s="8"/>
      <c r="K56" s="4"/>
    </row>
    <row r="57" spans="1:11" x14ac:dyDescent="0.25">
      <c r="A57" s="6">
        <v>42375</v>
      </c>
      <c r="B57" t="s">
        <v>77</v>
      </c>
      <c r="C57">
        <v>174.24</v>
      </c>
      <c r="D57" t="s">
        <v>51</v>
      </c>
      <c r="E57" t="s">
        <v>52</v>
      </c>
      <c r="F57" s="6">
        <v>42384</v>
      </c>
      <c r="G57" t="s">
        <v>78</v>
      </c>
      <c r="H57" t="s">
        <v>19</v>
      </c>
      <c r="I57" s="7"/>
      <c r="J57" s="8"/>
      <c r="K57" s="4"/>
    </row>
    <row r="58" spans="1:11" x14ac:dyDescent="0.25">
      <c r="A58" s="6">
        <v>42375</v>
      </c>
      <c r="B58" t="s">
        <v>77</v>
      </c>
      <c r="C58">
        <v>174.24</v>
      </c>
      <c r="D58" t="s">
        <v>51</v>
      </c>
      <c r="E58" t="s">
        <v>52</v>
      </c>
      <c r="F58" s="6">
        <v>42384</v>
      </c>
      <c r="G58" t="s">
        <v>78</v>
      </c>
      <c r="H58" t="s">
        <v>19</v>
      </c>
      <c r="I58" s="7"/>
      <c r="J58" s="8"/>
      <c r="K58" s="4"/>
    </row>
    <row r="59" spans="1:11" x14ac:dyDescent="0.25">
      <c r="A59" s="6">
        <v>42375</v>
      </c>
      <c r="B59" t="s">
        <v>77</v>
      </c>
      <c r="C59">
        <v>174.24</v>
      </c>
      <c r="D59" t="s">
        <v>51</v>
      </c>
      <c r="E59" t="s">
        <v>52</v>
      </c>
      <c r="F59" s="6">
        <v>42384</v>
      </c>
      <c r="G59" t="s">
        <v>78</v>
      </c>
      <c r="H59" t="s">
        <v>19</v>
      </c>
      <c r="I59" s="7"/>
      <c r="J59" s="8"/>
      <c r="K59" s="4"/>
    </row>
    <row r="60" spans="1:11" x14ac:dyDescent="0.25">
      <c r="A60" s="6">
        <v>42375</v>
      </c>
      <c r="B60" t="s">
        <v>77</v>
      </c>
      <c r="C60">
        <v>174.24</v>
      </c>
      <c r="D60" t="s">
        <v>51</v>
      </c>
      <c r="E60" t="s">
        <v>52</v>
      </c>
      <c r="F60" s="6">
        <v>42384</v>
      </c>
      <c r="G60" t="s">
        <v>78</v>
      </c>
      <c r="H60" t="s">
        <v>21</v>
      </c>
      <c r="I60" s="7"/>
      <c r="J60" s="8"/>
      <c r="K60" s="4"/>
    </row>
    <row r="61" spans="1:11" x14ac:dyDescent="0.25">
      <c r="A61" s="6">
        <v>42375</v>
      </c>
      <c r="B61" t="s">
        <v>77</v>
      </c>
      <c r="C61">
        <v>174.24</v>
      </c>
      <c r="D61" t="s">
        <v>51</v>
      </c>
      <c r="E61" t="s">
        <v>52</v>
      </c>
      <c r="F61" s="6">
        <v>42384</v>
      </c>
      <c r="G61" t="s">
        <v>78</v>
      </c>
      <c r="H61" t="s">
        <v>21</v>
      </c>
      <c r="I61" s="7"/>
      <c r="J61" s="4"/>
      <c r="K61" s="4"/>
    </row>
    <row r="62" spans="1:11" x14ac:dyDescent="0.25">
      <c r="A62" s="6">
        <v>42375</v>
      </c>
      <c r="B62" t="s">
        <v>77</v>
      </c>
      <c r="C62">
        <v>174.24</v>
      </c>
      <c r="D62" t="s">
        <v>51</v>
      </c>
      <c r="E62" t="s">
        <v>52</v>
      </c>
      <c r="F62" s="6">
        <v>42384</v>
      </c>
      <c r="G62" t="s">
        <v>78</v>
      </c>
      <c r="H62" t="s">
        <v>21</v>
      </c>
      <c r="I62" s="7"/>
      <c r="J62" s="8"/>
      <c r="K62" s="4"/>
    </row>
    <row r="63" spans="1:11" x14ac:dyDescent="0.25">
      <c r="A63" s="6">
        <v>42375</v>
      </c>
      <c r="B63" t="s">
        <v>77</v>
      </c>
      <c r="C63">
        <v>174.24</v>
      </c>
      <c r="D63" t="s">
        <v>51</v>
      </c>
      <c r="E63" t="s">
        <v>52</v>
      </c>
      <c r="F63" s="6">
        <v>42384</v>
      </c>
      <c r="G63" t="s">
        <v>78</v>
      </c>
      <c r="H63" t="s">
        <v>21</v>
      </c>
      <c r="I63" s="7"/>
      <c r="J63" s="8"/>
      <c r="K63" s="4"/>
    </row>
    <row r="64" spans="1:11" x14ac:dyDescent="0.25">
      <c r="A64" s="6">
        <v>42375</v>
      </c>
      <c r="B64" t="s">
        <v>77</v>
      </c>
      <c r="C64">
        <v>174.24</v>
      </c>
      <c r="D64" t="s">
        <v>51</v>
      </c>
      <c r="E64" t="s">
        <v>52</v>
      </c>
      <c r="F64" s="6">
        <v>42384</v>
      </c>
      <c r="G64" t="s">
        <v>78</v>
      </c>
      <c r="H64" t="s">
        <v>21</v>
      </c>
      <c r="I64" s="7"/>
      <c r="J64" s="8"/>
      <c r="K64" s="4"/>
    </row>
    <row r="65" spans="1:11" x14ac:dyDescent="0.25">
      <c r="A65" s="6">
        <v>42375</v>
      </c>
      <c r="B65" t="s">
        <v>77</v>
      </c>
      <c r="C65">
        <v>174.24</v>
      </c>
      <c r="D65" t="s">
        <v>51</v>
      </c>
      <c r="E65" t="s">
        <v>52</v>
      </c>
      <c r="F65" s="6">
        <v>42384</v>
      </c>
      <c r="G65" t="s">
        <v>78</v>
      </c>
      <c r="H65" t="s">
        <v>21</v>
      </c>
      <c r="I65" s="7"/>
      <c r="J65" s="8"/>
      <c r="K65" s="4"/>
    </row>
    <row r="66" spans="1:11" x14ac:dyDescent="0.25">
      <c r="A66" s="6">
        <v>42375</v>
      </c>
      <c r="B66" t="s">
        <v>77</v>
      </c>
      <c r="C66">
        <v>174.24</v>
      </c>
      <c r="D66" t="s">
        <v>51</v>
      </c>
      <c r="E66" t="s">
        <v>52</v>
      </c>
      <c r="F66" s="6">
        <v>42384</v>
      </c>
      <c r="G66" t="s">
        <v>78</v>
      </c>
      <c r="H66" t="s">
        <v>21</v>
      </c>
      <c r="I66" s="7"/>
      <c r="J66" s="8"/>
      <c r="K66" s="4"/>
    </row>
    <row r="67" spans="1:11" x14ac:dyDescent="0.25">
      <c r="A67" s="6">
        <v>42375</v>
      </c>
      <c r="B67" t="s">
        <v>77</v>
      </c>
      <c r="C67">
        <v>174.24</v>
      </c>
      <c r="D67" t="s">
        <v>51</v>
      </c>
      <c r="E67" t="s">
        <v>52</v>
      </c>
      <c r="F67" s="6">
        <v>42384</v>
      </c>
      <c r="G67" t="s">
        <v>78</v>
      </c>
      <c r="H67" t="s">
        <v>21</v>
      </c>
      <c r="I67" s="7"/>
      <c r="J67" s="8"/>
      <c r="K67" s="4"/>
    </row>
    <row r="68" spans="1:11" x14ac:dyDescent="0.25">
      <c r="A68" s="6">
        <v>42375</v>
      </c>
      <c r="B68" t="s">
        <v>77</v>
      </c>
      <c r="C68">
        <v>174.24</v>
      </c>
      <c r="D68" t="s">
        <v>51</v>
      </c>
      <c r="E68" t="s">
        <v>52</v>
      </c>
      <c r="F68" s="6">
        <v>42384</v>
      </c>
      <c r="G68" t="s">
        <v>78</v>
      </c>
      <c r="H68" t="s">
        <v>68</v>
      </c>
      <c r="I68" s="7"/>
      <c r="J68" s="8"/>
      <c r="K68" s="4"/>
    </row>
    <row r="69" spans="1:11" x14ac:dyDescent="0.25">
      <c r="A69" s="6">
        <v>42375</v>
      </c>
      <c r="B69" t="s">
        <v>77</v>
      </c>
      <c r="C69">
        <v>174.24</v>
      </c>
      <c r="D69" t="s">
        <v>51</v>
      </c>
      <c r="E69" t="s">
        <v>52</v>
      </c>
      <c r="F69" s="6">
        <v>42384</v>
      </c>
      <c r="G69" t="s">
        <v>78</v>
      </c>
      <c r="H69" t="s">
        <v>68</v>
      </c>
      <c r="I69" s="7"/>
      <c r="J69" s="8"/>
      <c r="K69" s="4"/>
    </row>
    <row r="70" spans="1:11" x14ac:dyDescent="0.25">
      <c r="A70" s="6">
        <v>42375</v>
      </c>
      <c r="B70" t="s">
        <v>77</v>
      </c>
      <c r="C70">
        <v>174.24</v>
      </c>
      <c r="D70" t="s">
        <v>51</v>
      </c>
      <c r="E70" t="s">
        <v>52</v>
      </c>
      <c r="F70" s="6">
        <v>42384</v>
      </c>
      <c r="G70" t="s">
        <v>78</v>
      </c>
      <c r="H70" t="s">
        <v>68</v>
      </c>
      <c r="I70" s="7"/>
      <c r="J70" s="8"/>
      <c r="K70" s="4"/>
    </row>
    <row r="71" spans="1:11" x14ac:dyDescent="0.25">
      <c r="A71" s="6">
        <v>42375</v>
      </c>
      <c r="B71" t="s">
        <v>77</v>
      </c>
      <c r="C71">
        <v>174.24</v>
      </c>
      <c r="D71" t="s">
        <v>51</v>
      </c>
      <c r="E71" t="s">
        <v>52</v>
      </c>
      <c r="F71" s="6">
        <v>42384</v>
      </c>
      <c r="G71" t="s">
        <v>78</v>
      </c>
      <c r="H71" t="s">
        <v>68</v>
      </c>
      <c r="I71" s="7"/>
      <c r="J71" s="8"/>
      <c r="K71" s="4"/>
    </row>
    <row r="72" spans="1:11" x14ac:dyDescent="0.25">
      <c r="A72" s="6">
        <v>42375</v>
      </c>
      <c r="B72" t="s">
        <v>77</v>
      </c>
      <c r="C72">
        <v>174.24</v>
      </c>
      <c r="D72" t="s">
        <v>51</v>
      </c>
      <c r="E72" t="s">
        <v>52</v>
      </c>
      <c r="F72" s="6">
        <v>42384</v>
      </c>
      <c r="G72" t="s">
        <v>78</v>
      </c>
      <c r="H72" t="s">
        <v>42</v>
      </c>
      <c r="I72" s="7"/>
      <c r="J72" s="8"/>
      <c r="K72" s="4"/>
    </row>
    <row r="73" spans="1:11" x14ac:dyDescent="0.25">
      <c r="A73" s="6">
        <v>42375</v>
      </c>
      <c r="B73" t="s">
        <v>77</v>
      </c>
      <c r="C73">
        <v>174.24</v>
      </c>
      <c r="D73" t="s">
        <v>51</v>
      </c>
      <c r="E73" t="s">
        <v>52</v>
      </c>
      <c r="F73" s="6">
        <v>42384</v>
      </c>
      <c r="G73" t="s">
        <v>78</v>
      </c>
      <c r="H73" t="s">
        <v>42</v>
      </c>
      <c r="I73" s="7"/>
      <c r="J73" s="8"/>
      <c r="K73" s="4"/>
    </row>
    <row r="74" spans="1:11" x14ac:dyDescent="0.25">
      <c r="A74" s="6">
        <v>42375</v>
      </c>
      <c r="B74" t="s">
        <v>77</v>
      </c>
      <c r="C74">
        <v>174.24</v>
      </c>
      <c r="D74" t="s">
        <v>51</v>
      </c>
      <c r="E74" t="s">
        <v>52</v>
      </c>
      <c r="F74" s="6">
        <v>42384</v>
      </c>
      <c r="G74" t="s">
        <v>78</v>
      </c>
      <c r="H74" t="s">
        <v>42</v>
      </c>
      <c r="I74" s="7"/>
      <c r="J74" s="8"/>
      <c r="K74" s="4"/>
    </row>
    <row r="75" spans="1:11" x14ac:dyDescent="0.25">
      <c r="A75" s="6">
        <v>42375</v>
      </c>
      <c r="B75" t="s">
        <v>77</v>
      </c>
      <c r="C75">
        <v>174.24</v>
      </c>
      <c r="D75" t="s">
        <v>51</v>
      </c>
      <c r="E75" t="s">
        <v>52</v>
      </c>
      <c r="F75" s="6">
        <v>42384</v>
      </c>
      <c r="G75" t="s">
        <v>78</v>
      </c>
      <c r="H75" t="s">
        <v>42</v>
      </c>
      <c r="I75" s="7"/>
      <c r="J75" s="8"/>
      <c r="K75" s="4"/>
    </row>
    <row r="76" spans="1:11" x14ac:dyDescent="0.25">
      <c r="A76" s="6">
        <v>42375</v>
      </c>
      <c r="B76" t="s">
        <v>77</v>
      </c>
      <c r="C76">
        <v>174.24</v>
      </c>
      <c r="D76" t="s">
        <v>51</v>
      </c>
      <c r="E76" t="s">
        <v>52</v>
      </c>
      <c r="F76" s="6">
        <v>42384</v>
      </c>
      <c r="G76" t="s">
        <v>78</v>
      </c>
      <c r="H76" t="s">
        <v>42</v>
      </c>
      <c r="I76" s="7"/>
      <c r="J76" s="8"/>
      <c r="K76" s="4"/>
    </row>
    <row r="77" spans="1:11" x14ac:dyDescent="0.25">
      <c r="A77" s="6">
        <v>42375</v>
      </c>
      <c r="B77" t="s">
        <v>77</v>
      </c>
      <c r="C77">
        <v>174.24</v>
      </c>
      <c r="D77" t="s">
        <v>51</v>
      </c>
      <c r="E77" t="s">
        <v>52</v>
      </c>
      <c r="F77" s="6">
        <v>42384</v>
      </c>
      <c r="G77" t="s">
        <v>78</v>
      </c>
      <c r="H77" t="s">
        <v>42</v>
      </c>
      <c r="I77" s="7"/>
      <c r="J77" s="8"/>
      <c r="K77" s="4"/>
    </row>
    <row r="78" spans="1:11" x14ac:dyDescent="0.25">
      <c r="A78" s="6">
        <v>42375</v>
      </c>
      <c r="B78" t="s">
        <v>77</v>
      </c>
      <c r="C78">
        <v>174.24</v>
      </c>
      <c r="D78" t="s">
        <v>51</v>
      </c>
      <c r="E78" t="s">
        <v>52</v>
      </c>
      <c r="F78" s="6">
        <v>42384</v>
      </c>
      <c r="G78" t="s">
        <v>78</v>
      </c>
      <c r="H78" t="s">
        <v>42</v>
      </c>
      <c r="I78" s="7"/>
      <c r="J78" s="8"/>
      <c r="K78" s="4"/>
    </row>
    <row r="79" spans="1:11" x14ac:dyDescent="0.25">
      <c r="A79" s="6">
        <v>42375</v>
      </c>
      <c r="B79" t="s">
        <v>77</v>
      </c>
      <c r="C79">
        <v>174.24</v>
      </c>
      <c r="D79" t="s">
        <v>51</v>
      </c>
      <c r="E79" t="s">
        <v>52</v>
      </c>
      <c r="F79" s="6">
        <v>42384</v>
      </c>
      <c r="G79" t="s">
        <v>78</v>
      </c>
      <c r="H79" t="s">
        <v>61</v>
      </c>
      <c r="I79" s="7"/>
      <c r="J79" s="8"/>
      <c r="K79" s="4"/>
    </row>
    <row r="80" spans="1:11" x14ac:dyDescent="0.25">
      <c r="A80" s="6">
        <v>42375</v>
      </c>
      <c r="B80" t="s">
        <v>77</v>
      </c>
      <c r="C80">
        <v>174.24</v>
      </c>
      <c r="D80" t="s">
        <v>51</v>
      </c>
      <c r="E80" t="s">
        <v>52</v>
      </c>
      <c r="F80" s="6">
        <v>42384</v>
      </c>
      <c r="G80" t="s">
        <v>78</v>
      </c>
      <c r="H80" t="s">
        <v>61</v>
      </c>
      <c r="I80" s="7"/>
      <c r="J80" s="8"/>
      <c r="K80" s="4"/>
    </row>
    <row r="81" spans="1:11" x14ac:dyDescent="0.25">
      <c r="A81" s="6">
        <v>42375</v>
      </c>
      <c r="B81" t="s">
        <v>77</v>
      </c>
      <c r="C81">
        <v>174.24</v>
      </c>
      <c r="D81" t="s">
        <v>51</v>
      </c>
      <c r="E81" t="s">
        <v>52</v>
      </c>
      <c r="F81" s="6">
        <v>42384</v>
      </c>
      <c r="G81" t="s">
        <v>78</v>
      </c>
      <c r="H81" t="s">
        <v>61</v>
      </c>
      <c r="I81" s="7"/>
      <c r="J81" s="8"/>
      <c r="K81" s="4"/>
    </row>
    <row r="82" spans="1:11" x14ac:dyDescent="0.25">
      <c r="A82" s="6">
        <v>42375</v>
      </c>
      <c r="B82" t="s">
        <v>77</v>
      </c>
      <c r="C82">
        <v>174.24</v>
      </c>
      <c r="D82" t="s">
        <v>51</v>
      </c>
      <c r="E82" t="s">
        <v>52</v>
      </c>
      <c r="F82" s="6">
        <v>42384</v>
      </c>
      <c r="G82" t="s">
        <v>78</v>
      </c>
      <c r="H82" t="s">
        <v>61</v>
      </c>
      <c r="I82" s="7"/>
      <c r="J82" s="8"/>
      <c r="K82" s="4"/>
    </row>
    <row r="83" spans="1:11" x14ac:dyDescent="0.25">
      <c r="A83" s="6">
        <v>42375</v>
      </c>
      <c r="B83" t="s">
        <v>77</v>
      </c>
      <c r="C83">
        <v>174.24</v>
      </c>
      <c r="D83" t="s">
        <v>51</v>
      </c>
      <c r="E83" t="s">
        <v>52</v>
      </c>
      <c r="F83" s="6">
        <v>42384</v>
      </c>
      <c r="G83" t="s">
        <v>78</v>
      </c>
      <c r="H83" t="s">
        <v>20</v>
      </c>
      <c r="I83" s="7"/>
      <c r="J83" s="8"/>
      <c r="K83" s="4"/>
    </row>
    <row r="84" spans="1:11" x14ac:dyDescent="0.25">
      <c r="A84" s="6">
        <v>42375</v>
      </c>
      <c r="B84" t="s">
        <v>77</v>
      </c>
      <c r="C84">
        <v>174.24</v>
      </c>
      <c r="D84" t="s">
        <v>51</v>
      </c>
      <c r="E84" t="s">
        <v>52</v>
      </c>
      <c r="F84" s="6">
        <v>42384</v>
      </c>
      <c r="G84" t="s">
        <v>78</v>
      </c>
      <c r="H84" t="s">
        <v>20</v>
      </c>
      <c r="I84" s="7"/>
      <c r="J84" s="8"/>
      <c r="K84" s="4"/>
    </row>
    <row r="85" spans="1:11" x14ac:dyDescent="0.25">
      <c r="A85" s="6">
        <v>42375</v>
      </c>
      <c r="B85" t="s">
        <v>77</v>
      </c>
      <c r="C85">
        <v>174.24</v>
      </c>
      <c r="D85" t="s">
        <v>51</v>
      </c>
      <c r="E85" t="s">
        <v>52</v>
      </c>
      <c r="F85" s="6">
        <v>42384</v>
      </c>
      <c r="G85" t="s">
        <v>78</v>
      </c>
      <c r="H85" t="s">
        <v>20</v>
      </c>
      <c r="I85" s="7"/>
      <c r="J85" s="8"/>
      <c r="K85" s="4"/>
    </row>
    <row r="86" spans="1:11" x14ac:dyDescent="0.25">
      <c r="A86" s="6">
        <v>42375</v>
      </c>
      <c r="B86" t="s">
        <v>77</v>
      </c>
      <c r="C86">
        <v>174.24</v>
      </c>
      <c r="D86" t="s">
        <v>51</v>
      </c>
      <c r="E86" t="s">
        <v>52</v>
      </c>
      <c r="F86" s="6">
        <v>42384</v>
      </c>
      <c r="G86" t="s">
        <v>78</v>
      </c>
      <c r="H86" t="s">
        <v>43</v>
      </c>
      <c r="I86" s="7"/>
      <c r="J86" s="8"/>
      <c r="K86" s="4"/>
    </row>
    <row r="87" spans="1:11" x14ac:dyDescent="0.25">
      <c r="A87" s="6">
        <v>42375</v>
      </c>
      <c r="B87" t="s">
        <v>77</v>
      </c>
      <c r="C87">
        <v>174.24</v>
      </c>
      <c r="D87" t="s">
        <v>51</v>
      </c>
      <c r="E87" t="s">
        <v>52</v>
      </c>
      <c r="F87" s="6">
        <v>42384</v>
      </c>
      <c r="G87" t="s">
        <v>78</v>
      </c>
      <c r="H87" t="s">
        <v>43</v>
      </c>
      <c r="I87" s="7"/>
      <c r="J87" s="8"/>
      <c r="K87" s="4"/>
    </row>
    <row r="88" spans="1:11" x14ac:dyDescent="0.25">
      <c r="A88" s="6">
        <v>42375</v>
      </c>
      <c r="B88" t="s">
        <v>77</v>
      </c>
      <c r="C88">
        <v>174.24</v>
      </c>
      <c r="D88" t="s">
        <v>51</v>
      </c>
      <c r="E88" t="s">
        <v>52</v>
      </c>
      <c r="F88" s="6">
        <v>42384</v>
      </c>
      <c r="G88" t="s">
        <v>78</v>
      </c>
      <c r="H88" t="s">
        <v>43</v>
      </c>
      <c r="I88" s="7"/>
      <c r="J88" s="8"/>
      <c r="K88" s="4"/>
    </row>
    <row r="89" spans="1:11" x14ac:dyDescent="0.25">
      <c r="A89" s="6">
        <v>42375</v>
      </c>
      <c r="B89" t="s">
        <v>77</v>
      </c>
      <c r="C89">
        <v>174.24</v>
      </c>
      <c r="D89" t="s">
        <v>51</v>
      </c>
      <c r="E89" t="s">
        <v>52</v>
      </c>
      <c r="F89" s="6">
        <v>42384</v>
      </c>
      <c r="G89" t="s">
        <v>78</v>
      </c>
      <c r="H89" t="s">
        <v>43</v>
      </c>
      <c r="I89" s="7"/>
      <c r="J89" s="8"/>
      <c r="K89" s="4"/>
    </row>
    <row r="90" spans="1:11" x14ac:dyDescent="0.25">
      <c r="A90" s="6">
        <v>42375</v>
      </c>
      <c r="B90" t="s">
        <v>77</v>
      </c>
      <c r="C90">
        <v>174.24</v>
      </c>
      <c r="D90" t="s">
        <v>51</v>
      </c>
      <c r="E90" t="s">
        <v>52</v>
      </c>
      <c r="F90" s="6">
        <v>42384</v>
      </c>
      <c r="G90" t="s">
        <v>78</v>
      </c>
      <c r="H90" t="s">
        <v>43</v>
      </c>
      <c r="I90" s="7"/>
      <c r="J90" s="8"/>
      <c r="K90" s="4"/>
    </row>
    <row r="91" spans="1:11" x14ac:dyDescent="0.25">
      <c r="A91" s="6">
        <v>42375</v>
      </c>
      <c r="B91" t="s">
        <v>77</v>
      </c>
      <c r="C91">
        <v>174.24</v>
      </c>
      <c r="D91" t="s">
        <v>51</v>
      </c>
      <c r="E91" t="s">
        <v>52</v>
      </c>
      <c r="F91" s="6">
        <v>42384</v>
      </c>
      <c r="G91" t="s">
        <v>78</v>
      </c>
      <c r="H91" t="s">
        <v>29</v>
      </c>
      <c r="I91" s="7"/>
      <c r="J91" s="8"/>
      <c r="K91" s="4"/>
    </row>
    <row r="92" spans="1:11" x14ac:dyDescent="0.25">
      <c r="A92" s="6">
        <v>42375</v>
      </c>
      <c r="B92" t="s">
        <v>77</v>
      </c>
      <c r="C92">
        <v>174.24</v>
      </c>
      <c r="D92" t="s">
        <v>51</v>
      </c>
      <c r="E92" t="s">
        <v>52</v>
      </c>
      <c r="F92" s="6">
        <v>42384</v>
      </c>
      <c r="G92" t="s">
        <v>78</v>
      </c>
      <c r="H92" t="s">
        <v>29</v>
      </c>
      <c r="I92" s="7"/>
      <c r="J92" s="8"/>
      <c r="K92" s="4"/>
    </row>
    <row r="93" spans="1:11" x14ac:dyDescent="0.25">
      <c r="A93" s="6">
        <v>42375</v>
      </c>
      <c r="B93" t="s">
        <v>77</v>
      </c>
      <c r="C93">
        <v>174.24</v>
      </c>
      <c r="D93" t="s">
        <v>51</v>
      </c>
      <c r="E93" t="s">
        <v>52</v>
      </c>
      <c r="F93" s="6">
        <v>42384</v>
      </c>
      <c r="G93" t="s">
        <v>78</v>
      </c>
      <c r="H93" t="s">
        <v>29</v>
      </c>
      <c r="I93" s="7"/>
      <c r="J93" s="8"/>
      <c r="K93" s="4"/>
    </row>
    <row r="94" spans="1:11" x14ac:dyDescent="0.25">
      <c r="A94" s="6">
        <v>42375</v>
      </c>
      <c r="B94" t="s">
        <v>77</v>
      </c>
      <c r="C94">
        <v>174.24</v>
      </c>
      <c r="D94" t="s">
        <v>51</v>
      </c>
      <c r="E94" t="s">
        <v>52</v>
      </c>
      <c r="F94" s="6">
        <v>42384</v>
      </c>
      <c r="G94" t="s">
        <v>78</v>
      </c>
      <c r="H94" t="s">
        <v>29</v>
      </c>
      <c r="I94" s="7"/>
      <c r="J94" s="8"/>
      <c r="K94" s="4"/>
    </row>
    <row r="95" spans="1:11" x14ac:dyDescent="0.25">
      <c r="A95" s="6">
        <v>42375</v>
      </c>
      <c r="B95" t="s">
        <v>77</v>
      </c>
      <c r="C95">
        <v>174.24</v>
      </c>
      <c r="D95" t="s">
        <v>51</v>
      </c>
      <c r="E95" t="s">
        <v>52</v>
      </c>
      <c r="F95" s="6">
        <v>42384</v>
      </c>
      <c r="G95" t="s">
        <v>78</v>
      </c>
      <c r="H95" t="s">
        <v>29</v>
      </c>
      <c r="I95" s="7"/>
      <c r="J95" s="8"/>
      <c r="K95" s="4"/>
    </row>
    <row r="96" spans="1:11" x14ac:dyDescent="0.25">
      <c r="A96" s="6">
        <v>42375</v>
      </c>
      <c r="B96" t="s">
        <v>77</v>
      </c>
      <c r="C96">
        <v>174.24</v>
      </c>
      <c r="D96" t="s">
        <v>51</v>
      </c>
      <c r="E96" t="s">
        <v>52</v>
      </c>
      <c r="F96" s="6">
        <v>42384</v>
      </c>
      <c r="G96" t="s">
        <v>78</v>
      </c>
      <c r="H96" t="s">
        <v>29</v>
      </c>
      <c r="I96" s="7"/>
      <c r="J96" s="8"/>
      <c r="K96" s="4"/>
    </row>
    <row r="97" spans="1:11" x14ac:dyDescent="0.25">
      <c r="A97" s="6">
        <v>42375</v>
      </c>
      <c r="B97" t="s">
        <v>77</v>
      </c>
      <c r="C97">
        <v>174.24</v>
      </c>
      <c r="D97" t="s">
        <v>51</v>
      </c>
      <c r="E97" t="s">
        <v>52</v>
      </c>
      <c r="F97" s="6">
        <v>42384</v>
      </c>
      <c r="G97" t="s">
        <v>78</v>
      </c>
      <c r="H97" t="s">
        <v>29</v>
      </c>
      <c r="I97" s="7"/>
      <c r="J97" s="8"/>
      <c r="K97" s="4"/>
    </row>
    <row r="98" spans="1:11" x14ac:dyDescent="0.25">
      <c r="A98" s="6">
        <v>42375</v>
      </c>
      <c r="B98" t="s">
        <v>77</v>
      </c>
      <c r="C98">
        <v>174.24</v>
      </c>
      <c r="D98" t="s">
        <v>51</v>
      </c>
      <c r="E98" t="s">
        <v>52</v>
      </c>
      <c r="F98" s="6">
        <v>42384</v>
      </c>
      <c r="G98" t="s">
        <v>78</v>
      </c>
      <c r="H98" t="s">
        <v>29</v>
      </c>
      <c r="I98" s="7"/>
      <c r="J98" s="8"/>
      <c r="K98" s="4"/>
    </row>
    <row r="99" spans="1:11" x14ac:dyDescent="0.25">
      <c r="A99" s="6">
        <v>42375</v>
      </c>
      <c r="B99" t="s">
        <v>77</v>
      </c>
      <c r="C99">
        <v>174.24</v>
      </c>
      <c r="D99" t="s">
        <v>51</v>
      </c>
      <c r="E99" t="s">
        <v>52</v>
      </c>
      <c r="F99" s="6">
        <v>42384</v>
      </c>
      <c r="G99" t="s">
        <v>78</v>
      </c>
      <c r="H99" t="s">
        <v>29</v>
      </c>
      <c r="I99" s="7"/>
      <c r="J99" s="8"/>
      <c r="K99" s="4"/>
    </row>
    <row r="100" spans="1:11" x14ac:dyDescent="0.25">
      <c r="A100" s="6">
        <v>42375</v>
      </c>
      <c r="B100" t="s">
        <v>77</v>
      </c>
      <c r="C100">
        <v>174.24</v>
      </c>
      <c r="D100" t="s">
        <v>51</v>
      </c>
      <c r="E100" t="s">
        <v>52</v>
      </c>
      <c r="F100" s="6">
        <v>42384</v>
      </c>
      <c r="G100" t="s">
        <v>78</v>
      </c>
      <c r="H100" t="s">
        <v>29</v>
      </c>
      <c r="I100" s="7"/>
      <c r="J100" s="8"/>
      <c r="K100" s="4"/>
    </row>
    <row r="101" spans="1:11" x14ac:dyDescent="0.25">
      <c r="A101" s="6">
        <v>42375</v>
      </c>
      <c r="B101" t="s">
        <v>77</v>
      </c>
      <c r="C101">
        <v>174.24</v>
      </c>
      <c r="D101" t="s">
        <v>51</v>
      </c>
      <c r="E101" t="s">
        <v>52</v>
      </c>
      <c r="F101" s="6">
        <v>42384</v>
      </c>
      <c r="G101" t="s">
        <v>78</v>
      </c>
      <c r="H101" t="s">
        <v>29</v>
      </c>
      <c r="I101" s="7"/>
      <c r="J101" s="8"/>
      <c r="K101" s="4"/>
    </row>
    <row r="102" spans="1:11" x14ac:dyDescent="0.25">
      <c r="A102" s="6">
        <v>42375</v>
      </c>
      <c r="B102" t="s">
        <v>77</v>
      </c>
      <c r="C102">
        <v>174.24</v>
      </c>
      <c r="D102" t="s">
        <v>51</v>
      </c>
      <c r="E102" t="s">
        <v>52</v>
      </c>
      <c r="F102" s="6">
        <v>42384</v>
      </c>
      <c r="G102" t="s">
        <v>78</v>
      </c>
      <c r="H102" t="s">
        <v>29</v>
      </c>
      <c r="I102" s="7"/>
      <c r="J102" s="8"/>
      <c r="K102" s="4"/>
    </row>
    <row r="103" spans="1:11" x14ac:dyDescent="0.25">
      <c r="A103" s="6">
        <v>42375</v>
      </c>
      <c r="B103" t="s">
        <v>77</v>
      </c>
      <c r="C103">
        <v>174.24</v>
      </c>
      <c r="D103" t="s">
        <v>51</v>
      </c>
      <c r="E103" t="s">
        <v>52</v>
      </c>
      <c r="F103" s="6">
        <v>42384</v>
      </c>
      <c r="G103" t="s">
        <v>78</v>
      </c>
      <c r="H103" t="s">
        <v>29</v>
      </c>
      <c r="I103" s="7"/>
      <c r="J103" s="8"/>
      <c r="K103" s="4"/>
    </row>
    <row r="104" spans="1:11" x14ac:dyDescent="0.25">
      <c r="A104" s="6">
        <v>42375</v>
      </c>
      <c r="B104" t="s">
        <v>77</v>
      </c>
      <c r="C104">
        <v>174.24</v>
      </c>
      <c r="D104" t="s">
        <v>51</v>
      </c>
      <c r="E104" t="s">
        <v>52</v>
      </c>
      <c r="F104" s="6">
        <v>42384</v>
      </c>
      <c r="G104" t="s">
        <v>78</v>
      </c>
      <c r="H104" t="s">
        <v>29</v>
      </c>
      <c r="I104" s="7"/>
      <c r="J104" s="8"/>
      <c r="K104" s="4"/>
    </row>
    <row r="105" spans="1:11" x14ac:dyDescent="0.25">
      <c r="A105" s="6">
        <v>42375</v>
      </c>
      <c r="B105" t="s">
        <v>77</v>
      </c>
      <c r="C105">
        <v>174.24</v>
      </c>
      <c r="D105" t="s">
        <v>51</v>
      </c>
      <c r="E105" t="s">
        <v>52</v>
      </c>
      <c r="F105" s="6">
        <v>42384</v>
      </c>
      <c r="G105" t="s">
        <v>78</v>
      </c>
      <c r="H105" t="s">
        <v>29</v>
      </c>
      <c r="I105" s="7"/>
      <c r="J105" s="8"/>
      <c r="K105" s="4"/>
    </row>
    <row r="106" spans="1:11" x14ac:dyDescent="0.25">
      <c r="A106" s="6">
        <v>42375</v>
      </c>
      <c r="B106" t="s">
        <v>77</v>
      </c>
      <c r="C106">
        <v>174.24</v>
      </c>
      <c r="D106" t="s">
        <v>51</v>
      </c>
      <c r="E106" t="s">
        <v>52</v>
      </c>
      <c r="F106" s="6">
        <v>42384</v>
      </c>
      <c r="G106" t="s">
        <v>78</v>
      </c>
      <c r="H106" t="s">
        <v>29</v>
      </c>
      <c r="I106" s="7"/>
      <c r="J106" s="8"/>
      <c r="K106" s="4"/>
    </row>
    <row r="107" spans="1:11" x14ac:dyDescent="0.25">
      <c r="A107" s="6">
        <v>42375</v>
      </c>
      <c r="B107" t="s">
        <v>77</v>
      </c>
      <c r="C107">
        <v>174.24</v>
      </c>
      <c r="D107" t="s">
        <v>51</v>
      </c>
      <c r="E107" t="s">
        <v>52</v>
      </c>
      <c r="F107" s="6">
        <v>42384</v>
      </c>
      <c r="G107" t="s">
        <v>78</v>
      </c>
      <c r="H107" t="s">
        <v>34</v>
      </c>
      <c r="I107" s="7"/>
      <c r="J107" s="8"/>
      <c r="K107" s="4"/>
    </row>
    <row r="108" spans="1:11" x14ac:dyDescent="0.25">
      <c r="A108" s="6">
        <v>42375</v>
      </c>
      <c r="B108" t="s">
        <v>77</v>
      </c>
      <c r="C108">
        <v>174.24</v>
      </c>
      <c r="D108" t="s">
        <v>51</v>
      </c>
      <c r="E108" t="s">
        <v>52</v>
      </c>
      <c r="F108" s="6">
        <v>42384</v>
      </c>
      <c r="G108" t="s">
        <v>78</v>
      </c>
      <c r="H108" t="s">
        <v>34</v>
      </c>
      <c r="I108" s="7"/>
      <c r="J108" s="8"/>
      <c r="K108" s="4"/>
    </row>
    <row r="109" spans="1:11" x14ac:dyDescent="0.25">
      <c r="A109" s="6">
        <v>42375</v>
      </c>
      <c r="B109" t="s">
        <v>77</v>
      </c>
      <c r="C109">
        <v>174.24</v>
      </c>
      <c r="D109" t="s">
        <v>51</v>
      </c>
      <c r="E109" t="s">
        <v>52</v>
      </c>
      <c r="F109" s="6">
        <v>42384</v>
      </c>
      <c r="G109" t="s">
        <v>78</v>
      </c>
      <c r="H109" t="s">
        <v>34</v>
      </c>
      <c r="I109" s="7"/>
      <c r="J109" s="8"/>
      <c r="K109" s="4"/>
    </row>
    <row r="110" spans="1:11" x14ac:dyDescent="0.25">
      <c r="A110" s="6">
        <v>42375</v>
      </c>
      <c r="B110" t="s">
        <v>77</v>
      </c>
      <c r="C110">
        <v>174.24</v>
      </c>
      <c r="D110" t="s">
        <v>51</v>
      </c>
      <c r="E110" t="s">
        <v>52</v>
      </c>
      <c r="F110" s="6">
        <v>42384</v>
      </c>
      <c r="G110" t="s">
        <v>78</v>
      </c>
      <c r="H110" t="s">
        <v>34</v>
      </c>
      <c r="I110" s="7"/>
      <c r="J110" s="8"/>
      <c r="K110" s="4"/>
    </row>
    <row r="111" spans="1:11" x14ac:dyDescent="0.25">
      <c r="A111" s="6">
        <v>42375</v>
      </c>
      <c r="B111" t="s">
        <v>77</v>
      </c>
      <c r="C111">
        <v>174.24</v>
      </c>
      <c r="D111" t="s">
        <v>51</v>
      </c>
      <c r="E111" t="s">
        <v>52</v>
      </c>
      <c r="F111" s="6">
        <v>42384</v>
      </c>
      <c r="G111" t="s">
        <v>78</v>
      </c>
      <c r="H111" t="s">
        <v>34</v>
      </c>
      <c r="I111" s="7"/>
      <c r="J111" s="8"/>
      <c r="K111" s="4"/>
    </row>
    <row r="112" spans="1:11" x14ac:dyDescent="0.25">
      <c r="A112" s="6">
        <v>42375</v>
      </c>
      <c r="B112" t="s">
        <v>77</v>
      </c>
      <c r="C112">
        <v>174.24</v>
      </c>
      <c r="D112" t="s">
        <v>51</v>
      </c>
      <c r="E112" t="s">
        <v>52</v>
      </c>
      <c r="F112" s="6">
        <v>42384</v>
      </c>
      <c r="G112" t="s">
        <v>78</v>
      </c>
      <c r="H112" t="s">
        <v>34</v>
      </c>
      <c r="I112" s="7"/>
      <c r="J112" s="8"/>
      <c r="K112" s="4"/>
    </row>
    <row r="113" spans="1:11" x14ac:dyDescent="0.25">
      <c r="A113" s="6">
        <v>42375</v>
      </c>
      <c r="B113" t="s">
        <v>77</v>
      </c>
      <c r="C113">
        <v>174.24</v>
      </c>
      <c r="D113" t="s">
        <v>51</v>
      </c>
      <c r="E113" t="s">
        <v>52</v>
      </c>
      <c r="F113" s="6">
        <v>42384</v>
      </c>
      <c r="G113" t="s">
        <v>78</v>
      </c>
      <c r="H113" t="s">
        <v>34</v>
      </c>
      <c r="I113" s="7"/>
      <c r="J113" s="8"/>
      <c r="K113" s="4"/>
    </row>
    <row r="114" spans="1:11" x14ac:dyDescent="0.25">
      <c r="A114" s="6">
        <v>42375</v>
      </c>
      <c r="B114" t="s">
        <v>77</v>
      </c>
      <c r="C114">
        <v>174.24</v>
      </c>
      <c r="D114" t="s">
        <v>51</v>
      </c>
      <c r="E114" t="s">
        <v>52</v>
      </c>
      <c r="F114" s="6">
        <v>42384</v>
      </c>
      <c r="G114" t="s">
        <v>78</v>
      </c>
      <c r="H114" t="s">
        <v>34</v>
      </c>
      <c r="I114" s="7"/>
      <c r="J114" s="8"/>
      <c r="K114" s="4"/>
    </row>
    <row r="115" spans="1:11" x14ac:dyDescent="0.25">
      <c r="A115" s="6">
        <v>42375</v>
      </c>
      <c r="B115" t="s">
        <v>77</v>
      </c>
      <c r="C115">
        <v>174.24</v>
      </c>
      <c r="D115" t="s">
        <v>51</v>
      </c>
      <c r="E115" t="s">
        <v>52</v>
      </c>
      <c r="F115" s="6">
        <v>42384</v>
      </c>
      <c r="G115" t="s">
        <v>78</v>
      </c>
      <c r="H115" t="s">
        <v>34</v>
      </c>
      <c r="I115" s="7"/>
      <c r="J115" s="8"/>
      <c r="K115" s="4"/>
    </row>
    <row r="116" spans="1:11" x14ac:dyDescent="0.25">
      <c r="A116" s="6">
        <v>42375</v>
      </c>
      <c r="B116" t="s">
        <v>77</v>
      </c>
      <c r="C116">
        <v>174.24</v>
      </c>
      <c r="D116" t="s">
        <v>51</v>
      </c>
      <c r="E116" t="s">
        <v>52</v>
      </c>
      <c r="F116" s="6">
        <v>42384</v>
      </c>
      <c r="G116" t="s">
        <v>78</v>
      </c>
      <c r="H116" t="s">
        <v>34</v>
      </c>
      <c r="I116" s="7"/>
      <c r="J116" s="8"/>
      <c r="K116" s="4"/>
    </row>
    <row r="117" spans="1:11" x14ac:dyDescent="0.25">
      <c r="A117" s="6">
        <v>42375</v>
      </c>
      <c r="B117" t="s">
        <v>77</v>
      </c>
      <c r="C117">
        <v>174.24</v>
      </c>
      <c r="D117" t="s">
        <v>51</v>
      </c>
      <c r="E117" t="s">
        <v>52</v>
      </c>
      <c r="F117" s="6">
        <v>42384</v>
      </c>
      <c r="G117" t="s">
        <v>78</v>
      </c>
      <c r="H117" t="s">
        <v>34</v>
      </c>
      <c r="I117" s="7"/>
      <c r="J117" s="8"/>
      <c r="K117" s="4"/>
    </row>
    <row r="118" spans="1:11" x14ac:dyDescent="0.25">
      <c r="A118" s="6">
        <v>42375</v>
      </c>
      <c r="B118" t="s">
        <v>77</v>
      </c>
      <c r="C118">
        <v>174.24</v>
      </c>
      <c r="D118" t="s">
        <v>51</v>
      </c>
      <c r="E118" t="s">
        <v>52</v>
      </c>
      <c r="F118" s="6">
        <v>42384</v>
      </c>
      <c r="G118" t="s">
        <v>78</v>
      </c>
      <c r="H118" t="s">
        <v>34</v>
      </c>
      <c r="I118" s="7"/>
      <c r="J118" s="8"/>
      <c r="K118" s="4"/>
    </row>
    <row r="119" spans="1:11" x14ac:dyDescent="0.25">
      <c r="A119" s="6">
        <v>42375</v>
      </c>
      <c r="B119" t="s">
        <v>77</v>
      </c>
      <c r="C119">
        <v>174.24</v>
      </c>
      <c r="D119" t="s">
        <v>51</v>
      </c>
      <c r="E119" t="s">
        <v>52</v>
      </c>
      <c r="F119" s="6">
        <v>42384</v>
      </c>
      <c r="G119" t="s">
        <v>78</v>
      </c>
      <c r="H119" t="s">
        <v>34</v>
      </c>
      <c r="I119" s="7"/>
      <c r="J119" s="8"/>
      <c r="K119" s="4"/>
    </row>
    <row r="120" spans="1:11" x14ac:dyDescent="0.25">
      <c r="A120" s="6">
        <v>42375</v>
      </c>
      <c r="B120" t="s">
        <v>77</v>
      </c>
      <c r="C120">
        <v>174.24</v>
      </c>
      <c r="D120" t="s">
        <v>51</v>
      </c>
      <c r="E120" t="s">
        <v>52</v>
      </c>
      <c r="F120" s="6">
        <v>42384</v>
      </c>
      <c r="G120" t="s">
        <v>78</v>
      </c>
      <c r="H120" t="s">
        <v>34</v>
      </c>
      <c r="I120" s="7"/>
      <c r="J120" s="4"/>
      <c r="K120" s="4"/>
    </row>
    <row r="121" spans="1:11" x14ac:dyDescent="0.25">
      <c r="A121" s="6">
        <v>42375</v>
      </c>
      <c r="B121" t="s">
        <v>77</v>
      </c>
      <c r="C121">
        <v>174.24</v>
      </c>
      <c r="D121" t="s">
        <v>51</v>
      </c>
      <c r="E121" t="s">
        <v>52</v>
      </c>
      <c r="F121" s="6">
        <v>42384</v>
      </c>
      <c r="G121" t="s">
        <v>78</v>
      </c>
      <c r="H121" t="s">
        <v>34</v>
      </c>
      <c r="I121" s="7"/>
      <c r="J121" s="8"/>
      <c r="K121" s="4"/>
    </row>
    <row r="122" spans="1:11" x14ac:dyDescent="0.25">
      <c r="A122" s="6">
        <v>42375</v>
      </c>
      <c r="B122" t="s">
        <v>77</v>
      </c>
      <c r="C122">
        <v>174.24</v>
      </c>
      <c r="D122" t="s">
        <v>51</v>
      </c>
      <c r="E122" t="s">
        <v>52</v>
      </c>
      <c r="F122" s="6">
        <v>42384</v>
      </c>
      <c r="G122" t="s">
        <v>78</v>
      </c>
      <c r="H122" t="s">
        <v>34</v>
      </c>
      <c r="I122" s="7"/>
      <c r="J122" s="8"/>
      <c r="K122" s="4"/>
    </row>
    <row r="123" spans="1:11" x14ac:dyDescent="0.25">
      <c r="A123" s="6">
        <v>42375</v>
      </c>
      <c r="B123" t="s">
        <v>77</v>
      </c>
      <c r="C123">
        <v>174.24</v>
      </c>
      <c r="D123" t="s">
        <v>51</v>
      </c>
      <c r="E123" t="s">
        <v>52</v>
      </c>
      <c r="F123" s="6">
        <v>42384</v>
      </c>
      <c r="G123" t="s">
        <v>78</v>
      </c>
      <c r="H123" t="s">
        <v>34</v>
      </c>
      <c r="I123" s="7"/>
      <c r="J123" s="8"/>
      <c r="K123" s="4"/>
    </row>
    <row r="124" spans="1:11" x14ac:dyDescent="0.25">
      <c r="A124" s="6">
        <v>42375</v>
      </c>
      <c r="B124" t="s">
        <v>77</v>
      </c>
      <c r="C124">
        <v>174.24</v>
      </c>
      <c r="D124" t="s">
        <v>51</v>
      </c>
      <c r="E124" t="s">
        <v>52</v>
      </c>
      <c r="F124" s="6">
        <v>42384</v>
      </c>
      <c r="G124" t="s">
        <v>78</v>
      </c>
      <c r="H124" t="s">
        <v>34</v>
      </c>
      <c r="I124" s="7"/>
      <c r="J124" s="8"/>
      <c r="K124" s="4"/>
    </row>
    <row r="125" spans="1:11" x14ac:dyDescent="0.25">
      <c r="A125" s="6">
        <v>42375</v>
      </c>
      <c r="B125" t="s">
        <v>77</v>
      </c>
      <c r="C125">
        <v>174.24</v>
      </c>
      <c r="D125" t="s">
        <v>51</v>
      </c>
      <c r="E125" t="s">
        <v>52</v>
      </c>
      <c r="F125" s="6">
        <v>42384</v>
      </c>
      <c r="G125" t="s">
        <v>78</v>
      </c>
      <c r="H125" t="s">
        <v>45</v>
      </c>
      <c r="I125" s="7"/>
      <c r="J125" s="8"/>
      <c r="K125" s="4"/>
    </row>
    <row r="126" spans="1:11" x14ac:dyDescent="0.25">
      <c r="A126" s="6">
        <v>42375</v>
      </c>
      <c r="B126" t="s">
        <v>77</v>
      </c>
      <c r="C126">
        <v>174.24</v>
      </c>
      <c r="D126" t="s">
        <v>51</v>
      </c>
      <c r="E126" t="s">
        <v>52</v>
      </c>
      <c r="F126" s="6">
        <v>42384</v>
      </c>
      <c r="G126" t="s">
        <v>78</v>
      </c>
      <c r="H126" t="s">
        <v>45</v>
      </c>
      <c r="I126" s="7"/>
      <c r="J126" s="8"/>
      <c r="K126" s="4"/>
    </row>
    <row r="127" spans="1:11" x14ac:dyDescent="0.25">
      <c r="A127" s="6">
        <v>42375</v>
      </c>
      <c r="B127" t="s">
        <v>77</v>
      </c>
      <c r="C127">
        <v>174.24</v>
      </c>
      <c r="D127" t="s">
        <v>51</v>
      </c>
      <c r="E127" t="s">
        <v>52</v>
      </c>
      <c r="F127" s="6">
        <v>42384</v>
      </c>
      <c r="G127" t="s">
        <v>78</v>
      </c>
      <c r="H127" t="s">
        <v>45</v>
      </c>
      <c r="I127" s="7"/>
      <c r="J127" s="8"/>
      <c r="K127" s="4"/>
    </row>
    <row r="128" spans="1:11" x14ac:dyDescent="0.25">
      <c r="A128" s="6">
        <v>42375</v>
      </c>
      <c r="B128" t="s">
        <v>77</v>
      </c>
      <c r="C128">
        <v>174.24</v>
      </c>
      <c r="D128" t="s">
        <v>51</v>
      </c>
      <c r="E128" t="s">
        <v>52</v>
      </c>
      <c r="F128" s="6">
        <v>42384</v>
      </c>
      <c r="G128" t="s">
        <v>78</v>
      </c>
      <c r="H128" t="s">
        <v>45</v>
      </c>
      <c r="I128" s="7"/>
      <c r="J128" s="8"/>
      <c r="K128" s="4"/>
    </row>
    <row r="129" spans="1:11" x14ac:dyDescent="0.25">
      <c r="A129" s="6">
        <v>42375</v>
      </c>
      <c r="B129" t="s">
        <v>77</v>
      </c>
      <c r="C129">
        <v>174.24</v>
      </c>
      <c r="D129" t="s">
        <v>51</v>
      </c>
      <c r="E129" t="s">
        <v>52</v>
      </c>
      <c r="F129" s="6">
        <v>42384</v>
      </c>
      <c r="G129" t="s">
        <v>78</v>
      </c>
      <c r="H129" t="s">
        <v>45</v>
      </c>
      <c r="I129" s="7"/>
      <c r="J129" s="8"/>
      <c r="K129" s="4"/>
    </row>
    <row r="130" spans="1:11" x14ac:dyDescent="0.25">
      <c r="A130" s="6">
        <v>42375</v>
      </c>
      <c r="B130" t="s">
        <v>77</v>
      </c>
      <c r="C130">
        <v>174.24</v>
      </c>
      <c r="D130" t="s">
        <v>51</v>
      </c>
      <c r="E130" t="s">
        <v>52</v>
      </c>
      <c r="F130" s="6">
        <v>42384</v>
      </c>
      <c r="G130" t="s">
        <v>78</v>
      </c>
      <c r="H130" t="s">
        <v>45</v>
      </c>
      <c r="I130" s="7"/>
      <c r="J130" s="8"/>
      <c r="K130" s="4"/>
    </row>
    <row r="131" spans="1:11" x14ac:dyDescent="0.25">
      <c r="A131" s="6">
        <v>42375</v>
      </c>
      <c r="B131" t="s">
        <v>77</v>
      </c>
      <c r="C131">
        <v>174.24</v>
      </c>
      <c r="D131" t="s">
        <v>51</v>
      </c>
      <c r="E131" t="s">
        <v>52</v>
      </c>
      <c r="F131" s="6">
        <v>42384</v>
      </c>
      <c r="G131" t="s">
        <v>78</v>
      </c>
      <c r="H131" t="s">
        <v>45</v>
      </c>
      <c r="I131" s="7"/>
      <c r="J131" s="8"/>
      <c r="K131" s="4"/>
    </row>
    <row r="132" spans="1:11" x14ac:dyDescent="0.25">
      <c r="A132" s="6">
        <v>42375</v>
      </c>
      <c r="B132" t="s">
        <v>77</v>
      </c>
      <c r="C132">
        <v>174.24</v>
      </c>
      <c r="D132" t="s">
        <v>51</v>
      </c>
      <c r="E132" t="s">
        <v>52</v>
      </c>
      <c r="F132" s="6">
        <v>42384</v>
      </c>
      <c r="G132" t="s">
        <v>78</v>
      </c>
      <c r="H132" t="s">
        <v>45</v>
      </c>
      <c r="I132" s="7"/>
      <c r="J132" s="8"/>
      <c r="K132" s="4"/>
    </row>
    <row r="133" spans="1:11" x14ac:dyDescent="0.25">
      <c r="A133" s="6">
        <v>42375</v>
      </c>
      <c r="B133" t="s">
        <v>77</v>
      </c>
      <c r="C133">
        <v>174.24</v>
      </c>
      <c r="D133" t="s">
        <v>51</v>
      </c>
      <c r="E133" t="s">
        <v>52</v>
      </c>
      <c r="F133" s="6">
        <v>42384</v>
      </c>
      <c r="G133" t="s">
        <v>78</v>
      </c>
      <c r="H133" t="s">
        <v>45</v>
      </c>
      <c r="I133" s="7"/>
      <c r="J133" s="8"/>
      <c r="K133" s="4"/>
    </row>
    <row r="134" spans="1:11" x14ac:dyDescent="0.25">
      <c r="A134" s="6">
        <v>42375</v>
      </c>
      <c r="B134" t="s">
        <v>77</v>
      </c>
      <c r="C134">
        <v>174.24</v>
      </c>
      <c r="D134" t="s">
        <v>51</v>
      </c>
      <c r="E134" t="s">
        <v>52</v>
      </c>
      <c r="F134" s="6">
        <v>42384</v>
      </c>
      <c r="G134" t="s">
        <v>78</v>
      </c>
      <c r="H134" t="s">
        <v>45</v>
      </c>
      <c r="I134" s="7"/>
      <c r="J134" s="8"/>
      <c r="K134" s="4"/>
    </row>
    <row r="135" spans="1:11" x14ac:dyDescent="0.25">
      <c r="A135" s="6">
        <v>42375</v>
      </c>
      <c r="B135" t="s">
        <v>77</v>
      </c>
      <c r="C135">
        <v>174.24</v>
      </c>
      <c r="D135" t="s">
        <v>51</v>
      </c>
      <c r="E135" t="s">
        <v>52</v>
      </c>
      <c r="F135" s="6">
        <v>42384</v>
      </c>
      <c r="G135" t="s">
        <v>78</v>
      </c>
      <c r="H135" t="s">
        <v>45</v>
      </c>
      <c r="I135" s="7"/>
      <c r="J135" s="4"/>
      <c r="K135" s="4"/>
    </row>
    <row r="136" spans="1:11" x14ac:dyDescent="0.25">
      <c r="A136" s="6">
        <v>42375</v>
      </c>
      <c r="B136" t="s">
        <v>77</v>
      </c>
      <c r="C136">
        <v>174.24</v>
      </c>
      <c r="D136" t="s">
        <v>51</v>
      </c>
      <c r="E136" t="s">
        <v>52</v>
      </c>
      <c r="F136" s="6">
        <v>42384</v>
      </c>
      <c r="G136" t="s">
        <v>78</v>
      </c>
      <c r="H136" t="s">
        <v>45</v>
      </c>
      <c r="I136" s="7"/>
      <c r="J136" s="8"/>
      <c r="K136" s="4"/>
    </row>
    <row r="137" spans="1:11" x14ac:dyDescent="0.25">
      <c r="A137" s="6">
        <v>42375</v>
      </c>
      <c r="B137" t="s">
        <v>77</v>
      </c>
      <c r="C137">
        <v>174.24</v>
      </c>
      <c r="D137" t="s">
        <v>51</v>
      </c>
      <c r="E137" t="s">
        <v>52</v>
      </c>
      <c r="F137" s="6">
        <v>42384</v>
      </c>
      <c r="G137" t="s">
        <v>78</v>
      </c>
      <c r="H137" t="s">
        <v>45</v>
      </c>
      <c r="I137" s="7"/>
      <c r="J137" s="8"/>
      <c r="K137" s="4"/>
    </row>
    <row r="138" spans="1:11" x14ac:dyDescent="0.25">
      <c r="A138" s="6">
        <v>42375</v>
      </c>
      <c r="B138" t="s">
        <v>77</v>
      </c>
      <c r="C138">
        <v>174.24</v>
      </c>
      <c r="D138" t="s">
        <v>51</v>
      </c>
      <c r="E138" t="s">
        <v>52</v>
      </c>
      <c r="F138" s="6">
        <v>42384</v>
      </c>
      <c r="G138" t="s">
        <v>78</v>
      </c>
      <c r="H138" t="s">
        <v>45</v>
      </c>
      <c r="I138" s="7"/>
      <c r="J138" s="8"/>
      <c r="K138" s="4"/>
    </row>
    <row r="139" spans="1:11" x14ac:dyDescent="0.25">
      <c r="A139" s="6">
        <v>42375</v>
      </c>
      <c r="B139" t="s">
        <v>77</v>
      </c>
      <c r="C139">
        <v>174.24</v>
      </c>
      <c r="D139" t="s">
        <v>51</v>
      </c>
      <c r="E139" t="s">
        <v>52</v>
      </c>
      <c r="F139" s="6">
        <v>42384</v>
      </c>
      <c r="G139" t="s">
        <v>78</v>
      </c>
      <c r="H139" t="s">
        <v>12</v>
      </c>
      <c r="I139" s="7"/>
      <c r="J139" s="8"/>
      <c r="K139" s="4"/>
    </row>
    <row r="140" spans="1:11" x14ac:dyDescent="0.25">
      <c r="A140" s="6">
        <v>42375</v>
      </c>
      <c r="B140" t="s">
        <v>77</v>
      </c>
      <c r="C140">
        <v>174.24</v>
      </c>
      <c r="D140" t="s">
        <v>51</v>
      </c>
      <c r="E140" t="s">
        <v>52</v>
      </c>
      <c r="F140" s="6">
        <v>42384</v>
      </c>
      <c r="G140" t="s">
        <v>78</v>
      </c>
      <c r="H140" t="s">
        <v>12</v>
      </c>
      <c r="I140" s="7"/>
      <c r="J140" s="8"/>
      <c r="K140" s="4"/>
    </row>
    <row r="141" spans="1:11" x14ac:dyDescent="0.25">
      <c r="A141" s="6">
        <v>42375</v>
      </c>
      <c r="B141" t="s">
        <v>77</v>
      </c>
      <c r="C141">
        <v>174.24</v>
      </c>
      <c r="D141" t="s">
        <v>51</v>
      </c>
      <c r="E141" t="s">
        <v>52</v>
      </c>
      <c r="F141" s="6">
        <v>42384</v>
      </c>
      <c r="G141" t="s">
        <v>78</v>
      </c>
      <c r="H141" t="s">
        <v>12</v>
      </c>
      <c r="I141" s="7"/>
      <c r="J141" s="8"/>
      <c r="K141" s="4"/>
    </row>
    <row r="142" spans="1:11" x14ac:dyDescent="0.25">
      <c r="A142" s="6">
        <v>42375</v>
      </c>
      <c r="B142" t="s">
        <v>77</v>
      </c>
      <c r="C142">
        <v>174.24</v>
      </c>
      <c r="D142" t="s">
        <v>51</v>
      </c>
      <c r="E142" t="s">
        <v>52</v>
      </c>
      <c r="F142" s="6">
        <v>42384</v>
      </c>
      <c r="G142" t="s">
        <v>78</v>
      </c>
      <c r="H142" t="s">
        <v>12</v>
      </c>
      <c r="I142" s="7"/>
      <c r="J142" s="8"/>
      <c r="K142" s="4"/>
    </row>
    <row r="143" spans="1:11" x14ac:dyDescent="0.25">
      <c r="A143" s="6">
        <v>42375</v>
      </c>
      <c r="B143" t="s">
        <v>77</v>
      </c>
      <c r="C143">
        <v>174.24</v>
      </c>
      <c r="D143" t="s">
        <v>51</v>
      </c>
      <c r="E143" t="s">
        <v>52</v>
      </c>
      <c r="F143" s="6">
        <v>42384</v>
      </c>
      <c r="G143" t="s">
        <v>78</v>
      </c>
      <c r="H143" t="s">
        <v>12</v>
      </c>
      <c r="I143" s="7"/>
      <c r="J143" s="8"/>
      <c r="K143" s="4"/>
    </row>
    <row r="144" spans="1:11" x14ac:dyDescent="0.25">
      <c r="A144" s="6">
        <v>42375</v>
      </c>
      <c r="B144" t="s">
        <v>77</v>
      </c>
      <c r="C144">
        <v>174.24</v>
      </c>
      <c r="D144" t="s">
        <v>51</v>
      </c>
      <c r="E144" t="s">
        <v>52</v>
      </c>
      <c r="F144" s="6">
        <v>42384</v>
      </c>
      <c r="G144" t="s">
        <v>78</v>
      </c>
      <c r="H144" t="s">
        <v>12</v>
      </c>
      <c r="I144" s="7"/>
      <c r="J144" s="8"/>
      <c r="K144" s="4"/>
    </row>
    <row r="145" spans="1:11" x14ac:dyDescent="0.25">
      <c r="A145" s="6">
        <v>42375</v>
      </c>
      <c r="B145" t="s">
        <v>77</v>
      </c>
      <c r="C145">
        <v>174.24</v>
      </c>
      <c r="D145" t="s">
        <v>51</v>
      </c>
      <c r="E145" t="s">
        <v>52</v>
      </c>
      <c r="F145" s="6">
        <v>42384</v>
      </c>
      <c r="G145" t="s">
        <v>78</v>
      </c>
      <c r="H145" t="s">
        <v>12</v>
      </c>
      <c r="I145" s="7"/>
      <c r="J145" s="8"/>
      <c r="K145" s="4"/>
    </row>
    <row r="146" spans="1:11" x14ac:dyDescent="0.25">
      <c r="A146" s="6">
        <v>42375</v>
      </c>
      <c r="B146" t="s">
        <v>77</v>
      </c>
      <c r="C146">
        <v>174.24</v>
      </c>
      <c r="D146" t="s">
        <v>51</v>
      </c>
      <c r="E146" t="s">
        <v>52</v>
      </c>
      <c r="F146" s="6">
        <v>42384</v>
      </c>
      <c r="G146" t="s">
        <v>78</v>
      </c>
      <c r="H146" t="s">
        <v>12</v>
      </c>
      <c r="I146" s="7"/>
      <c r="J146" s="8"/>
      <c r="K146" s="4"/>
    </row>
    <row r="147" spans="1:11" x14ac:dyDescent="0.25">
      <c r="A147" s="6">
        <v>42375</v>
      </c>
      <c r="B147" t="s">
        <v>77</v>
      </c>
      <c r="C147">
        <v>174.24</v>
      </c>
      <c r="D147" t="s">
        <v>51</v>
      </c>
      <c r="E147" t="s">
        <v>52</v>
      </c>
      <c r="F147" s="6">
        <v>42384</v>
      </c>
      <c r="G147" t="s">
        <v>78</v>
      </c>
      <c r="H147" t="s">
        <v>12</v>
      </c>
      <c r="I147" s="7"/>
      <c r="J147" s="8"/>
      <c r="K147" s="4"/>
    </row>
    <row r="148" spans="1:11" x14ac:dyDescent="0.25">
      <c r="A148" s="6">
        <v>42375</v>
      </c>
      <c r="B148" t="s">
        <v>77</v>
      </c>
      <c r="C148">
        <v>174.24</v>
      </c>
      <c r="D148" t="s">
        <v>51</v>
      </c>
      <c r="E148" t="s">
        <v>52</v>
      </c>
      <c r="F148" s="6">
        <v>42384</v>
      </c>
      <c r="G148" t="s">
        <v>78</v>
      </c>
      <c r="H148" t="s">
        <v>12</v>
      </c>
      <c r="I148" s="7"/>
      <c r="J148" s="8"/>
      <c r="K148" s="4"/>
    </row>
    <row r="149" spans="1:11" x14ac:dyDescent="0.25">
      <c r="A149" s="6">
        <v>42375</v>
      </c>
      <c r="B149" t="s">
        <v>77</v>
      </c>
      <c r="C149">
        <v>174.24</v>
      </c>
      <c r="D149" t="s">
        <v>51</v>
      </c>
      <c r="E149" t="s">
        <v>52</v>
      </c>
      <c r="F149" s="6">
        <v>42384</v>
      </c>
      <c r="G149" t="s">
        <v>78</v>
      </c>
      <c r="H149" t="s">
        <v>12</v>
      </c>
      <c r="I149" s="7"/>
      <c r="J149" s="8"/>
      <c r="K149" s="4"/>
    </row>
    <row r="150" spans="1:11" x14ac:dyDescent="0.25">
      <c r="A150" s="6">
        <v>42375</v>
      </c>
      <c r="B150" t="s">
        <v>77</v>
      </c>
      <c r="C150">
        <v>174.24</v>
      </c>
      <c r="D150" t="s">
        <v>51</v>
      </c>
      <c r="E150" t="s">
        <v>52</v>
      </c>
      <c r="F150" s="6">
        <v>42384</v>
      </c>
      <c r="G150" t="s">
        <v>78</v>
      </c>
      <c r="H150" t="s">
        <v>12</v>
      </c>
      <c r="I150" s="7"/>
      <c r="J150" s="8"/>
      <c r="K150" s="4"/>
    </row>
    <row r="151" spans="1:11" x14ac:dyDescent="0.25">
      <c r="A151" s="6">
        <v>42375</v>
      </c>
      <c r="B151" t="s">
        <v>77</v>
      </c>
      <c r="C151">
        <v>174.24</v>
      </c>
      <c r="D151" t="s">
        <v>51</v>
      </c>
      <c r="E151" t="s">
        <v>52</v>
      </c>
      <c r="F151" s="6">
        <v>42384</v>
      </c>
      <c r="G151" t="s">
        <v>78</v>
      </c>
      <c r="H151" t="s">
        <v>12</v>
      </c>
      <c r="I151" s="7"/>
      <c r="J151" s="8"/>
      <c r="K151" s="4"/>
    </row>
    <row r="152" spans="1:11" x14ac:dyDescent="0.25">
      <c r="A152" s="6">
        <v>42375</v>
      </c>
      <c r="B152" t="s">
        <v>77</v>
      </c>
      <c r="C152">
        <v>174.24</v>
      </c>
      <c r="D152" t="s">
        <v>51</v>
      </c>
      <c r="E152" t="s">
        <v>52</v>
      </c>
      <c r="F152" s="6">
        <v>42384</v>
      </c>
      <c r="G152" t="s">
        <v>78</v>
      </c>
      <c r="H152" t="s">
        <v>12</v>
      </c>
      <c r="I152" s="7"/>
      <c r="J152" s="4"/>
      <c r="K152" s="4"/>
    </row>
    <row r="153" spans="1:11" x14ac:dyDescent="0.25">
      <c r="A153" s="6">
        <v>42375</v>
      </c>
      <c r="B153" t="s">
        <v>77</v>
      </c>
      <c r="C153">
        <v>174.24</v>
      </c>
      <c r="D153" t="s">
        <v>51</v>
      </c>
      <c r="E153" t="s">
        <v>52</v>
      </c>
      <c r="F153" s="6">
        <v>42384</v>
      </c>
      <c r="G153" t="s">
        <v>78</v>
      </c>
      <c r="H153" t="s">
        <v>12</v>
      </c>
      <c r="I153" s="7"/>
      <c r="J153" s="4"/>
      <c r="K153" s="4"/>
    </row>
    <row r="154" spans="1:11" x14ac:dyDescent="0.25">
      <c r="A154" s="6">
        <v>42375</v>
      </c>
      <c r="B154" t="s">
        <v>77</v>
      </c>
      <c r="C154">
        <v>174.24</v>
      </c>
      <c r="D154" t="s">
        <v>51</v>
      </c>
      <c r="E154" t="s">
        <v>52</v>
      </c>
      <c r="F154" s="6">
        <v>42384</v>
      </c>
      <c r="G154" t="s">
        <v>78</v>
      </c>
      <c r="H154" t="s">
        <v>12</v>
      </c>
      <c r="I154" s="7"/>
      <c r="J154" s="4"/>
      <c r="K154" s="4"/>
    </row>
    <row r="155" spans="1:11" x14ac:dyDescent="0.25">
      <c r="A155" s="6">
        <v>42375</v>
      </c>
      <c r="B155" t="s">
        <v>77</v>
      </c>
      <c r="C155">
        <v>174.24</v>
      </c>
      <c r="D155" t="s">
        <v>51</v>
      </c>
      <c r="E155" t="s">
        <v>52</v>
      </c>
      <c r="F155" s="6">
        <v>42384</v>
      </c>
      <c r="G155" t="s">
        <v>78</v>
      </c>
      <c r="H155" t="s">
        <v>12</v>
      </c>
      <c r="I155" s="7"/>
      <c r="J155" s="4"/>
      <c r="K155" s="4"/>
    </row>
    <row r="156" spans="1:11" x14ac:dyDescent="0.25">
      <c r="A156" s="6">
        <v>42375</v>
      </c>
      <c r="B156" t="s">
        <v>77</v>
      </c>
      <c r="C156">
        <v>174.24</v>
      </c>
      <c r="D156" t="s">
        <v>51</v>
      </c>
      <c r="E156" t="s">
        <v>52</v>
      </c>
      <c r="F156" s="6">
        <v>42384</v>
      </c>
      <c r="G156" t="s">
        <v>78</v>
      </c>
      <c r="H156" t="s">
        <v>12</v>
      </c>
      <c r="I156" s="7"/>
      <c r="J156" s="8"/>
      <c r="K156" s="4"/>
    </row>
    <row r="157" spans="1:11" x14ac:dyDescent="0.25">
      <c r="A157" s="6">
        <v>42375</v>
      </c>
      <c r="B157" t="s">
        <v>77</v>
      </c>
      <c r="C157">
        <v>174.24</v>
      </c>
      <c r="D157" t="s">
        <v>51</v>
      </c>
      <c r="E157" t="s">
        <v>52</v>
      </c>
      <c r="F157" s="6">
        <v>42384</v>
      </c>
      <c r="G157" t="s">
        <v>78</v>
      </c>
      <c r="H157" t="s">
        <v>12</v>
      </c>
      <c r="I157" s="7"/>
      <c r="J157" s="8"/>
      <c r="K157" s="4"/>
    </row>
    <row r="158" spans="1:11" x14ac:dyDescent="0.25">
      <c r="A158" s="6">
        <v>42375</v>
      </c>
      <c r="B158" t="s">
        <v>77</v>
      </c>
      <c r="C158">
        <v>174.24</v>
      </c>
      <c r="D158" t="s">
        <v>51</v>
      </c>
      <c r="E158" t="s">
        <v>52</v>
      </c>
      <c r="F158" s="6">
        <v>42384</v>
      </c>
      <c r="G158" t="s">
        <v>78</v>
      </c>
      <c r="H158" t="s">
        <v>12</v>
      </c>
      <c r="I158" s="7"/>
      <c r="J158" s="8"/>
      <c r="K158" s="4"/>
    </row>
    <row r="159" spans="1:11" x14ac:dyDescent="0.25">
      <c r="A159" s="6">
        <v>42375</v>
      </c>
      <c r="B159" t="s">
        <v>77</v>
      </c>
      <c r="C159">
        <v>174.24</v>
      </c>
      <c r="D159" t="s">
        <v>51</v>
      </c>
      <c r="E159" t="s">
        <v>52</v>
      </c>
      <c r="F159" s="6">
        <v>42384</v>
      </c>
      <c r="G159" t="s">
        <v>78</v>
      </c>
      <c r="H159" t="s">
        <v>12</v>
      </c>
      <c r="I159" s="7"/>
      <c r="J159" s="8"/>
      <c r="K159" s="4"/>
    </row>
    <row r="160" spans="1:11" x14ac:dyDescent="0.25">
      <c r="A160" s="6">
        <v>42375</v>
      </c>
      <c r="B160" t="s">
        <v>77</v>
      </c>
      <c r="C160">
        <v>174.24</v>
      </c>
      <c r="D160" t="s">
        <v>51</v>
      </c>
      <c r="E160" t="s">
        <v>52</v>
      </c>
      <c r="F160" s="6">
        <v>42384</v>
      </c>
      <c r="G160" t="s">
        <v>78</v>
      </c>
      <c r="H160" t="s">
        <v>12</v>
      </c>
      <c r="I160" s="7"/>
      <c r="J160" s="8"/>
      <c r="K160" s="4"/>
    </row>
    <row r="161" spans="1:11" x14ac:dyDescent="0.25">
      <c r="A161" s="6">
        <v>42375</v>
      </c>
      <c r="B161" t="s">
        <v>77</v>
      </c>
      <c r="C161">
        <v>174.24</v>
      </c>
      <c r="D161" t="s">
        <v>51</v>
      </c>
      <c r="E161" t="s">
        <v>52</v>
      </c>
      <c r="F161" s="6">
        <v>42384</v>
      </c>
      <c r="G161" t="s">
        <v>78</v>
      </c>
      <c r="H161" t="s">
        <v>12</v>
      </c>
      <c r="I161" s="7"/>
      <c r="J161" s="8"/>
      <c r="K161" s="4"/>
    </row>
    <row r="162" spans="1:11" x14ac:dyDescent="0.25">
      <c r="A162" s="6">
        <v>42375</v>
      </c>
      <c r="B162" t="s">
        <v>77</v>
      </c>
      <c r="C162">
        <v>174.24</v>
      </c>
      <c r="D162" t="s">
        <v>51</v>
      </c>
      <c r="E162" t="s">
        <v>52</v>
      </c>
      <c r="F162" s="6">
        <v>42384</v>
      </c>
      <c r="G162" t="s">
        <v>78</v>
      </c>
      <c r="H162" t="s">
        <v>12</v>
      </c>
      <c r="I162" s="7"/>
      <c r="J162" s="8"/>
      <c r="K162" s="4"/>
    </row>
    <row r="163" spans="1:11" x14ac:dyDescent="0.25">
      <c r="A163" s="6">
        <v>42375</v>
      </c>
      <c r="B163" t="s">
        <v>77</v>
      </c>
      <c r="C163">
        <v>174.24</v>
      </c>
      <c r="D163" t="s">
        <v>51</v>
      </c>
      <c r="E163" t="s">
        <v>52</v>
      </c>
      <c r="F163" s="6">
        <v>42384</v>
      </c>
      <c r="G163" t="s">
        <v>78</v>
      </c>
      <c r="H163" t="s">
        <v>12</v>
      </c>
      <c r="I163" s="7"/>
      <c r="J163" s="8"/>
      <c r="K163" s="4"/>
    </row>
    <row r="164" spans="1:11" x14ac:dyDescent="0.25">
      <c r="A164" s="6">
        <v>42375</v>
      </c>
      <c r="B164" t="s">
        <v>77</v>
      </c>
      <c r="C164">
        <v>174.24</v>
      </c>
      <c r="D164" t="s">
        <v>51</v>
      </c>
      <c r="E164" t="s">
        <v>52</v>
      </c>
      <c r="F164" s="6">
        <v>42384</v>
      </c>
      <c r="G164" t="s">
        <v>78</v>
      </c>
      <c r="H164" t="s">
        <v>12</v>
      </c>
      <c r="I164" s="7"/>
      <c r="J164" s="8"/>
      <c r="K164" s="4"/>
    </row>
    <row r="165" spans="1:11" x14ac:dyDescent="0.25">
      <c r="A165" s="6">
        <v>42375</v>
      </c>
      <c r="B165" t="s">
        <v>77</v>
      </c>
      <c r="C165">
        <v>174.24</v>
      </c>
      <c r="D165" t="s">
        <v>51</v>
      </c>
      <c r="E165" t="s">
        <v>52</v>
      </c>
      <c r="F165" s="6">
        <v>42384</v>
      </c>
      <c r="G165" t="s">
        <v>78</v>
      </c>
      <c r="H165" t="s">
        <v>12</v>
      </c>
      <c r="I165" s="7"/>
      <c r="J165" s="8"/>
      <c r="K165" s="4"/>
    </row>
    <row r="166" spans="1:11" x14ac:dyDescent="0.25">
      <c r="A166" s="6">
        <v>42375</v>
      </c>
      <c r="B166" t="s">
        <v>77</v>
      </c>
      <c r="C166">
        <v>174.24</v>
      </c>
      <c r="D166" t="s">
        <v>51</v>
      </c>
      <c r="E166" t="s">
        <v>52</v>
      </c>
      <c r="F166" s="6">
        <v>42384</v>
      </c>
      <c r="G166" t="s">
        <v>78</v>
      </c>
      <c r="H166" t="s">
        <v>12</v>
      </c>
      <c r="I166" s="7"/>
      <c r="J166" s="8"/>
      <c r="K166" s="4"/>
    </row>
    <row r="167" spans="1:11" x14ac:dyDescent="0.25">
      <c r="A167" s="6">
        <v>42375</v>
      </c>
      <c r="B167" t="s">
        <v>77</v>
      </c>
      <c r="C167">
        <v>174.24</v>
      </c>
      <c r="D167" t="s">
        <v>51</v>
      </c>
      <c r="E167" t="s">
        <v>52</v>
      </c>
      <c r="F167" s="6">
        <v>42384</v>
      </c>
      <c r="G167" t="s">
        <v>78</v>
      </c>
      <c r="H167" t="s">
        <v>12</v>
      </c>
      <c r="I167" s="7"/>
      <c r="J167" s="8"/>
      <c r="K167" s="4"/>
    </row>
    <row r="168" spans="1:11" x14ac:dyDescent="0.25">
      <c r="A168" s="6">
        <v>42375</v>
      </c>
      <c r="B168" t="s">
        <v>77</v>
      </c>
      <c r="C168">
        <v>174.24</v>
      </c>
      <c r="D168" t="s">
        <v>51</v>
      </c>
      <c r="E168" t="s">
        <v>52</v>
      </c>
      <c r="F168" s="6">
        <v>42384</v>
      </c>
      <c r="G168" t="s">
        <v>78</v>
      </c>
      <c r="H168" t="s">
        <v>12</v>
      </c>
      <c r="I168" s="7"/>
      <c r="J168" s="8"/>
      <c r="K168" s="4"/>
    </row>
    <row r="169" spans="1:11" x14ac:dyDescent="0.25">
      <c r="A169" s="6">
        <v>42375</v>
      </c>
      <c r="B169" t="s">
        <v>77</v>
      </c>
      <c r="C169">
        <v>174.24</v>
      </c>
      <c r="D169" t="s">
        <v>51</v>
      </c>
      <c r="E169" t="s">
        <v>52</v>
      </c>
      <c r="F169" s="6">
        <v>42384</v>
      </c>
      <c r="G169" t="s">
        <v>78</v>
      </c>
      <c r="H169" t="s">
        <v>12</v>
      </c>
      <c r="I169" s="7"/>
      <c r="J169" s="8"/>
      <c r="K169" s="4"/>
    </row>
    <row r="170" spans="1:11" x14ac:dyDescent="0.25">
      <c r="A170" s="6">
        <v>42375</v>
      </c>
      <c r="B170" t="s">
        <v>77</v>
      </c>
      <c r="C170">
        <v>174.24</v>
      </c>
      <c r="D170" t="s">
        <v>51</v>
      </c>
      <c r="E170" t="s">
        <v>52</v>
      </c>
      <c r="F170" s="6">
        <v>42384</v>
      </c>
      <c r="G170" t="s">
        <v>78</v>
      </c>
      <c r="H170" t="s">
        <v>12</v>
      </c>
      <c r="I170" s="7"/>
      <c r="J170" s="8"/>
      <c r="K170" s="4"/>
    </row>
    <row r="171" spans="1:11" x14ac:dyDescent="0.25">
      <c r="A171" s="6">
        <v>42375</v>
      </c>
      <c r="B171" t="s">
        <v>77</v>
      </c>
      <c r="C171">
        <v>174.24</v>
      </c>
      <c r="D171" t="s">
        <v>51</v>
      </c>
      <c r="E171" t="s">
        <v>52</v>
      </c>
      <c r="F171" s="6">
        <v>42384</v>
      </c>
      <c r="G171" t="s">
        <v>78</v>
      </c>
      <c r="H171" t="s">
        <v>12</v>
      </c>
      <c r="I171" s="7"/>
      <c r="J171" s="8"/>
      <c r="K171" s="4"/>
    </row>
    <row r="172" spans="1:11" x14ac:dyDescent="0.25">
      <c r="A172" s="6">
        <v>42375</v>
      </c>
      <c r="B172" t="s">
        <v>77</v>
      </c>
      <c r="C172">
        <v>174.24</v>
      </c>
      <c r="D172" t="s">
        <v>51</v>
      </c>
      <c r="E172" t="s">
        <v>52</v>
      </c>
      <c r="F172" s="6">
        <v>42384</v>
      </c>
      <c r="G172" t="s">
        <v>78</v>
      </c>
      <c r="H172" t="s">
        <v>12</v>
      </c>
      <c r="I172" s="7"/>
      <c r="J172" s="8"/>
      <c r="K172" s="4"/>
    </row>
    <row r="173" spans="1:11" x14ac:dyDescent="0.25">
      <c r="A173" s="6">
        <v>42375</v>
      </c>
      <c r="B173" t="s">
        <v>77</v>
      </c>
      <c r="C173">
        <v>174.24</v>
      </c>
      <c r="D173" t="s">
        <v>51</v>
      </c>
      <c r="E173" t="s">
        <v>52</v>
      </c>
      <c r="F173" s="6">
        <v>42384</v>
      </c>
      <c r="G173" t="s">
        <v>78</v>
      </c>
      <c r="H173" t="s">
        <v>12</v>
      </c>
      <c r="I173" s="7"/>
      <c r="J173" s="8"/>
      <c r="K173" s="4"/>
    </row>
    <row r="174" spans="1:11" x14ac:dyDescent="0.25">
      <c r="A174" s="6">
        <v>42375</v>
      </c>
      <c r="B174" t="s">
        <v>77</v>
      </c>
      <c r="C174">
        <v>174.24</v>
      </c>
      <c r="D174" t="s">
        <v>51</v>
      </c>
      <c r="E174" t="s">
        <v>52</v>
      </c>
      <c r="F174" s="6">
        <v>42384</v>
      </c>
      <c r="G174" t="s">
        <v>78</v>
      </c>
      <c r="H174" t="s">
        <v>12</v>
      </c>
      <c r="I174" s="7"/>
      <c r="J174" s="8"/>
      <c r="K174" s="4"/>
    </row>
    <row r="175" spans="1:11" x14ac:dyDescent="0.25">
      <c r="A175" s="6">
        <v>42375</v>
      </c>
      <c r="B175" t="s">
        <v>77</v>
      </c>
      <c r="C175">
        <v>174.24</v>
      </c>
      <c r="D175" t="s">
        <v>51</v>
      </c>
      <c r="E175" t="s">
        <v>52</v>
      </c>
      <c r="F175" s="6">
        <v>42384</v>
      </c>
      <c r="G175" t="s">
        <v>78</v>
      </c>
      <c r="H175" t="s">
        <v>12</v>
      </c>
      <c r="I175" s="7"/>
      <c r="J175" s="8"/>
      <c r="K175" s="4"/>
    </row>
    <row r="176" spans="1:11" x14ac:dyDescent="0.25">
      <c r="A176" s="6">
        <v>42375</v>
      </c>
      <c r="B176" t="s">
        <v>77</v>
      </c>
      <c r="C176">
        <v>174.24</v>
      </c>
      <c r="D176" t="s">
        <v>51</v>
      </c>
      <c r="E176" t="s">
        <v>52</v>
      </c>
      <c r="F176" s="6">
        <v>42384</v>
      </c>
      <c r="G176" t="s">
        <v>78</v>
      </c>
      <c r="H176" t="s">
        <v>12</v>
      </c>
      <c r="I176" s="7"/>
      <c r="J176" s="8"/>
      <c r="K176" s="4"/>
    </row>
    <row r="177" spans="1:11" x14ac:dyDescent="0.25">
      <c r="A177" s="6">
        <v>42375</v>
      </c>
      <c r="B177" t="s">
        <v>77</v>
      </c>
      <c r="C177">
        <v>174.24</v>
      </c>
      <c r="D177" t="s">
        <v>51</v>
      </c>
      <c r="E177" t="s">
        <v>52</v>
      </c>
      <c r="F177" s="6">
        <v>42384</v>
      </c>
      <c r="G177" t="s">
        <v>78</v>
      </c>
      <c r="H177" t="s">
        <v>12</v>
      </c>
      <c r="I177" s="7"/>
      <c r="J177" s="8"/>
      <c r="K177" s="4"/>
    </row>
    <row r="178" spans="1:11" x14ac:dyDescent="0.25">
      <c r="A178" s="6">
        <v>42375</v>
      </c>
      <c r="B178" t="s">
        <v>77</v>
      </c>
      <c r="C178">
        <v>174.24</v>
      </c>
      <c r="D178" t="s">
        <v>51</v>
      </c>
      <c r="E178" t="s">
        <v>52</v>
      </c>
      <c r="F178" s="6">
        <v>42384</v>
      </c>
      <c r="G178" t="s">
        <v>78</v>
      </c>
      <c r="H178" t="s">
        <v>12</v>
      </c>
      <c r="I178" s="7"/>
      <c r="J178" s="8"/>
      <c r="K178" s="4"/>
    </row>
    <row r="179" spans="1:11" x14ac:dyDescent="0.25">
      <c r="A179" s="6">
        <v>42375</v>
      </c>
      <c r="B179" t="s">
        <v>77</v>
      </c>
      <c r="C179">
        <v>174.24</v>
      </c>
      <c r="D179" t="s">
        <v>51</v>
      </c>
      <c r="E179" t="s">
        <v>52</v>
      </c>
      <c r="F179" s="6">
        <v>42384</v>
      </c>
      <c r="G179" t="s">
        <v>78</v>
      </c>
      <c r="H179" t="s">
        <v>12</v>
      </c>
      <c r="I179" s="7"/>
      <c r="J179" s="4"/>
      <c r="K179" s="4"/>
    </row>
    <row r="180" spans="1:11" x14ac:dyDescent="0.25">
      <c r="A180" s="6">
        <v>42375</v>
      </c>
      <c r="B180" t="s">
        <v>77</v>
      </c>
      <c r="C180">
        <v>174.24</v>
      </c>
      <c r="D180" t="s">
        <v>51</v>
      </c>
      <c r="E180" t="s">
        <v>52</v>
      </c>
      <c r="F180" s="6">
        <v>42384</v>
      </c>
      <c r="G180" t="s">
        <v>78</v>
      </c>
      <c r="H180" t="s">
        <v>12</v>
      </c>
      <c r="I180" s="7"/>
      <c r="J180" s="8"/>
      <c r="K180" s="4"/>
    </row>
    <row r="181" spans="1:11" x14ac:dyDescent="0.25">
      <c r="A181" s="6">
        <v>42375</v>
      </c>
      <c r="B181" t="s">
        <v>77</v>
      </c>
      <c r="C181">
        <v>174.24</v>
      </c>
      <c r="D181" t="s">
        <v>51</v>
      </c>
      <c r="E181" t="s">
        <v>52</v>
      </c>
      <c r="F181" s="6">
        <v>42384</v>
      </c>
      <c r="G181" t="s">
        <v>78</v>
      </c>
      <c r="H181" t="s">
        <v>12</v>
      </c>
      <c r="I181" s="7"/>
      <c r="J181" s="8"/>
      <c r="K181" s="4"/>
    </row>
    <row r="182" spans="1:11" x14ac:dyDescent="0.25">
      <c r="A182" s="6">
        <v>42375</v>
      </c>
      <c r="B182" t="s">
        <v>77</v>
      </c>
      <c r="C182">
        <v>174.24</v>
      </c>
      <c r="D182" t="s">
        <v>51</v>
      </c>
      <c r="E182" t="s">
        <v>52</v>
      </c>
      <c r="F182" s="6">
        <v>42384</v>
      </c>
      <c r="G182" t="s">
        <v>78</v>
      </c>
      <c r="H182" t="s">
        <v>12</v>
      </c>
      <c r="I182" s="7"/>
      <c r="J182" s="8"/>
      <c r="K182" s="4"/>
    </row>
    <row r="183" spans="1:11" x14ac:dyDescent="0.25">
      <c r="A183" s="6">
        <v>42375</v>
      </c>
      <c r="B183" t="s">
        <v>77</v>
      </c>
      <c r="C183">
        <v>174.24</v>
      </c>
      <c r="D183" t="s">
        <v>51</v>
      </c>
      <c r="E183" t="s">
        <v>52</v>
      </c>
      <c r="F183" s="6">
        <v>42384</v>
      </c>
      <c r="G183" t="s">
        <v>78</v>
      </c>
      <c r="H183" t="s">
        <v>12</v>
      </c>
      <c r="I183" s="7"/>
      <c r="J183" s="8"/>
      <c r="K183" s="4"/>
    </row>
    <row r="184" spans="1:11" x14ac:dyDescent="0.25">
      <c r="A184" s="6">
        <v>42375</v>
      </c>
      <c r="B184" t="s">
        <v>77</v>
      </c>
      <c r="C184">
        <v>174.24</v>
      </c>
      <c r="D184" t="s">
        <v>51</v>
      </c>
      <c r="E184" t="s">
        <v>52</v>
      </c>
      <c r="F184" s="6">
        <v>42384</v>
      </c>
      <c r="G184" t="s">
        <v>78</v>
      </c>
      <c r="H184" t="s">
        <v>12</v>
      </c>
      <c r="I184" s="7"/>
      <c r="J184" s="8"/>
      <c r="K184" s="4"/>
    </row>
    <row r="185" spans="1:11" x14ac:dyDescent="0.25">
      <c r="A185" s="6">
        <v>42375</v>
      </c>
      <c r="B185" t="s">
        <v>77</v>
      </c>
      <c r="C185">
        <v>174.24</v>
      </c>
      <c r="D185" t="s">
        <v>51</v>
      </c>
      <c r="E185" t="s">
        <v>52</v>
      </c>
      <c r="F185" s="6">
        <v>42384</v>
      </c>
      <c r="G185" t="s">
        <v>78</v>
      </c>
      <c r="H185" t="s">
        <v>12</v>
      </c>
      <c r="I185" s="7"/>
      <c r="J185" s="8"/>
      <c r="K185" s="4"/>
    </row>
    <row r="186" spans="1:11" x14ac:dyDescent="0.25">
      <c r="A186" s="6">
        <v>42375</v>
      </c>
      <c r="B186" t="s">
        <v>77</v>
      </c>
      <c r="C186">
        <v>174.24</v>
      </c>
      <c r="D186" t="s">
        <v>51</v>
      </c>
      <c r="E186" t="s">
        <v>52</v>
      </c>
      <c r="F186" s="6">
        <v>42384</v>
      </c>
      <c r="G186" t="s">
        <v>78</v>
      </c>
      <c r="H186" t="s">
        <v>12</v>
      </c>
      <c r="I186" s="7"/>
      <c r="J186" s="8"/>
      <c r="K186" s="4"/>
    </row>
    <row r="187" spans="1:11" x14ac:dyDescent="0.25">
      <c r="A187" s="6">
        <v>42375</v>
      </c>
      <c r="B187" t="s">
        <v>77</v>
      </c>
      <c r="C187">
        <v>174.24</v>
      </c>
      <c r="D187" t="s">
        <v>51</v>
      </c>
      <c r="E187" t="s">
        <v>52</v>
      </c>
      <c r="F187" s="6">
        <v>42384</v>
      </c>
      <c r="G187" t="s">
        <v>78</v>
      </c>
      <c r="H187" t="s">
        <v>12</v>
      </c>
      <c r="I187" s="7"/>
      <c r="J187" s="8"/>
      <c r="K187" s="4"/>
    </row>
    <row r="188" spans="1:11" x14ac:dyDescent="0.25">
      <c r="A188" s="6">
        <v>42375</v>
      </c>
      <c r="B188" t="s">
        <v>77</v>
      </c>
      <c r="C188">
        <v>174.24</v>
      </c>
      <c r="D188" t="s">
        <v>51</v>
      </c>
      <c r="E188" t="s">
        <v>52</v>
      </c>
      <c r="F188" s="6">
        <v>42384</v>
      </c>
      <c r="G188" t="s">
        <v>78</v>
      </c>
      <c r="H188" t="s">
        <v>12</v>
      </c>
      <c r="I188" s="7"/>
      <c r="J188" s="8"/>
      <c r="K188" s="4"/>
    </row>
    <row r="189" spans="1:11" x14ac:dyDescent="0.25">
      <c r="A189" s="6">
        <v>42375</v>
      </c>
      <c r="B189" t="s">
        <v>77</v>
      </c>
      <c r="C189">
        <v>174.24</v>
      </c>
      <c r="D189" t="s">
        <v>51</v>
      </c>
      <c r="E189" t="s">
        <v>52</v>
      </c>
      <c r="F189" s="6">
        <v>42384</v>
      </c>
      <c r="G189" t="s">
        <v>78</v>
      </c>
      <c r="H189" t="s">
        <v>12</v>
      </c>
      <c r="I189" s="7"/>
      <c r="J189" s="8"/>
      <c r="K189" s="4"/>
    </row>
    <row r="190" spans="1:11" x14ac:dyDescent="0.25">
      <c r="A190" s="6">
        <v>42375</v>
      </c>
      <c r="B190" t="s">
        <v>77</v>
      </c>
      <c r="C190">
        <v>174.24</v>
      </c>
      <c r="D190" t="s">
        <v>51</v>
      </c>
      <c r="E190" t="s">
        <v>52</v>
      </c>
      <c r="F190" s="6">
        <v>42384</v>
      </c>
      <c r="G190" t="s">
        <v>78</v>
      </c>
      <c r="H190" t="s">
        <v>12</v>
      </c>
      <c r="I190" s="7"/>
      <c r="J190" s="8"/>
      <c r="K190" s="4"/>
    </row>
    <row r="191" spans="1:11" x14ac:dyDescent="0.25">
      <c r="A191" s="6">
        <v>42375</v>
      </c>
      <c r="B191" t="s">
        <v>77</v>
      </c>
      <c r="C191">
        <v>174.24</v>
      </c>
      <c r="D191" t="s">
        <v>51</v>
      </c>
      <c r="E191" t="s">
        <v>52</v>
      </c>
      <c r="F191" s="6">
        <v>42384</v>
      </c>
      <c r="G191" t="s">
        <v>78</v>
      </c>
      <c r="H191" t="s">
        <v>12</v>
      </c>
      <c r="I191" s="7"/>
      <c r="J191" s="8"/>
      <c r="K191" s="4"/>
    </row>
    <row r="192" spans="1:11" x14ac:dyDescent="0.25">
      <c r="A192" s="6">
        <v>42375</v>
      </c>
      <c r="B192" t="s">
        <v>77</v>
      </c>
      <c r="C192">
        <v>174.24</v>
      </c>
      <c r="D192" t="s">
        <v>51</v>
      </c>
      <c r="E192" t="s">
        <v>52</v>
      </c>
      <c r="F192" s="6">
        <v>42384</v>
      </c>
      <c r="G192" t="s">
        <v>78</v>
      </c>
      <c r="H192" t="s">
        <v>12</v>
      </c>
      <c r="I192" s="7"/>
      <c r="J192" s="8"/>
      <c r="K192" s="4"/>
    </row>
    <row r="193" spans="1:11" x14ac:dyDescent="0.25">
      <c r="A193" s="6">
        <v>42375</v>
      </c>
      <c r="B193" t="s">
        <v>77</v>
      </c>
      <c r="C193">
        <v>174.24</v>
      </c>
      <c r="D193" t="s">
        <v>51</v>
      </c>
      <c r="E193" t="s">
        <v>52</v>
      </c>
      <c r="F193" s="6">
        <v>42384</v>
      </c>
      <c r="G193" t="s">
        <v>78</v>
      </c>
      <c r="H193" t="s">
        <v>12</v>
      </c>
      <c r="I193" s="7"/>
      <c r="J193" s="8"/>
      <c r="K193" s="4"/>
    </row>
    <row r="194" spans="1:11" x14ac:dyDescent="0.25">
      <c r="A194" s="6">
        <v>42375</v>
      </c>
      <c r="B194" t="s">
        <v>77</v>
      </c>
      <c r="C194">
        <v>174.24</v>
      </c>
      <c r="D194" t="s">
        <v>51</v>
      </c>
      <c r="E194" t="s">
        <v>52</v>
      </c>
      <c r="F194" s="6">
        <v>42384</v>
      </c>
      <c r="G194" t="s">
        <v>78</v>
      </c>
      <c r="H194" t="s">
        <v>12</v>
      </c>
      <c r="I194" s="7"/>
      <c r="J194" s="8"/>
      <c r="K194" s="4"/>
    </row>
    <row r="195" spans="1:11" x14ac:dyDescent="0.25">
      <c r="A195" s="6">
        <v>42375</v>
      </c>
      <c r="B195" t="s">
        <v>77</v>
      </c>
      <c r="C195">
        <v>174.24</v>
      </c>
      <c r="D195" t="s">
        <v>51</v>
      </c>
      <c r="E195" t="s">
        <v>52</v>
      </c>
      <c r="F195" s="6">
        <v>42384</v>
      </c>
      <c r="G195" t="s">
        <v>78</v>
      </c>
      <c r="H195" t="s">
        <v>12</v>
      </c>
      <c r="I195" s="7"/>
      <c r="J195" s="8"/>
      <c r="K195" s="4"/>
    </row>
    <row r="196" spans="1:11" x14ac:dyDescent="0.25">
      <c r="A196" s="6">
        <v>42375</v>
      </c>
      <c r="B196" t="s">
        <v>77</v>
      </c>
      <c r="C196">
        <v>174.24</v>
      </c>
      <c r="D196" t="s">
        <v>51</v>
      </c>
      <c r="E196" t="s">
        <v>52</v>
      </c>
      <c r="F196" s="6">
        <v>42384</v>
      </c>
      <c r="G196" t="s">
        <v>78</v>
      </c>
      <c r="H196" t="s">
        <v>12</v>
      </c>
      <c r="I196" s="7"/>
      <c r="J196" s="8"/>
      <c r="K196" s="4"/>
    </row>
    <row r="197" spans="1:11" x14ac:dyDescent="0.25">
      <c r="A197" s="6">
        <v>42375</v>
      </c>
      <c r="B197" t="s">
        <v>77</v>
      </c>
      <c r="C197">
        <v>174.24</v>
      </c>
      <c r="D197" t="s">
        <v>51</v>
      </c>
      <c r="E197" t="s">
        <v>52</v>
      </c>
      <c r="F197" s="6">
        <v>42384</v>
      </c>
      <c r="G197" t="s">
        <v>78</v>
      </c>
      <c r="H197" t="s">
        <v>12</v>
      </c>
      <c r="I197" s="7"/>
      <c r="J197" s="8"/>
      <c r="K197" s="4"/>
    </row>
    <row r="198" spans="1:11" x14ac:dyDescent="0.25">
      <c r="A198" s="6">
        <v>42375</v>
      </c>
      <c r="B198" t="s">
        <v>77</v>
      </c>
      <c r="C198">
        <v>174.24</v>
      </c>
      <c r="D198" t="s">
        <v>51</v>
      </c>
      <c r="E198" t="s">
        <v>52</v>
      </c>
      <c r="F198" s="6">
        <v>42384</v>
      </c>
      <c r="G198" t="s">
        <v>78</v>
      </c>
      <c r="H198" t="s">
        <v>12</v>
      </c>
      <c r="I198" s="7"/>
      <c r="J198" s="8"/>
      <c r="K198" s="4"/>
    </row>
    <row r="199" spans="1:11" x14ac:dyDescent="0.25">
      <c r="A199" s="6">
        <v>42375</v>
      </c>
      <c r="B199" t="s">
        <v>77</v>
      </c>
      <c r="C199">
        <v>174.24</v>
      </c>
      <c r="D199" t="s">
        <v>51</v>
      </c>
      <c r="E199" t="s">
        <v>52</v>
      </c>
      <c r="F199" s="6">
        <v>42384</v>
      </c>
      <c r="G199" t="s">
        <v>78</v>
      </c>
      <c r="H199" t="s">
        <v>12</v>
      </c>
      <c r="I199" s="7"/>
      <c r="J199" s="8"/>
      <c r="K199" s="4"/>
    </row>
    <row r="200" spans="1:11" x14ac:dyDescent="0.25">
      <c r="A200" s="6">
        <v>42375</v>
      </c>
      <c r="B200" t="s">
        <v>77</v>
      </c>
      <c r="C200">
        <v>174.24</v>
      </c>
      <c r="D200" t="s">
        <v>51</v>
      </c>
      <c r="E200" t="s">
        <v>52</v>
      </c>
      <c r="F200" s="6">
        <v>42384</v>
      </c>
      <c r="G200" t="s">
        <v>78</v>
      </c>
      <c r="H200" t="s">
        <v>12</v>
      </c>
      <c r="I200" s="7"/>
      <c r="J200" s="8"/>
      <c r="K200" s="4"/>
    </row>
    <row r="201" spans="1:11" x14ac:dyDescent="0.25">
      <c r="A201" s="6">
        <v>42375</v>
      </c>
      <c r="B201" t="s">
        <v>77</v>
      </c>
      <c r="C201">
        <v>174.24</v>
      </c>
      <c r="D201" t="s">
        <v>51</v>
      </c>
      <c r="E201" t="s">
        <v>52</v>
      </c>
      <c r="F201" s="6">
        <v>42384</v>
      </c>
      <c r="G201" t="s">
        <v>78</v>
      </c>
      <c r="H201" t="s">
        <v>12</v>
      </c>
      <c r="I201" s="4"/>
      <c r="J201" s="9"/>
      <c r="K201" s="4"/>
    </row>
    <row r="202" spans="1:11" x14ac:dyDescent="0.25">
      <c r="A202" s="6">
        <v>42375</v>
      </c>
      <c r="B202" t="s">
        <v>77</v>
      </c>
      <c r="C202">
        <v>174.24</v>
      </c>
      <c r="D202" t="s">
        <v>51</v>
      </c>
      <c r="E202" t="s">
        <v>52</v>
      </c>
      <c r="F202" s="6">
        <v>42384</v>
      </c>
      <c r="G202" t="s">
        <v>78</v>
      </c>
      <c r="H202" t="s">
        <v>12</v>
      </c>
      <c r="I202" s="7"/>
      <c r="J202" s="8"/>
      <c r="K202" s="4"/>
    </row>
    <row r="203" spans="1:11" x14ac:dyDescent="0.25">
      <c r="A203" s="6">
        <v>42375</v>
      </c>
      <c r="B203" t="s">
        <v>77</v>
      </c>
      <c r="C203">
        <v>174.24</v>
      </c>
      <c r="D203" t="s">
        <v>51</v>
      </c>
      <c r="E203" t="s">
        <v>52</v>
      </c>
      <c r="F203" s="6">
        <v>42384</v>
      </c>
      <c r="G203" t="s">
        <v>78</v>
      </c>
      <c r="H203" t="s">
        <v>12</v>
      </c>
      <c r="I203" s="7"/>
      <c r="J203" s="8"/>
      <c r="K203" s="4"/>
    </row>
    <row r="204" spans="1:11" x14ac:dyDescent="0.25">
      <c r="A204" s="6">
        <v>42375</v>
      </c>
      <c r="B204" t="s">
        <v>77</v>
      </c>
      <c r="C204">
        <v>174.24</v>
      </c>
      <c r="D204" t="s">
        <v>51</v>
      </c>
      <c r="E204" t="s">
        <v>52</v>
      </c>
      <c r="F204" s="6">
        <v>42384</v>
      </c>
      <c r="G204" t="s">
        <v>78</v>
      </c>
      <c r="H204" t="s">
        <v>12</v>
      </c>
      <c r="I204" s="7"/>
      <c r="J204" s="8"/>
      <c r="K204" s="4"/>
    </row>
    <row r="205" spans="1:11" x14ac:dyDescent="0.25">
      <c r="A205" s="6">
        <v>42375</v>
      </c>
      <c r="B205" t="s">
        <v>77</v>
      </c>
      <c r="C205">
        <v>174.24</v>
      </c>
      <c r="D205" t="s">
        <v>51</v>
      </c>
      <c r="E205" t="s">
        <v>52</v>
      </c>
      <c r="F205" s="6">
        <v>42384</v>
      </c>
      <c r="G205" t="s">
        <v>78</v>
      </c>
      <c r="H205" t="s">
        <v>12</v>
      </c>
      <c r="I205" s="7"/>
      <c r="J205" s="8"/>
      <c r="K205" s="4"/>
    </row>
    <row r="206" spans="1:11" x14ac:dyDescent="0.25">
      <c r="A206" s="6">
        <v>42375</v>
      </c>
      <c r="B206" t="s">
        <v>77</v>
      </c>
      <c r="C206">
        <v>174.24</v>
      </c>
      <c r="D206" t="s">
        <v>51</v>
      </c>
      <c r="E206" t="s">
        <v>52</v>
      </c>
      <c r="F206" s="6">
        <v>42384</v>
      </c>
      <c r="G206" t="s">
        <v>78</v>
      </c>
      <c r="H206" t="s">
        <v>12</v>
      </c>
      <c r="I206" s="7"/>
      <c r="J206" s="8"/>
      <c r="K206" s="4"/>
    </row>
    <row r="207" spans="1:11" x14ac:dyDescent="0.25">
      <c r="A207" s="6">
        <v>42375</v>
      </c>
      <c r="B207" t="s">
        <v>77</v>
      </c>
      <c r="C207">
        <v>174.24</v>
      </c>
      <c r="D207" t="s">
        <v>51</v>
      </c>
      <c r="E207" t="s">
        <v>52</v>
      </c>
      <c r="F207" s="6">
        <v>42384</v>
      </c>
      <c r="G207" t="s">
        <v>78</v>
      </c>
      <c r="H207" t="s">
        <v>12</v>
      </c>
      <c r="I207" s="7"/>
      <c r="J207" s="4"/>
      <c r="K207" s="4"/>
    </row>
    <row r="208" spans="1:11" x14ac:dyDescent="0.25">
      <c r="A208" s="6">
        <v>42375</v>
      </c>
      <c r="B208" t="s">
        <v>77</v>
      </c>
      <c r="C208">
        <v>174.24</v>
      </c>
      <c r="D208" t="s">
        <v>51</v>
      </c>
      <c r="E208" t="s">
        <v>52</v>
      </c>
      <c r="F208" s="6">
        <v>42384</v>
      </c>
      <c r="G208" t="s">
        <v>78</v>
      </c>
      <c r="H208" t="s">
        <v>12</v>
      </c>
      <c r="I208" s="7"/>
      <c r="J208" s="8"/>
      <c r="K208" s="4"/>
    </row>
    <row r="209" spans="1:11" x14ac:dyDescent="0.25">
      <c r="A209" s="6">
        <v>42375</v>
      </c>
      <c r="B209" t="s">
        <v>77</v>
      </c>
      <c r="C209">
        <v>174.24</v>
      </c>
      <c r="D209" t="s">
        <v>51</v>
      </c>
      <c r="E209" t="s">
        <v>52</v>
      </c>
      <c r="F209" s="6">
        <v>42384</v>
      </c>
      <c r="G209" t="s">
        <v>78</v>
      </c>
      <c r="H209" t="s">
        <v>12</v>
      </c>
      <c r="I209" s="7"/>
      <c r="J209" s="8"/>
      <c r="K209" s="4"/>
    </row>
    <row r="210" spans="1:11" x14ac:dyDescent="0.25">
      <c r="A210" s="6">
        <v>42375</v>
      </c>
      <c r="B210" t="s">
        <v>77</v>
      </c>
      <c r="C210">
        <v>174.24</v>
      </c>
      <c r="D210" t="s">
        <v>51</v>
      </c>
      <c r="E210" t="s">
        <v>52</v>
      </c>
      <c r="F210" s="6">
        <v>42384</v>
      </c>
      <c r="G210" t="s">
        <v>78</v>
      </c>
      <c r="H210" t="s">
        <v>12</v>
      </c>
      <c r="I210" s="7"/>
      <c r="J210" s="8"/>
      <c r="K210" s="4"/>
    </row>
    <row r="211" spans="1:11" x14ac:dyDescent="0.25">
      <c r="A211" s="6">
        <v>42375</v>
      </c>
      <c r="B211" t="s">
        <v>77</v>
      </c>
      <c r="C211">
        <v>174.24</v>
      </c>
      <c r="D211" t="s">
        <v>51</v>
      </c>
      <c r="E211" t="s">
        <v>52</v>
      </c>
      <c r="F211" s="6">
        <v>42384</v>
      </c>
      <c r="G211" t="s">
        <v>78</v>
      </c>
      <c r="H211" t="s">
        <v>12</v>
      </c>
      <c r="I211" s="7"/>
      <c r="J211" s="8"/>
      <c r="K211" s="4"/>
    </row>
    <row r="212" spans="1:11" x14ac:dyDescent="0.25">
      <c r="A212" s="6">
        <v>42375</v>
      </c>
      <c r="B212" t="s">
        <v>77</v>
      </c>
      <c r="C212">
        <v>174.24</v>
      </c>
      <c r="D212" t="s">
        <v>51</v>
      </c>
      <c r="E212" t="s">
        <v>52</v>
      </c>
      <c r="F212" s="6">
        <v>42384</v>
      </c>
      <c r="G212" t="s">
        <v>78</v>
      </c>
      <c r="H212" t="s">
        <v>12</v>
      </c>
      <c r="I212" s="7"/>
      <c r="J212" s="8"/>
      <c r="K212" s="4"/>
    </row>
    <row r="213" spans="1:11" x14ac:dyDescent="0.25">
      <c r="A213" s="6">
        <v>42375</v>
      </c>
      <c r="B213" t="s">
        <v>77</v>
      </c>
      <c r="C213">
        <v>174.24</v>
      </c>
      <c r="D213" t="s">
        <v>51</v>
      </c>
      <c r="E213" t="s">
        <v>52</v>
      </c>
      <c r="F213" s="6">
        <v>42384</v>
      </c>
      <c r="G213" t="s">
        <v>78</v>
      </c>
      <c r="H213" t="s">
        <v>12</v>
      </c>
      <c r="I213" s="7"/>
      <c r="J213" s="8"/>
      <c r="K213" s="4"/>
    </row>
    <row r="214" spans="1:11" x14ac:dyDescent="0.25">
      <c r="A214" s="6">
        <v>42375</v>
      </c>
      <c r="B214" t="s">
        <v>77</v>
      </c>
      <c r="C214">
        <v>174.24</v>
      </c>
      <c r="D214" t="s">
        <v>51</v>
      </c>
      <c r="E214" t="s">
        <v>52</v>
      </c>
      <c r="F214" s="6">
        <v>42384</v>
      </c>
      <c r="G214" t="s">
        <v>78</v>
      </c>
      <c r="H214" t="s">
        <v>12</v>
      </c>
      <c r="I214" s="7"/>
      <c r="J214" s="8"/>
      <c r="K214" s="4"/>
    </row>
    <row r="215" spans="1:11" x14ac:dyDescent="0.25">
      <c r="A215" s="6">
        <v>42375</v>
      </c>
      <c r="B215" t="s">
        <v>77</v>
      </c>
      <c r="C215">
        <v>174.24</v>
      </c>
      <c r="D215" t="s">
        <v>51</v>
      </c>
      <c r="E215" t="s">
        <v>52</v>
      </c>
      <c r="F215" s="6">
        <v>42384</v>
      </c>
      <c r="G215" t="s">
        <v>78</v>
      </c>
      <c r="H215" t="s">
        <v>12</v>
      </c>
      <c r="I215" s="7"/>
      <c r="J215" s="8"/>
      <c r="K215" s="4"/>
    </row>
    <row r="216" spans="1:11" x14ac:dyDescent="0.25">
      <c r="A216" s="6">
        <v>42375</v>
      </c>
      <c r="B216" t="s">
        <v>77</v>
      </c>
      <c r="C216">
        <v>174.24</v>
      </c>
      <c r="D216" t="s">
        <v>51</v>
      </c>
      <c r="E216" t="s">
        <v>52</v>
      </c>
      <c r="F216" s="6">
        <v>42384</v>
      </c>
      <c r="G216" t="s">
        <v>78</v>
      </c>
      <c r="H216" t="s">
        <v>12</v>
      </c>
      <c r="I216" s="7"/>
      <c r="J216" s="8"/>
      <c r="K216" s="4"/>
    </row>
    <row r="217" spans="1:11" x14ac:dyDescent="0.25">
      <c r="A217" s="6">
        <v>42375</v>
      </c>
      <c r="B217" t="s">
        <v>77</v>
      </c>
      <c r="C217">
        <v>174.24</v>
      </c>
      <c r="D217" t="s">
        <v>51</v>
      </c>
      <c r="E217" t="s">
        <v>52</v>
      </c>
      <c r="F217" s="6">
        <v>42384</v>
      </c>
      <c r="G217" t="s">
        <v>78</v>
      </c>
      <c r="H217" t="s">
        <v>12</v>
      </c>
      <c r="I217" s="7"/>
      <c r="J217" s="8"/>
      <c r="K217" s="4"/>
    </row>
    <row r="218" spans="1:11" x14ac:dyDescent="0.25">
      <c r="A218" s="6">
        <v>42375</v>
      </c>
      <c r="B218" t="s">
        <v>77</v>
      </c>
      <c r="C218">
        <v>174.24</v>
      </c>
      <c r="D218" t="s">
        <v>51</v>
      </c>
      <c r="E218" t="s">
        <v>52</v>
      </c>
      <c r="F218" s="6">
        <v>42384</v>
      </c>
      <c r="G218" t="s">
        <v>78</v>
      </c>
      <c r="H218" t="s">
        <v>12</v>
      </c>
      <c r="I218" s="7"/>
      <c r="J218" s="8"/>
      <c r="K218" s="4"/>
    </row>
    <row r="219" spans="1:11" x14ac:dyDescent="0.25">
      <c r="A219" s="6">
        <v>42375</v>
      </c>
      <c r="B219" t="s">
        <v>77</v>
      </c>
      <c r="C219">
        <v>174.24</v>
      </c>
      <c r="D219" t="s">
        <v>51</v>
      </c>
      <c r="E219" t="s">
        <v>52</v>
      </c>
      <c r="F219" s="6">
        <v>42384</v>
      </c>
      <c r="G219" t="s">
        <v>78</v>
      </c>
      <c r="H219" t="s">
        <v>12</v>
      </c>
      <c r="I219" s="7"/>
      <c r="J219" s="8"/>
      <c r="K219" s="4"/>
    </row>
    <row r="220" spans="1:11" x14ac:dyDescent="0.25">
      <c r="A220" s="6">
        <v>42375</v>
      </c>
      <c r="B220" t="s">
        <v>77</v>
      </c>
      <c r="C220">
        <v>174.24</v>
      </c>
      <c r="D220" t="s">
        <v>51</v>
      </c>
      <c r="E220" t="s">
        <v>52</v>
      </c>
      <c r="F220" s="6">
        <v>42384</v>
      </c>
      <c r="G220" t="s">
        <v>78</v>
      </c>
      <c r="H220" t="s">
        <v>12</v>
      </c>
      <c r="I220" s="7"/>
      <c r="J220" s="8"/>
      <c r="K220" s="4"/>
    </row>
    <row r="221" spans="1:11" x14ac:dyDescent="0.25">
      <c r="A221" s="6">
        <v>42375</v>
      </c>
      <c r="B221" t="s">
        <v>77</v>
      </c>
      <c r="C221">
        <v>174.24</v>
      </c>
      <c r="D221" t="s">
        <v>51</v>
      </c>
      <c r="E221" t="s">
        <v>52</v>
      </c>
      <c r="F221" s="6">
        <v>42384</v>
      </c>
      <c r="G221" t="s">
        <v>78</v>
      </c>
      <c r="H221" t="s">
        <v>12</v>
      </c>
      <c r="I221" s="7"/>
      <c r="J221" s="8"/>
      <c r="K221" s="4"/>
    </row>
    <row r="222" spans="1:11" x14ac:dyDescent="0.25">
      <c r="A222" s="6">
        <v>42375</v>
      </c>
      <c r="B222" t="s">
        <v>77</v>
      </c>
      <c r="C222">
        <v>174.24</v>
      </c>
      <c r="D222" t="s">
        <v>51</v>
      </c>
      <c r="E222" t="s">
        <v>52</v>
      </c>
      <c r="F222" s="6">
        <v>42384</v>
      </c>
      <c r="G222" t="s">
        <v>78</v>
      </c>
      <c r="H222" t="s">
        <v>12</v>
      </c>
      <c r="I222" s="7"/>
      <c r="J222" s="8"/>
      <c r="K222" s="4"/>
    </row>
    <row r="223" spans="1:11" x14ac:dyDescent="0.25">
      <c r="A223" s="6">
        <v>42375</v>
      </c>
      <c r="B223" t="s">
        <v>77</v>
      </c>
      <c r="C223">
        <v>174.24</v>
      </c>
      <c r="D223" t="s">
        <v>51</v>
      </c>
      <c r="E223" t="s">
        <v>52</v>
      </c>
      <c r="F223" s="6">
        <v>42384</v>
      </c>
      <c r="G223" t="s">
        <v>78</v>
      </c>
      <c r="H223" t="s">
        <v>12</v>
      </c>
      <c r="I223" s="7"/>
      <c r="J223" s="8"/>
      <c r="K223" s="4"/>
    </row>
    <row r="224" spans="1:11" x14ac:dyDescent="0.25">
      <c r="A224" s="6">
        <v>42375</v>
      </c>
      <c r="B224" t="s">
        <v>77</v>
      </c>
      <c r="C224">
        <v>174.24</v>
      </c>
      <c r="D224" t="s">
        <v>51</v>
      </c>
      <c r="E224" t="s">
        <v>52</v>
      </c>
      <c r="F224" s="6">
        <v>42384</v>
      </c>
      <c r="G224" t="s">
        <v>78</v>
      </c>
      <c r="H224" t="s">
        <v>12</v>
      </c>
      <c r="I224" s="7"/>
      <c r="J224" s="8"/>
      <c r="K224" s="4"/>
    </row>
    <row r="225" spans="1:11" x14ac:dyDescent="0.25">
      <c r="A225" s="6">
        <v>42375</v>
      </c>
      <c r="B225" t="s">
        <v>77</v>
      </c>
      <c r="C225">
        <v>174.24</v>
      </c>
      <c r="D225" t="s">
        <v>51</v>
      </c>
      <c r="E225" t="s">
        <v>52</v>
      </c>
      <c r="F225" s="6">
        <v>42384</v>
      </c>
      <c r="G225" t="s">
        <v>78</v>
      </c>
      <c r="H225" t="s">
        <v>12</v>
      </c>
      <c r="I225" s="7"/>
      <c r="J225" s="8"/>
      <c r="K225" s="4"/>
    </row>
    <row r="226" spans="1:11" x14ac:dyDescent="0.25">
      <c r="A226" s="6">
        <v>42375</v>
      </c>
      <c r="B226" t="s">
        <v>77</v>
      </c>
      <c r="C226">
        <v>174.24</v>
      </c>
      <c r="D226" t="s">
        <v>51</v>
      </c>
      <c r="E226" t="s">
        <v>52</v>
      </c>
      <c r="F226" s="6">
        <v>42384</v>
      </c>
      <c r="G226" t="s">
        <v>78</v>
      </c>
      <c r="H226" t="s">
        <v>12</v>
      </c>
      <c r="I226" s="7"/>
      <c r="J226" s="8"/>
      <c r="K226" s="4"/>
    </row>
    <row r="227" spans="1:11" x14ac:dyDescent="0.25">
      <c r="A227" s="6">
        <v>42375</v>
      </c>
      <c r="B227" t="s">
        <v>77</v>
      </c>
      <c r="C227">
        <v>174.24</v>
      </c>
      <c r="D227" t="s">
        <v>51</v>
      </c>
      <c r="E227" t="s">
        <v>52</v>
      </c>
      <c r="F227" s="6">
        <v>42384</v>
      </c>
      <c r="G227" t="s">
        <v>78</v>
      </c>
      <c r="H227" t="s">
        <v>12</v>
      </c>
      <c r="I227" s="7"/>
      <c r="J227" s="8"/>
      <c r="K227" s="4"/>
    </row>
    <row r="228" spans="1:11" x14ac:dyDescent="0.25">
      <c r="A228" s="6">
        <v>42375</v>
      </c>
      <c r="B228" t="s">
        <v>77</v>
      </c>
      <c r="C228">
        <v>174.24</v>
      </c>
      <c r="D228" t="s">
        <v>51</v>
      </c>
      <c r="E228" t="s">
        <v>52</v>
      </c>
      <c r="F228" s="6">
        <v>42384</v>
      </c>
      <c r="G228" t="s">
        <v>78</v>
      </c>
      <c r="H228" t="s">
        <v>12</v>
      </c>
      <c r="I228" s="7"/>
      <c r="J228" s="8"/>
      <c r="K228" s="4"/>
    </row>
    <row r="229" spans="1:11" x14ac:dyDescent="0.25">
      <c r="A229" s="6">
        <v>42375</v>
      </c>
      <c r="B229" t="s">
        <v>77</v>
      </c>
      <c r="C229">
        <v>174.24</v>
      </c>
      <c r="D229" t="s">
        <v>51</v>
      </c>
      <c r="E229" t="s">
        <v>52</v>
      </c>
      <c r="F229" s="6">
        <v>42384</v>
      </c>
      <c r="G229" t="s">
        <v>78</v>
      </c>
      <c r="H229" t="s">
        <v>12</v>
      </c>
      <c r="I229" s="7"/>
      <c r="J229" s="8"/>
      <c r="K229" s="4"/>
    </row>
    <row r="230" spans="1:11" x14ac:dyDescent="0.25">
      <c r="A230" s="6">
        <v>42375</v>
      </c>
      <c r="B230" t="s">
        <v>77</v>
      </c>
      <c r="C230">
        <v>174.24</v>
      </c>
      <c r="D230" t="s">
        <v>51</v>
      </c>
      <c r="E230" t="s">
        <v>52</v>
      </c>
      <c r="F230" s="6">
        <v>42384</v>
      </c>
      <c r="G230" t="s">
        <v>78</v>
      </c>
      <c r="H230" t="s">
        <v>12</v>
      </c>
      <c r="I230" s="7"/>
      <c r="J230" s="8"/>
      <c r="K230" s="4"/>
    </row>
    <row r="231" spans="1:11" x14ac:dyDescent="0.25">
      <c r="A231" s="6">
        <v>42375</v>
      </c>
      <c r="B231" t="s">
        <v>77</v>
      </c>
      <c r="C231">
        <v>174.24</v>
      </c>
      <c r="D231" t="s">
        <v>51</v>
      </c>
      <c r="E231" t="s">
        <v>52</v>
      </c>
      <c r="F231" s="6">
        <v>42384</v>
      </c>
      <c r="G231" t="s">
        <v>78</v>
      </c>
      <c r="H231" t="s">
        <v>12</v>
      </c>
      <c r="I231" s="7"/>
      <c r="J231" s="8"/>
      <c r="K231" s="4"/>
    </row>
    <row r="232" spans="1:11" x14ac:dyDescent="0.25">
      <c r="A232" s="6">
        <v>42375</v>
      </c>
      <c r="B232" t="s">
        <v>77</v>
      </c>
      <c r="C232">
        <v>174.24</v>
      </c>
      <c r="D232" t="s">
        <v>51</v>
      </c>
      <c r="E232" t="s">
        <v>52</v>
      </c>
      <c r="F232" s="6">
        <v>42384</v>
      </c>
      <c r="G232" t="s">
        <v>78</v>
      </c>
      <c r="H232" t="s">
        <v>12</v>
      </c>
      <c r="I232" s="7"/>
      <c r="J232" s="8"/>
      <c r="K232" s="4"/>
    </row>
    <row r="233" spans="1:11" x14ac:dyDescent="0.25">
      <c r="A233" s="6">
        <v>42375</v>
      </c>
      <c r="B233" t="s">
        <v>77</v>
      </c>
      <c r="C233">
        <v>174.24</v>
      </c>
      <c r="D233" t="s">
        <v>51</v>
      </c>
      <c r="E233" t="s">
        <v>52</v>
      </c>
      <c r="F233" s="6">
        <v>42384</v>
      </c>
      <c r="G233" t="s">
        <v>78</v>
      </c>
      <c r="H233" t="s">
        <v>12</v>
      </c>
      <c r="I233" s="7"/>
      <c r="J233" s="8"/>
      <c r="K233" s="4"/>
    </row>
    <row r="234" spans="1:11" x14ac:dyDescent="0.25">
      <c r="A234" s="6">
        <v>42375</v>
      </c>
      <c r="B234" t="s">
        <v>77</v>
      </c>
      <c r="C234">
        <v>174.24</v>
      </c>
      <c r="D234" t="s">
        <v>51</v>
      </c>
      <c r="E234" t="s">
        <v>52</v>
      </c>
      <c r="F234" s="6">
        <v>42384</v>
      </c>
      <c r="G234" t="s">
        <v>78</v>
      </c>
      <c r="H234" t="s">
        <v>12</v>
      </c>
      <c r="I234" s="7"/>
      <c r="J234" s="8"/>
      <c r="K234" s="4"/>
    </row>
    <row r="235" spans="1:11" x14ac:dyDescent="0.25">
      <c r="A235" s="6">
        <v>42375</v>
      </c>
      <c r="B235" t="s">
        <v>77</v>
      </c>
      <c r="C235">
        <v>174.24</v>
      </c>
      <c r="D235" t="s">
        <v>51</v>
      </c>
      <c r="E235" t="s">
        <v>52</v>
      </c>
      <c r="F235" s="6">
        <v>42384</v>
      </c>
      <c r="G235" t="s">
        <v>78</v>
      </c>
      <c r="H235" t="s">
        <v>12</v>
      </c>
      <c r="I235" s="7"/>
      <c r="J235" s="8"/>
      <c r="K235" s="4"/>
    </row>
    <row r="236" spans="1:11" x14ac:dyDescent="0.25">
      <c r="A236" s="6">
        <v>42375</v>
      </c>
      <c r="B236" t="s">
        <v>77</v>
      </c>
      <c r="C236">
        <v>174.24</v>
      </c>
      <c r="D236" t="s">
        <v>51</v>
      </c>
      <c r="E236" t="s">
        <v>52</v>
      </c>
      <c r="F236" s="6">
        <v>42384</v>
      </c>
      <c r="G236" t="s">
        <v>78</v>
      </c>
      <c r="H236" t="s">
        <v>12</v>
      </c>
      <c r="I236" s="7"/>
      <c r="J236" s="8"/>
      <c r="K236" s="4"/>
    </row>
    <row r="237" spans="1:11" x14ac:dyDescent="0.25">
      <c r="A237" s="6">
        <v>42375</v>
      </c>
      <c r="B237" t="s">
        <v>77</v>
      </c>
      <c r="C237">
        <v>174.24</v>
      </c>
      <c r="D237" t="s">
        <v>51</v>
      </c>
      <c r="E237" t="s">
        <v>52</v>
      </c>
      <c r="F237" s="6">
        <v>42384</v>
      </c>
      <c r="G237" t="s">
        <v>78</v>
      </c>
      <c r="H237" t="s">
        <v>12</v>
      </c>
      <c r="I237" s="7"/>
      <c r="J237" s="8"/>
      <c r="K237" s="4"/>
    </row>
    <row r="238" spans="1:11" x14ac:dyDescent="0.25">
      <c r="A238" s="6">
        <v>42375</v>
      </c>
      <c r="B238" t="s">
        <v>77</v>
      </c>
      <c r="C238">
        <v>174.24</v>
      </c>
      <c r="D238" t="s">
        <v>51</v>
      </c>
      <c r="E238" t="s">
        <v>52</v>
      </c>
      <c r="F238" s="6">
        <v>42384</v>
      </c>
      <c r="G238" t="s">
        <v>78</v>
      </c>
      <c r="H238" t="s">
        <v>12</v>
      </c>
      <c r="I238" s="7"/>
      <c r="J238" s="8"/>
      <c r="K238" s="4"/>
    </row>
    <row r="239" spans="1:11" x14ac:dyDescent="0.25">
      <c r="A239" s="6">
        <v>42375</v>
      </c>
      <c r="B239" t="s">
        <v>77</v>
      </c>
      <c r="C239">
        <v>174.24</v>
      </c>
      <c r="D239" t="s">
        <v>51</v>
      </c>
      <c r="E239" t="s">
        <v>52</v>
      </c>
      <c r="F239" s="6">
        <v>42384</v>
      </c>
      <c r="G239" t="s">
        <v>78</v>
      </c>
      <c r="H239" t="s">
        <v>12</v>
      </c>
      <c r="I239" s="7"/>
      <c r="J239" s="8"/>
      <c r="K239" s="4"/>
    </row>
    <row r="240" spans="1:11" x14ac:dyDescent="0.25">
      <c r="A240" s="6">
        <v>42375</v>
      </c>
      <c r="B240" t="s">
        <v>77</v>
      </c>
      <c r="C240">
        <v>174.24</v>
      </c>
      <c r="D240" t="s">
        <v>51</v>
      </c>
      <c r="E240" t="s">
        <v>52</v>
      </c>
      <c r="F240" s="6">
        <v>42384</v>
      </c>
      <c r="G240" t="s">
        <v>78</v>
      </c>
      <c r="H240" t="s">
        <v>12</v>
      </c>
      <c r="I240" s="7"/>
      <c r="J240" s="8"/>
      <c r="K240" s="4"/>
    </row>
    <row r="241" spans="1:11" x14ac:dyDescent="0.25">
      <c r="A241" s="6">
        <v>42375</v>
      </c>
      <c r="B241" t="s">
        <v>77</v>
      </c>
      <c r="C241">
        <v>174.24</v>
      </c>
      <c r="D241" t="s">
        <v>51</v>
      </c>
      <c r="E241" t="s">
        <v>52</v>
      </c>
      <c r="F241" s="6">
        <v>42384</v>
      </c>
      <c r="G241" t="s">
        <v>78</v>
      </c>
      <c r="H241" t="s">
        <v>12</v>
      </c>
      <c r="I241" s="7"/>
      <c r="J241" s="8"/>
      <c r="K241" s="4"/>
    </row>
    <row r="242" spans="1:11" x14ac:dyDescent="0.25">
      <c r="A242" s="6">
        <v>42375</v>
      </c>
      <c r="B242" t="s">
        <v>77</v>
      </c>
      <c r="C242">
        <v>174.24</v>
      </c>
      <c r="D242" t="s">
        <v>51</v>
      </c>
      <c r="E242" t="s">
        <v>52</v>
      </c>
      <c r="F242" s="6">
        <v>42384</v>
      </c>
      <c r="G242" t="s">
        <v>78</v>
      </c>
      <c r="H242" t="s">
        <v>12</v>
      </c>
      <c r="I242" s="7"/>
      <c r="J242" s="8"/>
      <c r="K242" s="4"/>
    </row>
    <row r="243" spans="1:11" x14ac:dyDescent="0.25">
      <c r="A243" s="6">
        <v>42375</v>
      </c>
      <c r="B243" t="s">
        <v>77</v>
      </c>
      <c r="C243">
        <v>174.24</v>
      </c>
      <c r="D243" t="s">
        <v>51</v>
      </c>
      <c r="E243" t="s">
        <v>52</v>
      </c>
      <c r="F243" s="6">
        <v>42384</v>
      </c>
      <c r="G243" t="s">
        <v>78</v>
      </c>
      <c r="H243" t="s">
        <v>12</v>
      </c>
      <c r="I243" s="7"/>
      <c r="J243" s="8"/>
      <c r="K243" s="4"/>
    </row>
    <row r="244" spans="1:11" x14ac:dyDescent="0.25">
      <c r="A244" s="6">
        <v>42375</v>
      </c>
      <c r="B244" t="s">
        <v>77</v>
      </c>
      <c r="C244">
        <v>174.24</v>
      </c>
      <c r="D244" t="s">
        <v>51</v>
      </c>
      <c r="E244" t="s">
        <v>52</v>
      </c>
      <c r="F244" s="6">
        <v>42384</v>
      </c>
      <c r="G244" t="s">
        <v>78</v>
      </c>
      <c r="H244" t="s">
        <v>12</v>
      </c>
      <c r="I244" s="7"/>
      <c r="J244" s="8"/>
      <c r="K244" s="4"/>
    </row>
    <row r="245" spans="1:11" x14ac:dyDescent="0.25">
      <c r="A245" s="6">
        <v>42375</v>
      </c>
      <c r="B245" t="s">
        <v>77</v>
      </c>
      <c r="C245">
        <v>174.24</v>
      </c>
      <c r="D245" t="s">
        <v>51</v>
      </c>
      <c r="E245" t="s">
        <v>52</v>
      </c>
      <c r="F245" s="6">
        <v>42384</v>
      </c>
      <c r="G245" t="s">
        <v>78</v>
      </c>
      <c r="H245" t="s">
        <v>12</v>
      </c>
      <c r="I245" s="7"/>
      <c r="J245" s="8"/>
      <c r="K245" s="4"/>
    </row>
    <row r="246" spans="1:11" x14ac:dyDescent="0.25">
      <c r="A246" s="6">
        <v>42375</v>
      </c>
      <c r="B246" t="s">
        <v>77</v>
      </c>
      <c r="C246">
        <v>174.24</v>
      </c>
      <c r="D246" t="s">
        <v>51</v>
      </c>
      <c r="E246" t="s">
        <v>52</v>
      </c>
      <c r="F246" s="6">
        <v>42384</v>
      </c>
      <c r="G246" t="s">
        <v>78</v>
      </c>
      <c r="H246" t="s">
        <v>12</v>
      </c>
      <c r="I246" s="7"/>
      <c r="J246" s="8"/>
      <c r="K246" s="4"/>
    </row>
    <row r="247" spans="1:11" x14ac:dyDescent="0.25">
      <c r="A247" s="6">
        <v>42375</v>
      </c>
      <c r="B247" t="s">
        <v>77</v>
      </c>
      <c r="C247">
        <v>174.24</v>
      </c>
      <c r="D247" t="s">
        <v>51</v>
      </c>
      <c r="E247" t="s">
        <v>52</v>
      </c>
      <c r="F247" s="6">
        <v>42384</v>
      </c>
      <c r="G247" t="s">
        <v>78</v>
      </c>
      <c r="H247" t="s">
        <v>12</v>
      </c>
      <c r="I247" s="7"/>
      <c r="J247" s="8"/>
      <c r="K247" s="4"/>
    </row>
    <row r="248" spans="1:11" x14ac:dyDescent="0.25">
      <c r="A248" s="6">
        <v>42375</v>
      </c>
      <c r="B248" t="s">
        <v>77</v>
      </c>
      <c r="C248">
        <v>174.24</v>
      </c>
      <c r="D248" t="s">
        <v>51</v>
      </c>
      <c r="E248" t="s">
        <v>52</v>
      </c>
      <c r="F248" s="6">
        <v>42384</v>
      </c>
      <c r="G248" t="s">
        <v>78</v>
      </c>
      <c r="H248" t="s">
        <v>12</v>
      </c>
      <c r="I248" s="7"/>
      <c r="J248" s="8"/>
      <c r="K248" s="4"/>
    </row>
    <row r="249" spans="1:11" x14ac:dyDescent="0.25">
      <c r="A249" s="6">
        <v>42375</v>
      </c>
      <c r="B249" t="s">
        <v>77</v>
      </c>
      <c r="C249">
        <v>174.24</v>
      </c>
      <c r="D249" t="s">
        <v>51</v>
      </c>
      <c r="E249" t="s">
        <v>52</v>
      </c>
      <c r="F249" s="6">
        <v>42384</v>
      </c>
      <c r="G249" t="s">
        <v>78</v>
      </c>
      <c r="H249" t="s">
        <v>12</v>
      </c>
      <c r="I249" s="7"/>
      <c r="J249" s="8"/>
      <c r="K249" s="4"/>
    </row>
    <row r="250" spans="1:11" x14ac:dyDescent="0.25">
      <c r="A250" s="6">
        <v>42375</v>
      </c>
      <c r="B250" t="s">
        <v>77</v>
      </c>
      <c r="C250">
        <v>174.24</v>
      </c>
      <c r="D250" t="s">
        <v>51</v>
      </c>
      <c r="E250" t="s">
        <v>52</v>
      </c>
      <c r="F250" s="6">
        <v>42384</v>
      </c>
      <c r="G250" t="s">
        <v>78</v>
      </c>
      <c r="H250" t="s">
        <v>12</v>
      </c>
      <c r="I250" s="7"/>
      <c r="J250" s="8"/>
      <c r="K250" s="4"/>
    </row>
    <row r="251" spans="1:11" x14ac:dyDescent="0.25">
      <c r="A251" s="6">
        <v>42375</v>
      </c>
      <c r="B251" t="s">
        <v>77</v>
      </c>
      <c r="C251">
        <v>174.24</v>
      </c>
      <c r="D251" t="s">
        <v>51</v>
      </c>
      <c r="E251" t="s">
        <v>52</v>
      </c>
      <c r="F251" s="6">
        <v>42384</v>
      </c>
      <c r="G251" t="s">
        <v>78</v>
      </c>
      <c r="H251" t="s">
        <v>12</v>
      </c>
      <c r="I251" s="7"/>
      <c r="J251" s="8"/>
      <c r="K251" s="4"/>
    </row>
    <row r="252" spans="1:11" x14ac:dyDescent="0.25">
      <c r="A252" s="6">
        <v>42375</v>
      </c>
      <c r="B252" t="s">
        <v>77</v>
      </c>
      <c r="C252">
        <v>174.24</v>
      </c>
      <c r="D252" t="s">
        <v>51</v>
      </c>
      <c r="E252" t="s">
        <v>52</v>
      </c>
      <c r="F252" s="6">
        <v>42384</v>
      </c>
      <c r="G252" t="s">
        <v>78</v>
      </c>
      <c r="H252" t="s">
        <v>11</v>
      </c>
      <c r="I252" s="7"/>
      <c r="J252" s="8"/>
      <c r="K252" s="4"/>
    </row>
    <row r="253" spans="1:11" x14ac:dyDescent="0.25">
      <c r="A253" s="6">
        <v>42375</v>
      </c>
      <c r="B253" t="s">
        <v>77</v>
      </c>
      <c r="C253">
        <v>174.24</v>
      </c>
      <c r="D253" t="s">
        <v>51</v>
      </c>
      <c r="E253" t="s">
        <v>52</v>
      </c>
      <c r="F253" s="6">
        <v>42384</v>
      </c>
      <c r="G253" t="s">
        <v>78</v>
      </c>
      <c r="H253" t="s">
        <v>11</v>
      </c>
      <c r="I253" s="7"/>
      <c r="J253" s="4"/>
      <c r="K253" s="4"/>
    </row>
    <row r="254" spans="1:11" x14ac:dyDescent="0.25">
      <c r="A254" s="6">
        <v>42375</v>
      </c>
      <c r="B254" t="s">
        <v>77</v>
      </c>
      <c r="C254">
        <v>174.24</v>
      </c>
      <c r="D254" t="s">
        <v>51</v>
      </c>
      <c r="E254" t="s">
        <v>52</v>
      </c>
      <c r="F254" s="6">
        <v>42384</v>
      </c>
      <c r="G254" t="s">
        <v>78</v>
      </c>
      <c r="H254" t="s">
        <v>11</v>
      </c>
      <c r="I254" s="7"/>
      <c r="J254" s="8"/>
      <c r="K254" s="4"/>
    </row>
    <row r="255" spans="1:11" x14ac:dyDescent="0.25">
      <c r="A255" s="6">
        <v>42375</v>
      </c>
      <c r="B255" t="s">
        <v>77</v>
      </c>
      <c r="C255">
        <v>174.24</v>
      </c>
      <c r="D255" t="s">
        <v>51</v>
      </c>
      <c r="E255" t="s">
        <v>52</v>
      </c>
      <c r="F255" s="6">
        <v>42384</v>
      </c>
      <c r="G255" t="s">
        <v>78</v>
      </c>
      <c r="H255" t="s">
        <v>11</v>
      </c>
      <c r="I255" s="7"/>
      <c r="J255" s="8"/>
      <c r="K255" s="4"/>
    </row>
    <row r="256" spans="1:11" x14ac:dyDescent="0.25">
      <c r="A256" s="6">
        <v>42375</v>
      </c>
      <c r="B256" t="s">
        <v>77</v>
      </c>
      <c r="C256">
        <v>174.24</v>
      </c>
      <c r="D256" t="s">
        <v>51</v>
      </c>
      <c r="E256" t="s">
        <v>52</v>
      </c>
      <c r="F256" s="6">
        <v>42384</v>
      </c>
      <c r="G256" t="s">
        <v>78</v>
      </c>
      <c r="H256" t="s">
        <v>11</v>
      </c>
      <c r="I256" s="7"/>
      <c r="J256" s="8"/>
      <c r="K256" s="4"/>
    </row>
    <row r="257" spans="1:11" x14ac:dyDescent="0.25">
      <c r="A257" s="6">
        <v>42375</v>
      </c>
      <c r="B257" t="s">
        <v>77</v>
      </c>
      <c r="C257">
        <v>174.24</v>
      </c>
      <c r="D257" t="s">
        <v>51</v>
      </c>
      <c r="E257" t="s">
        <v>52</v>
      </c>
      <c r="F257" s="6">
        <v>42384</v>
      </c>
      <c r="G257" t="s">
        <v>78</v>
      </c>
      <c r="H257" t="s">
        <v>11</v>
      </c>
      <c r="I257" s="7"/>
      <c r="J257" s="8"/>
      <c r="K257" s="4"/>
    </row>
    <row r="258" spans="1:11" x14ac:dyDescent="0.25">
      <c r="A258" s="6">
        <v>42375</v>
      </c>
      <c r="B258" t="s">
        <v>77</v>
      </c>
      <c r="C258">
        <v>174.24</v>
      </c>
      <c r="D258" t="s">
        <v>51</v>
      </c>
      <c r="E258" t="s">
        <v>52</v>
      </c>
      <c r="F258" s="6">
        <v>42384</v>
      </c>
      <c r="G258" t="s">
        <v>78</v>
      </c>
      <c r="H258" t="s">
        <v>11</v>
      </c>
      <c r="I258" s="7"/>
      <c r="J258" s="8"/>
      <c r="K258" s="4"/>
    </row>
    <row r="259" spans="1:11" x14ac:dyDescent="0.25">
      <c r="A259" s="6">
        <v>42375</v>
      </c>
      <c r="B259" t="s">
        <v>77</v>
      </c>
      <c r="C259">
        <v>174.24</v>
      </c>
      <c r="D259" t="s">
        <v>51</v>
      </c>
      <c r="E259" t="s">
        <v>52</v>
      </c>
      <c r="F259" s="6">
        <v>42384</v>
      </c>
      <c r="G259" t="s">
        <v>78</v>
      </c>
      <c r="H259" t="s">
        <v>11</v>
      </c>
      <c r="I259" s="7"/>
      <c r="J259" s="8"/>
      <c r="K259" s="4"/>
    </row>
    <row r="260" spans="1:11" x14ac:dyDescent="0.25">
      <c r="A260" s="6">
        <v>42375</v>
      </c>
      <c r="B260" t="s">
        <v>77</v>
      </c>
      <c r="C260">
        <v>174.24</v>
      </c>
      <c r="D260" t="s">
        <v>51</v>
      </c>
      <c r="E260" t="s">
        <v>52</v>
      </c>
      <c r="F260" s="6">
        <v>42384</v>
      </c>
      <c r="G260" t="s">
        <v>78</v>
      </c>
      <c r="H260" t="s">
        <v>11</v>
      </c>
      <c r="I260" s="7"/>
      <c r="J260" s="8"/>
      <c r="K260" s="4"/>
    </row>
    <row r="261" spans="1:11" x14ac:dyDescent="0.25">
      <c r="A261" s="6">
        <v>42375</v>
      </c>
      <c r="B261" t="s">
        <v>77</v>
      </c>
      <c r="C261">
        <v>174.24</v>
      </c>
      <c r="D261" t="s">
        <v>51</v>
      </c>
      <c r="E261" t="s">
        <v>52</v>
      </c>
      <c r="F261" s="6">
        <v>42384</v>
      </c>
      <c r="G261" t="s">
        <v>78</v>
      </c>
      <c r="H261" t="s">
        <v>11</v>
      </c>
      <c r="I261" s="7"/>
      <c r="J261" s="8"/>
      <c r="K261" s="4"/>
    </row>
    <row r="262" spans="1:11" x14ac:dyDescent="0.25">
      <c r="A262" s="6">
        <v>42375</v>
      </c>
      <c r="B262" t="s">
        <v>77</v>
      </c>
      <c r="C262">
        <v>174.24</v>
      </c>
      <c r="D262" t="s">
        <v>51</v>
      </c>
      <c r="E262" t="s">
        <v>52</v>
      </c>
      <c r="F262" s="6">
        <v>42384</v>
      </c>
      <c r="G262" t="s">
        <v>78</v>
      </c>
      <c r="H262" t="s">
        <v>11</v>
      </c>
      <c r="I262" s="7"/>
      <c r="J262" s="8"/>
      <c r="K262" s="4"/>
    </row>
    <row r="263" spans="1:11" x14ac:dyDescent="0.25">
      <c r="A263" s="6">
        <v>42375</v>
      </c>
      <c r="B263" t="s">
        <v>77</v>
      </c>
      <c r="C263">
        <v>174.24</v>
      </c>
      <c r="D263" t="s">
        <v>51</v>
      </c>
      <c r="E263" t="s">
        <v>52</v>
      </c>
      <c r="F263" s="6">
        <v>42384</v>
      </c>
      <c r="G263" t="s">
        <v>78</v>
      </c>
      <c r="H263" t="s">
        <v>11</v>
      </c>
      <c r="I263" s="7"/>
      <c r="J263" s="8"/>
      <c r="K263" s="4"/>
    </row>
    <row r="264" spans="1:11" x14ac:dyDescent="0.25">
      <c r="A264" s="6">
        <v>42375</v>
      </c>
      <c r="B264" t="s">
        <v>77</v>
      </c>
      <c r="C264">
        <v>174.24</v>
      </c>
      <c r="D264" t="s">
        <v>51</v>
      </c>
      <c r="E264" t="s">
        <v>52</v>
      </c>
      <c r="F264" s="6">
        <v>42384</v>
      </c>
      <c r="G264" t="s">
        <v>78</v>
      </c>
      <c r="H264" t="s">
        <v>11</v>
      </c>
      <c r="I264" s="7"/>
      <c r="J264" s="8"/>
      <c r="K264" s="4"/>
    </row>
    <row r="265" spans="1:11" x14ac:dyDescent="0.25">
      <c r="A265" s="6">
        <v>42375</v>
      </c>
      <c r="B265" t="s">
        <v>77</v>
      </c>
      <c r="C265">
        <v>174.24</v>
      </c>
      <c r="D265" t="s">
        <v>51</v>
      </c>
      <c r="E265" t="s">
        <v>52</v>
      </c>
      <c r="F265" s="6">
        <v>42384</v>
      </c>
      <c r="G265" t="s">
        <v>78</v>
      </c>
      <c r="H265" t="s">
        <v>11</v>
      </c>
      <c r="I265" s="7"/>
      <c r="J265" s="8"/>
      <c r="K265" s="4"/>
    </row>
    <row r="266" spans="1:11" x14ac:dyDescent="0.25">
      <c r="A266" s="6">
        <v>42375</v>
      </c>
      <c r="B266" t="s">
        <v>77</v>
      </c>
      <c r="C266">
        <v>174.24</v>
      </c>
      <c r="D266" t="s">
        <v>51</v>
      </c>
      <c r="E266" t="s">
        <v>52</v>
      </c>
      <c r="F266" s="6">
        <v>42384</v>
      </c>
      <c r="G266" t="s">
        <v>78</v>
      </c>
      <c r="H266" t="s">
        <v>11</v>
      </c>
      <c r="I266" s="7"/>
      <c r="J266" s="8"/>
      <c r="K266" s="4"/>
    </row>
    <row r="267" spans="1:11" x14ac:dyDescent="0.25">
      <c r="A267" s="6">
        <v>42375</v>
      </c>
      <c r="B267" t="s">
        <v>77</v>
      </c>
      <c r="C267">
        <v>174.24</v>
      </c>
      <c r="D267" t="s">
        <v>51</v>
      </c>
      <c r="E267" t="s">
        <v>52</v>
      </c>
      <c r="F267" s="6">
        <v>42384</v>
      </c>
      <c r="G267" t="s">
        <v>78</v>
      </c>
      <c r="H267" t="s">
        <v>11</v>
      </c>
      <c r="I267" s="7"/>
      <c r="J267" s="8"/>
      <c r="K267" s="4"/>
    </row>
    <row r="268" spans="1:11" x14ac:dyDescent="0.25">
      <c r="A268" s="6">
        <v>42375</v>
      </c>
      <c r="B268" t="s">
        <v>77</v>
      </c>
      <c r="C268">
        <v>174.24</v>
      </c>
      <c r="D268" t="s">
        <v>51</v>
      </c>
      <c r="E268" t="s">
        <v>52</v>
      </c>
      <c r="F268" s="6">
        <v>42384</v>
      </c>
      <c r="G268" t="s">
        <v>78</v>
      </c>
      <c r="H268" t="s">
        <v>11</v>
      </c>
      <c r="I268" s="7"/>
      <c r="J268" s="8"/>
      <c r="K268" s="4"/>
    </row>
    <row r="269" spans="1:11" x14ac:dyDescent="0.25">
      <c r="A269" s="6">
        <v>42375</v>
      </c>
      <c r="B269" t="s">
        <v>77</v>
      </c>
      <c r="C269">
        <v>174.24</v>
      </c>
      <c r="D269" t="s">
        <v>51</v>
      </c>
      <c r="E269" t="s">
        <v>52</v>
      </c>
      <c r="F269" s="6">
        <v>42384</v>
      </c>
      <c r="G269" t="s">
        <v>78</v>
      </c>
      <c r="H269" t="s">
        <v>11</v>
      </c>
      <c r="I269" s="7"/>
      <c r="J269" s="8"/>
      <c r="K269" s="4"/>
    </row>
    <row r="270" spans="1:11" x14ac:dyDescent="0.25">
      <c r="A270" s="6">
        <v>42375</v>
      </c>
      <c r="B270" t="s">
        <v>77</v>
      </c>
      <c r="C270">
        <v>174.24</v>
      </c>
      <c r="D270" t="s">
        <v>51</v>
      </c>
      <c r="E270" t="s">
        <v>52</v>
      </c>
      <c r="F270" s="6">
        <v>42384</v>
      </c>
      <c r="G270" t="s">
        <v>78</v>
      </c>
      <c r="H270" t="s">
        <v>11</v>
      </c>
      <c r="I270" s="7"/>
      <c r="J270" s="8"/>
      <c r="K270" s="4"/>
    </row>
    <row r="271" spans="1:11" x14ac:dyDescent="0.25">
      <c r="A271" s="6">
        <v>42375</v>
      </c>
      <c r="B271" t="s">
        <v>77</v>
      </c>
      <c r="C271">
        <v>174.24</v>
      </c>
      <c r="D271" t="s">
        <v>51</v>
      </c>
      <c r="E271" t="s">
        <v>52</v>
      </c>
      <c r="F271" s="6">
        <v>42384</v>
      </c>
      <c r="G271" t="s">
        <v>78</v>
      </c>
      <c r="H271" t="s">
        <v>11</v>
      </c>
      <c r="I271" s="7"/>
      <c r="J271" s="8"/>
      <c r="K271" s="4"/>
    </row>
    <row r="272" spans="1:11" x14ac:dyDescent="0.25">
      <c r="A272" s="6">
        <v>42375</v>
      </c>
      <c r="B272" t="s">
        <v>77</v>
      </c>
      <c r="C272">
        <v>174.24</v>
      </c>
      <c r="D272" t="s">
        <v>51</v>
      </c>
      <c r="E272" t="s">
        <v>52</v>
      </c>
      <c r="F272" s="6">
        <v>42384</v>
      </c>
      <c r="G272" t="s">
        <v>78</v>
      </c>
      <c r="H272" t="s">
        <v>11</v>
      </c>
      <c r="I272" s="7"/>
      <c r="J272" s="8"/>
      <c r="K272" s="4"/>
    </row>
    <row r="273" spans="1:11" x14ac:dyDescent="0.25">
      <c r="A273" s="6">
        <v>42375</v>
      </c>
      <c r="B273" t="s">
        <v>77</v>
      </c>
      <c r="C273">
        <v>174.24</v>
      </c>
      <c r="D273" t="s">
        <v>51</v>
      </c>
      <c r="E273" t="s">
        <v>52</v>
      </c>
      <c r="F273" s="6">
        <v>42384</v>
      </c>
      <c r="G273" t="s">
        <v>78</v>
      </c>
      <c r="H273" t="s">
        <v>11</v>
      </c>
      <c r="I273" s="7"/>
      <c r="J273" s="8"/>
      <c r="K273" s="4"/>
    </row>
    <row r="274" spans="1:11" x14ac:dyDescent="0.25">
      <c r="A274" s="6">
        <v>42375</v>
      </c>
      <c r="B274" t="s">
        <v>77</v>
      </c>
      <c r="C274">
        <v>174.24</v>
      </c>
      <c r="D274" t="s">
        <v>51</v>
      </c>
      <c r="E274" t="s">
        <v>52</v>
      </c>
      <c r="F274" s="6">
        <v>42384</v>
      </c>
      <c r="G274" t="s">
        <v>78</v>
      </c>
      <c r="H274" t="s">
        <v>11</v>
      </c>
      <c r="I274" s="7"/>
      <c r="J274" s="8"/>
      <c r="K274" s="4"/>
    </row>
    <row r="275" spans="1:11" x14ac:dyDescent="0.25">
      <c r="A275" s="6">
        <v>42375</v>
      </c>
      <c r="B275" t="s">
        <v>77</v>
      </c>
      <c r="C275">
        <v>174.24</v>
      </c>
      <c r="D275" t="s">
        <v>51</v>
      </c>
      <c r="E275" t="s">
        <v>52</v>
      </c>
      <c r="F275" s="6">
        <v>42384</v>
      </c>
      <c r="G275" t="s">
        <v>78</v>
      </c>
      <c r="H275" t="s">
        <v>11</v>
      </c>
      <c r="I275" s="7"/>
      <c r="J275" s="8"/>
      <c r="K275" s="4"/>
    </row>
    <row r="276" spans="1:11" x14ac:dyDescent="0.25">
      <c r="A276" s="6">
        <v>42375</v>
      </c>
      <c r="B276" t="s">
        <v>77</v>
      </c>
      <c r="C276">
        <v>174.24</v>
      </c>
      <c r="D276" t="s">
        <v>51</v>
      </c>
      <c r="E276" t="s">
        <v>52</v>
      </c>
      <c r="F276" s="6">
        <v>42384</v>
      </c>
      <c r="G276" t="s">
        <v>78</v>
      </c>
      <c r="H276" t="s">
        <v>11</v>
      </c>
      <c r="I276" s="7"/>
      <c r="J276" s="8"/>
      <c r="K276" s="4"/>
    </row>
    <row r="277" spans="1:11" x14ac:dyDescent="0.25">
      <c r="A277" s="6">
        <v>42375</v>
      </c>
      <c r="B277" t="s">
        <v>77</v>
      </c>
      <c r="C277">
        <v>174.24</v>
      </c>
      <c r="D277" t="s">
        <v>51</v>
      </c>
      <c r="E277" t="s">
        <v>52</v>
      </c>
      <c r="F277" s="6">
        <v>42384</v>
      </c>
      <c r="G277" t="s">
        <v>78</v>
      </c>
      <c r="H277" t="s">
        <v>11</v>
      </c>
      <c r="I277" s="7"/>
      <c r="J277" s="8"/>
      <c r="K277" s="4"/>
    </row>
    <row r="278" spans="1:11" x14ac:dyDescent="0.25">
      <c r="A278" s="6">
        <v>42375</v>
      </c>
      <c r="B278" t="s">
        <v>77</v>
      </c>
      <c r="C278">
        <v>174.24</v>
      </c>
      <c r="D278" t="s">
        <v>51</v>
      </c>
      <c r="E278" t="s">
        <v>52</v>
      </c>
      <c r="F278" s="6">
        <v>42384</v>
      </c>
      <c r="G278" t="s">
        <v>78</v>
      </c>
      <c r="H278" t="s">
        <v>11</v>
      </c>
      <c r="I278" s="7"/>
      <c r="J278" s="8"/>
      <c r="K278" s="4"/>
    </row>
    <row r="279" spans="1:11" x14ac:dyDescent="0.25">
      <c r="A279" s="6">
        <v>42375</v>
      </c>
      <c r="B279" t="s">
        <v>77</v>
      </c>
      <c r="C279">
        <v>174.24</v>
      </c>
      <c r="D279" t="s">
        <v>51</v>
      </c>
      <c r="E279" t="s">
        <v>52</v>
      </c>
      <c r="F279" s="6">
        <v>42384</v>
      </c>
      <c r="G279" t="s">
        <v>78</v>
      </c>
      <c r="H279" t="s">
        <v>11</v>
      </c>
      <c r="I279" s="7"/>
      <c r="J279" s="8"/>
      <c r="K279" s="4"/>
    </row>
    <row r="280" spans="1:11" x14ac:dyDescent="0.25">
      <c r="A280" s="6">
        <v>42375</v>
      </c>
      <c r="B280" t="s">
        <v>77</v>
      </c>
      <c r="C280">
        <v>174.24</v>
      </c>
      <c r="D280" t="s">
        <v>51</v>
      </c>
      <c r="E280" t="s">
        <v>52</v>
      </c>
      <c r="F280" s="6">
        <v>42384</v>
      </c>
      <c r="G280" t="s">
        <v>78</v>
      </c>
      <c r="H280" t="s">
        <v>11</v>
      </c>
      <c r="I280" s="7"/>
      <c r="J280" s="8"/>
      <c r="K280" s="4"/>
    </row>
    <row r="281" spans="1:11" x14ac:dyDescent="0.25">
      <c r="A281" s="6">
        <v>42375</v>
      </c>
      <c r="B281" t="s">
        <v>77</v>
      </c>
      <c r="C281">
        <v>174.24</v>
      </c>
      <c r="D281" t="s">
        <v>51</v>
      </c>
      <c r="E281" t="s">
        <v>52</v>
      </c>
      <c r="F281" s="6">
        <v>42384</v>
      </c>
      <c r="G281" t="s">
        <v>78</v>
      </c>
      <c r="H281" t="s">
        <v>11</v>
      </c>
      <c r="I281" s="7"/>
      <c r="J281" s="8"/>
      <c r="K281" s="4"/>
    </row>
    <row r="282" spans="1:11" x14ac:dyDescent="0.25">
      <c r="A282" s="6">
        <v>42375</v>
      </c>
      <c r="B282" t="s">
        <v>77</v>
      </c>
      <c r="C282">
        <v>174.24</v>
      </c>
      <c r="D282" t="s">
        <v>51</v>
      </c>
      <c r="E282" t="s">
        <v>52</v>
      </c>
      <c r="F282" s="6">
        <v>42384</v>
      </c>
      <c r="G282" t="s">
        <v>78</v>
      </c>
      <c r="H282" t="s">
        <v>11</v>
      </c>
      <c r="I282" s="7"/>
      <c r="J282" s="8"/>
      <c r="K282" s="4"/>
    </row>
    <row r="283" spans="1:11" x14ac:dyDescent="0.25">
      <c r="A283" s="6">
        <v>42375</v>
      </c>
      <c r="B283" t="s">
        <v>77</v>
      </c>
      <c r="C283">
        <v>174.24</v>
      </c>
      <c r="D283" t="s">
        <v>51</v>
      </c>
      <c r="E283" t="s">
        <v>52</v>
      </c>
      <c r="F283" s="6">
        <v>42384</v>
      </c>
      <c r="G283" t="s">
        <v>78</v>
      </c>
      <c r="H283" t="s">
        <v>11</v>
      </c>
      <c r="I283" s="7"/>
      <c r="J283" s="8"/>
      <c r="K283" s="4"/>
    </row>
    <row r="284" spans="1:11" x14ac:dyDescent="0.25">
      <c r="A284" s="6">
        <v>42375</v>
      </c>
      <c r="B284" t="s">
        <v>77</v>
      </c>
      <c r="C284">
        <v>174.24</v>
      </c>
      <c r="D284" t="s">
        <v>51</v>
      </c>
      <c r="E284" t="s">
        <v>52</v>
      </c>
      <c r="F284" s="6">
        <v>42384</v>
      </c>
      <c r="G284" t="s">
        <v>78</v>
      </c>
      <c r="H284" t="s">
        <v>11</v>
      </c>
      <c r="I284" s="7"/>
      <c r="J284" s="8"/>
      <c r="K284" s="4"/>
    </row>
    <row r="285" spans="1:11" x14ac:dyDescent="0.25">
      <c r="A285" s="6">
        <v>42375</v>
      </c>
      <c r="B285" t="s">
        <v>77</v>
      </c>
      <c r="C285">
        <v>174.24</v>
      </c>
      <c r="D285" t="s">
        <v>51</v>
      </c>
      <c r="E285" t="s">
        <v>52</v>
      </c>
      <c r="F285" s="6">
        <v>42384</v>
      </c>
      <c r="G285" t="s">
        <v>78</v>
      </c>
      <c r="H285" t="s">
        <v>11</v>
      </c>
      <c r="I285" s="7"/>
      <c r="J285" s="8"/>
      <c r="K285" s="4"/>
    </row>
    <row r="286" spans="1:11" x14ac:dyDescent="0.25">
      <c r="A286" s="6">
        <v>42375</v>
      </c>
      <c r="B286" t="s">
        <v>77</v>
      </c>
      <c r="C286">
        <v>174.24</v>
      </c>
      <c r="D286" t="s">
        <v>51</v>
      </c>
      <c r="E286" t="s">
        <v>52</v>
      </c>
      <c r="F286" s="6">
        <v>42384</v>
      </c>
      <c r="G286" t="s">
        <v>78</v>
      </c>
      <c r="H286" t="s">
        <v>11</v>
      </c>
      <c r="I286" s="7"/>
      <c r="J286" s="8"/>
      <c r="K286" s="4"/>
    </row>
    <row r="287" spans="1:11" x14ac:dyDescent="0.25">
      <c r="A287" s="6">
        <v>42375</v>
      </c>
      <c r="B287" t="s">
        <v>77</v>
      </c>
      <c r="C287">
        <v>174.24</v>
      </c>
      <c r="D287" t="s">
        <v>51</v>
      </c>
      <c r="E287" t="s">
        <v>52</v>
      </c>
      <c r="F287" s="6">
        <v>42384</v>
      </c>
      <c r="G287" t="s">
        <v>78</v>
      </c>
      <c r="H287" t="s">
        <v>11</v>
      </c>
      <c r="I287" s="7"/>
      <c r="J287" s="8"/>
      <c r="K287" s="4"/>
    </row>
    <row r="288" spans="1:11" x14ac:dyDescent="0.25">
      <c r="A288" s="6">
        <v>42375</v>
      </c>
      <c r="B288" t="s">
        <v>77</v>
      </c>
      <c r="C288">
        <v>174.24</v>
      </c>
      <c r="D288" t="s">
        <v>51</v>
      </c>
      <c r="E288" t="s">
        <v>52</v>
      </c>
      <c r="F288" s="6">
        <v>42384</v>
      </c>
      <c r="G288" t="s">
        <v>78</v>
      </c>
      <c r="H288" t="s">
        <v>11</v>
      </c>
      <c r="I288" s="7"/>
      <c r="J288" s="8"/>
      <c r="K288" s="4"/>
    </row>
    <row r="289" spans="1:11" x14ac:dyDescent="0.25">
      <c r="A289" s="6">
        <v>42375</v>
      </c>
      <c r="B289" t="s">
        <v>77</v>
      </c>
      <c r="C289">
        <v>174.24</v>
      </c>
      <c r="D289" t="s">
        <v>51</v>
      </c>
      <c r="E289" t="s">
        <v>52</v>
      </c>
      <c r="F289" s="6">
        <v>42384</v>
      </c>
      <c r="G289" t="s">
        <v>78</v>
      </c>
      <c r="H289" t="s">
        <v>11</v>
      </c>
      <c r="I289" s="7"/>
      <c r="J289" s="8"/>
      <c r="K289" s="4"/>
    </row>
    <row r="290" spans="1:11" x14ac:dyDescent="0.25">
      <c r="A290" s="6">
        <v>42375</v>
      </c>
      <c r="B290" t="s">
        <v>77</v>
      </c>
      <c r="C290">
        <v>174.24</v>
      </c>
      <c r="D290" t="s">
        <v>51</v>
      </c>
      <c r="E290" t="s">
        <v>52</v>
      </c>
      <c r="F290" s="6">
        <v>42384</v>
      </c>
      <c r="G290" t="s">
        <v>78</v>
      </c>
      <c r="H290" t="s">
        <v>11</v>
      </c>
      <c r="I290" s="7"/>
      <c r="J290" s="8"/>
      <c r="K290" s="4"/>
    </row>
    <row r="291" spans="1:11" x14ac:dyDescent="0.25">
      <c r="A291" s="6">
        <v>42375</v>
      </c>
      <c r="B291" t="s">
        <v>77</v>
      </c>
      <c r="C291">
        <v>174.24</v>
      </c>
      <c r="D291" t="s">
        <v>51</v>
      </c>
      <c r="E291" t="s">
        <v>52</v>
      </c>
      <c r="F291" s="6">
        <v>42384</v>
      </c>
      <c r="G291" t="s">
        <v>78</v>
      </c>
      <c r="H291" t="s">
        <v>11</v>
      </c>
      <c r="I291" s="7"/>
      <c r="J291" s="8"/>
      <c r="K291" s="4"/>
    </row>
    <row r="292" spans="1:11" x14ac:dyDescent="0.25">
      <c r="A292" s="6">
        <v>42375</v>
      </c>
      <c r="B292" t="s">
        <v>77</v>
      </c>
      <c r="C292">
        <v>174.24</v>
      </c>
      <c r="D292" t="s">
        <v>51</v>
      </c>
      <c r="E292" t="s">
        <v>52</v>
      </c>
      <c r="F292" s="6">
        <v>42384</v>
      </c>
      <c r="G292" t="s">
        <v>78</v>
      </c>
      <c r="H292" t="s">
        <v>11</v>
      </c>
      <c r="I292" s="7"/>
      <c r="J292" s="8"/>
      <c r="K292" s="4"/>
    </row>
    <row r="293" spans="1:11" x14ac:dyDescent="0.25">
      <c r="A293" s="6">
        <v>42375</v>
      </c>
      <c r="B293" t="s">
        <v>77</v>
      </c>
      <c r="C293">
        <v>174.24</v>
      </c>
      <c r="D293" t="s">
        <v>51</v>
      </c>
      <c r="E293" t="s">
        <v>52</v>
      </c>
      <c r="F293" s="6">
        <v>42384</v>
      </c>
      <c r="G293" t="s">
        <v>78</v>
      </c>
      <c r="H293" t="s">
        <v>11</v>
      </c>
      <c r="I293" s="7"/>
      <c r="J293" s="8"/>
      <c r="K293" s="4"/>
    </row>
    <row r="294" spans="1:11" x14ac:dyDescent="0.25">
      <c r="A294" s="6">
        <v>42375</v>
      </c>
      <c r="B294" t="s">
        <v>77</v>
      </c>
      <c r="C294">
        <v>174.24</v>
      </c>
      <c r="D294" t="s">
        <v>51</v>
      </c>
      <c r="E294" t="s">
        <v>52</v>
      </c>
      <c r="F294" s="6">
        <v>42384</v>
      </c>
      <c r="G294" t="s">
        <v>78</v>
      </c>
      <c r="H294" t="s">
        <v>11</v>
      </c>
      <c r="I294" s="7"/>
      <c r="J294" s="8"/>
      <c r="K294" s="4"/>
    </row>
    <row r="295" spans="1:11" x14ac:dyDescent="0.25">
      <c r="A295" s="6">
        <v>42375</v>
      </c>
      <c r="B295" t="s">
        <v>77</v>
      </c>
      <c r="C295">
        <v>174.24</v>
      </c>
      <c r="D295" t="s">
        <v>51</v>
      </c>
      <c r="E295" t="s">
        <v>52</v>
      </c>
      <c r="F295" s="6">
        <v>42384</v>
      </c>
      <c r="G295" t="s">
        <v>78</v>
      </c>
      <c r="H295" t="s">
        <v>11</v>
      </c>
      <c r="I295" s="7"/>
      <c r="J295" s="8"/>
      <c r="K295" s="4"/>
    </row>
    <row r="296" spans="1:11" x14ac:dyDescent="0.25">
      <c r="A296" s="6">
        <v>42375</v>
      </c>
      <c r="B296" t="s">
        <v>77</v>
      </c>
      <c r="C296">
        <v>174.24</v>
      </c>
      <c r="D296" t="s">
        <v>51</v>
      </c>
      <c r="E296" t="s">
        <v>52</v>
      </c>
      <c r="F296" s="6">
        <v>42384</v>
      </c>
      <c r="G296" t="s">
        <v>78</v>
      </c>
      <c r="H296" t="s">
        <v>11</v>
      </c>
      <c r="I296" s="7"/>
      <c r="J296" s="8"/>
      <c r="K296" s="4"/>
    </row>
    <row r="297" spans="1:11" x14ac:dyDescent="0.25">
      <c r="A297" s="6">
        <v>42375</v>
      </c>
      <c r="B297" t="s">
        <v>77</v>
      </c>
      <c r="C297">
        <v>174.24</v>
      </c>
      <c r="D297" t="s">
        <v>51</v>
      </c>
      <c r="E297" t="s">
        <v>52</v>
      </c>
      <c r="F297" s="6">
        <v>42384</v>
      </c>
      <c r="G297" t="s">
        <v>78</v>
      </c>
      <c r="H297" t="s">
        <v>11</v>
      </c>
      <c r="I297" s="7"/>
      <c r="J297" s="8"/>
      <c r="K297" s="4"/>
    </row>
    <row r="298" spans="1:11" x14ac:dyDescent="0.25">
      <c r="A298" s="6">
        <v>42375</v>
      </c>
      <c r="B298" t="s">
        <v>77</v>
      </c>
      <c r="C298">
        <v>174.24</v>
      </c>
      <c r="D298" t="s">
        <v>51</v>
      </c>
      <c r="E298" t="s">
        <v>52</v>
      </c>
      <c r="F298" s="6">
        <v>42384</v>
      </c>
      <c r="G298" t="s">
        <v>78</v>
      </c>
      <c r="H298" t="s">
        <v>11</v>
      </c>
      <c r="I298" s="7"/>
      <c r="J298" s="8"/>
      <c r="K298" s="4"/>
    </row>
    <row r="299" spans="1:11" x14ac:dyDescent="0.25">
      <c r="A299" s="6">
        <v>42375</v>
      </c>
      <c r="B299" t="s">
        <v>77</v>
      </c>
      <c r="C299">
        <v>174.24</v>
      </c>
      <c r="D299" t="s">
        <v>51</v>
      </c>
      <c r="E299" t="s">
        <v>52</v>
      </c>
      <c r="F299" s="6">
        <v>42384</v>
      </c>
      <c r="G299" t="s">
        <v>78</v>
      </c>
      <c r="H299" t="s">
        <v>11</v>
      </c>
      <c r="I299" s="7"/>
      <c r="J299" s="8"/>
      <c r="K299" s="4"/>
    </row>
    <row r="300" spans="1:11" x14ac:dyDescent="0.25">
      <c r="A300" s="6">
        <v>42375</v>
      </c>
      <c r="B300" t="s">
        <v>77</v>
      </c>
      <c r="C300">
        <v>174.24</v>
      </c>
      <c r="D300" t="s">
        <v>51</v>
      </c>
      <c r="E300" t="s">
        <v>52</v>
      </c>
      <c r="F300" s="6">
        <v>42384</v>
      </c>
      <c r="G300" t="s">
        <v>78</v>
      </c>
      <c r="H300" t="s">
        <v>11</v>
      </c>
      <c r="I300" s="7"/>
      <c r="J300" s="8"/>
      <c r="K300" s="4"/>
    </row>
    <row r="301" spans="1:11" x14ac:dyDescent="0.25">
      <c r="A301" s="6">
        <v>42375</v>
      </c>
      <c r="B301" t="s">
        <v>77</v>
      </c>
      <c r="C301">
        <v>174.24</v>
      </c>
      <c r="D301" t="s">
        <v>51</v>
      </c>
      <c r="E301" t="s">
        <v>52</v>
      </c>
      <c r="F301" s="6">
        <v>42384</v>
      </c>
      <c r="G301" t="s">
        <v>78</v>
      </c>
      <c r="H301" t="s">
        <v>11</v>
      </c>
      <c r="I301" s="7"/>
      <c r="J301" s="8"/>
      <c r="K301" s="4"/>
    </row>
    <row r="302" spans="1:11" x14ac:dyDescent="0.25">
      <c r="A302" s="6">
        <v>42375</v>
      </c>
      <c r="B302" t="s">
        <v>77</v>
      </c>
      <c r="C302">
        <v>174.24</v>
      </c>
      <c r="D302" t="s">
        <v>51</v>
      </c>
      <c r="E302" t="s">
        <v>52</v>
      </c>
      <c r="F302" s="6">
        <v>42384</v>
      </c>
      <c r="G302" t="s">
        <v>78</v>
      </c>
      <c r="H302" t="s">
        <v>11</v>
      </c>
      <c r="I302" s="7"/>
      <c r="J302" s="8"/>
      <c r="K302" s="4"/>
    </row>
    <row r="303" spans="1:11" x14ac:dyDescent="0.25">
      <c r="A303" s="6">
        <v>42375</v>
      </c>
      <c r="B303" t="s">
        <v>77</v>
      </c>
      <c r="C303">
        <v>174.24</v>
      </c>
      <c r="D303" t="s">
        <v>51</v>
      </c>
      <c r="E303" t="s">
        <v>52</v>
      </c>
      <c r="F303" s="6">
        <v>42384</v>
      </c>
      <c r="G303" t="s">
        <v>78</v>
      </c>
      <c r="H303" t="s">
        <v>11</v>
      </c>
      <c r="I303" s="7"/>
      <c r="J303" s="8"/>
      <c r="K303" s="4"/>
    </row>
    <row r="304" spans="1:11" x14ac:dyDescent="0.25">
      <c r="A304" s="6">
        <v>42375</v>
      </c>
      <c r="B304" t="s">
        <v>77</v>
      </c>
      <c r="C304">
        <v>174.24</v>
      </c>
      <c r="D304" t="s">
        <v>51</v>
      </c>
      <c r="E304" t="s">
        <v>52</v>
      </c>
      <c r="F304" s="6">
        <v>42384</v>
      </c>
      <c r="G304" t="s">
        <v>78</v>
      </c>
      <c r="H304" t="s">
        <v>11</v>
      </c>
      <c r="I304" s="7"/>
      <c r="J304" s="8"/>
      <c r="K304" s="4"/>
    </row>
    <row r="305" spans="1:11" x14ac:dyDescent="0.25">
      <c r="A305" s="6">
        <v>42375</v>
      </c>
      <c r="B305" t="s">
        <v>77</v>
      </c>
      <c r="C305">
        <v>174.24</v>
      </c>
      <c r="D305" t="s">
        <v>51</v>
      </c>
      <c r="E305" t="s">
        <v>52</v>
      </c>
      <c r="F305" s="6">
        <v>42384</v>
      </c>
      <c r="G305" t="s">
        <v>78</v>
      </c>
      <c r="H305" t="s">
        <v>11</v>
      </c>
      <c r="I305" s="7"/>
      <c r="J305" s="8"/>
      <c r="K305" s="4"/>
    </row>
    <row r="306" spans="1:11" x14ac:dyDescent="0.25">
      <c r="A306" s="6">
        <v>42375</v>
      </c>
      <c r="B306" t="s">
        <v>77</v>
      </c>
      <c r="C306">
        <v>174.24</v>
      </c>
      <c r="D306" t="s">
        <v>51</v>
      </c>
      <c r="E306" t="s">
        <v>52</v>
      </c>
      <c r="F306" s="6">
        <v>42384</v>
      </c>
      <c r="G306" t="s">
        <v>78</v>
      </c>
      <c r="H306" t="s">
        <v>11</v>
      </c>
      <c r="I306" s="7"/>
      <c r="J306" s="8"/>
      <c r="K306" s="4"/>
    </row>
    <row r="307" spans="1:11" x14ac:dyDescent="0.25">
      <c r="A307" s="6">
        <v>42375</v>
      </c>
      <c r="B307" t="s">
        <v>77</v>
      </c>
      <c r="C307">
        <v>174.24</v>
      </c>
      <c r="D307" t="s">
        <v>51</v>
      </c>
      <c r="E307" t="s">
        <v>52</v>
      </c>
      <c r="F307" s="6">
        <v>42384</v>
      </c>
      <c r="G307" t="s">
        <v>78</v>
      </c>
      <c r="H307" t="s">
        <v>11</v>
      </c>
      <c r="I307" s="7"/>
      <c r="J307" s="8"/>
      <c r="K307" s="4"/>
    </row>
    <row r="308" spans="1:11" x14ac:dyDescent="0.25">
      <c r="A308" s="6">
        <v>42375</v>
      </c>
      <c r="B308" t="s">
        <v>77</v>
      </c>
      <c r="C308">
        <v>174.24</v>
      </c>
      <c r="D308" t="s">
        <v>51</v>
      </c>
      <c r="E308" t="s">
        <v>52</v>
      </c>
      <c r="F308" s="6">
        <v>42384</v>
      </c>
      <c r="G308" t="s">
        <v>78</v>
      </c>
      <c r="H308" t="s">
        <v>11</v>
      </c>
      <c r="I308" s="7"/>
      <c r="J308" s="8"/>
      <c r="K308" s="4"/>
    </row>
    <row r="309" spans="1:11" x14ac:dyDescent="0.25">
      <c r="A309" s="6">
        <v>42375</v>
      </c>
      <c r="B309" t="s">
        <v>77</v>
      </c>
      <c r="C309">
        <v>174.24</v>
      </c>
      <c r="D309" t="s">
        <v>51</v>
      </c>
      <c r="E309" t="s">
        <v>52</v>
      </c>
      <c r="F309" s="6">
        <v>42384</v>
      </c>
      <c r="G309" t="s">
        <v>78</v>
      </c>
      <c r="H309" t="s">
        <v>11</v>
      </c>
      <c r="I309" s="7"/>
      <c r="J309" s="8"/>
      <c r="K309" s="4"/>
    </row>
    <row r="310" spans="1:11" x14ac:dyDescent="0.25">
      <c r="A310" s="6">
        <v>42375</v>
      </c>
      <c r="B310" t="s">
        <v>77</v>
      </c>
      <c r="C310">
        <v>174.24</v>
      </c>
      <c r="D310" t="s">
        <v>51</v>
      </c>
      <c r="E310" t="s">
        <v>52</v>
      </c>
      <c r="F310" s="6">
        <v>42384</v>
      </c>
      <c r="G310" t="s">
        <v>78</v>
      </c>
      <c r="H310" t="s">
        <v>11</v>
      </c>
      <c r="I310" s="7"/>
      <c r="J310" s="8"/>
      <c r="K310" s="4"/>
    </row>
    <row r="311" spans="1:11" x14ac:dyDescent="0.25">
      <c r="A311" s="6">
        <v>42375</v>
      </c>
      <c r="B311" t="s">
        <v>77</v>
      </c>
      <c r="C311">
        <v>174.24</v>
      </c>
      <c r="D311" t="s">
        <v>51</v>
      </c>
      <c r="E311" t="s">
        <v>52</v>
      </c>
      <c r="F311" s="6">
        <v>42384</v>
      </c>
      <c r="G311" t="s">
        <v>78</v>
      </c>
      <c r="H311" t="s">
        <v>11</v>
      </c>
      <c r="I311" s="7"/>
      <c r="J311" s="8"/>
      <c r="K311" s="4"/>
    </row>
    <row r="312" spans="1:11" x14ac:dyDescent="0.25">
      <c r="A312" s="6">
        <v>42375</v>
      </c>
      <c r="B312" t="s">
        <v>77</v>
      </c>
      <c r="C312">
        <v>174.24</v>
      </c>
      <c r="D312" t="s">
        <v>51</v>
      </c>
      <c r="E312" t="s">
        <v>52</v>
      </c>
      <c r="F312" s="6">
        <v>42384</v>
      </c>
      <c r="G312" t="s">
        <v>78</v>
      </c>
      <c r="H312" t="s">
        <v>11</v>
      </c>
      <c r="I312" s="7"/>
      <c r="J312" s="8"/>
      <c r="K312" s="4"/>
    </row>
    <row r="313" spans="1:11" x14ac:dyDescent="0.25">
      <c r="A313" s="6">
        <v>42375</v>
      </c>
      <c r="B313" t="s">
        <v>77</v>
      </c>
      <c r="C313">
        <v>174.24</v>
      </c>
      <c r="D313" t="s">
        <v>51</v>
      </c>
      <c r="E313" t="s">
        <v>52</v>
      </c>
      <c r="F313" s="6">
        <v>42384</v>
      </c>
      <c r="G313" t="s">
        <v>78</v>
      </c>
      <c r="H313" t="s">
        <v>11</v>
      </c>
      <c r="I313" s="7"/>
      <c r="J313" s="8"/>
      <c r="K313" s="4"/>
    </row>
    <row r="314" spans="1:11" x14ac:dyDescent="0.25">
      <c r="A314" s="6">
        <v>42375</v>
      </c>
      <c r="B314" t="s">
        <v>77</v>
      </c>
      <c r="C314">
        <v>174.24</v>
      </c>
      <c r="D314" t="s">
        <v>51</v>
      </c>
      <c r="E314" t="s">
        <v>52</v>
      </c>
      <c r="F314" s="6">
        <v>42384</v>
      </c>
      <c r="G314" t="s">
        <v>78</v>
      </c>
      <c r="H314" t="s">
        <v>11</v>
      </c>
      <c r="I314" s="7"/>
      <c r="J314" s="8"/>
      <c r="K314" s="4"/>
    </row>
    <row r="315" spans="1:11" x14ac:dyDescent="0.25">
      <c r="A315" s="6">
        <v>42375</v>
      </c>
      <c r="B315" t="s">
        <v>77</v>
      </c>
      <c r="C315">
        <v>174.24</v>
      </c>
      <c r="D315" t="s">
        <v>51</v>
      </c>
      <c r="E315" t="s">
        <v>52</v>
      </c>
      <c r="F315" s="6">
        <v>42384</v>
      </c>
      <c r="G315" t="s">
        <v>78</v>
      </c>
      <c r="H315" t="s">
        <v>11</v>
      </c>
      <c r="I315" s="7"/>
      <c r="J315" s="8"/>
      <c r="K315" s="4"/>
    </row>
    <row r="316" spans="1:11" x14ac:dyDescent="0.25">
      <c r="A316" s="6">
        <v>42375</v>
      </c>
      <c r="B316" t="s">
        <v>77</v>
      </c>
      <c r="C316">
        <v>174.24</v>
      </c>
      <c r="D316" t="s">
        <v>51</v>
      </c>
      <c r="E316" t="s">
        <v>52</v>
      </c>
      <c r="F316" s="6">
        <v>42384</v>
      </c>
      <c r="G316" t="s">
        <v>78</v>
      </c>
      <c r="H316" t="s">
        <v>23</v>
      </c>
      <c r="I316" s="7"/>
      <c r="J316" s="8"/>
      <c r="K316" s="4"/>
    </row>
    <row r="317" spans="1:11" x14ac:dyDescent="0.25">
      <c r="A317" s="6">
        <v>42375</v>
      </c>
      <c r="B317" t="s">
        <v>77</v>
      </c>
      <c r="C317">
        <v>174.24</v>
      </c>
      <c r="D317" t="s">
        <v>51</v>
      </c>
      <c r="E317" t="s">
        <v>52</v>
      </c>
      <c r="F317" s="6">
        <v>42384</v>
      </c>
      <c r="G317" t="s">
        <v>78</v>
      </c>
      <c r="H317" t="s">
        <v>23</v>
      </c>
      <c r="I317" s="7"/>
      <c r="J317" s="8"/>
      <c r="K317" s="4"/>
    </row>
    <row r="318" spans="1:11" x14ac:dyDescent="0.25">
      <c r="A318" s="6">
        <v>42375</v>
      </c>
      <c r="B318" t="s">
        <v>77</v>
      </c>
      <c r="C318">
        <v>174.24</v>
      </c>
      <c r="D318" t="s">
        <v>51</v>
      </c>
      <c r="E318" t="s">
        <v>52</v>
      </c>
      <c r="F318" s="6">
        <v>42384</v>
      </c>
      <c r="G318" t="s">
        <v>78</v>
      </c>
      <c r="H318" t="s">
        <v>23</v>
      </c>
      <c r="I318" s="7"/>
      <c r="J318" s="8"/>
      <c r="K318" s="4"/>
    </row>
    <row r="319" spans="1:11" x14ac:dyDescent="0.25">
      <c r="A319" s="6">
        <v>42375</v>
      </c>
      <c r="B319" t="s">
        <v>77</v>
      </c>
      <c r="C319">
        <v>174.24</v>
      </c>
      <c r="D319" t="s">
        <v>51</v>
      </c>
      <c r="E319" t="s">
        <v>52</v>
      </c>
      <c r="F319" s="6">
        <v>42384</v>
      </c>
      <c r="G319" t="s">
        <v>78</v>
      </c>
      <c r="H319" t="s">
        <v>23</v>
      </c>
      <c r="I319" s="7"/>
      <c r="J319" s="8"/>
      <c r="K319" s="4"/>
    </row>
    <row r="320" spans="1:11" x14ac:dyDescent="0.25">
      <c r="A320" s="6">
        <v>42375</v>
      </c>
      <c r="B320" t="s">
        <v>77</v>
      </c>
      <c r="C320">
        <v>174.24</v>
      </c>
      <c r="D320" t="s">
        <v>51</v>
      </c>
      <c r="E320" t="s">
        <v>52</v>
      </c>
      <c r="F320" s="6">
        <v>42384</v>
      </c>
      <c r="G320" t="s">
        <v>78</v>
      </c>
      <c r="H320" t="s">
        <v>23</v>
      </c>
      <c r="I320" s="7"/>
      <c r="J320" s="8"/>
      <c r="K320" s="4"/>
    </row>
    <row r="321" spans="1:11" x14ac:dyDescent="0.25">
      <c r="A321" s="6">
        <v>42375</v>
      </c>
      <c r="B321" t="s">
        <v>77</v>
      </c>
      <c r="C321">
        <v>174.24</v>
      </c>
      <c r="D321" t="s">
        <v>51</v>
      </c>
      <c r="E321" t="s">
        <v>52</v>
      </c>
      <c r="F321" s="6">
        <v>42384</v>
      </c>
      <c r="G321" t="s">
        <v>78</v>
      </c>
      <c r="H321" t="s">
        <v>23</v>
      </c>
      <c r="I321" s="7"/>
      <c r="J321" s="8"/>
      <c r="K321" s="4"/>
    </row>
    <row r="322" spans="1:11" x14ac:dyDescent="0.25">
      <c r="A322" s="6">
        <v>42375</v>
      </c>
      <c r="B322" t="s">
        <v>77</v>
      </c>
      <c r="C322">
        <v>174.24</v>
      </c>
      <c r="D322" t="s">
        <v>51</v>
      </c>
      <c r="E322" t="s">
        <v>52</v>
      </c>
      <c r="F322" s="6">
        <v>42384</v>
      </c>
      <c r="G322" t="s">
        <v>78</v>
      </c>
      <c r="H322" t="s">
        <v>23</v>
      </c>
      <c r="I322" s="7"/>
      <c r="J322" s="8"/>
      <c r="K322" s="4"/>
    </row>
    <row r="323" spans="1:11" x14ac:dyDescent="0.25">
      <c r="A323" s="6">
        <v>42375</v>
      </c>
      <c r="B323" t="s">
        <v>77</v>
      </c>
      <c r="C323">
        <v>174.24</v>
      </c>
      <c r="D323" t="s">
        <v>51</v>
      </c>
      <c r="E323" t="s">
        <v>52</v>
      </c>
      <c r="F323" s="6">
        <v>42384</v>
      </c>
      <c r="G323" t="s">
        <v>78</v>
      </c>
      <c r="H323" t="s">
        <v>23</v>
      </c>
      <c r="I323" s="7"/>
      <c r="J323" s="8"/>
      <c r="K323" s="4"/>
    </row>
    <row r="324" spans="1:11" x14ac:dyDescent="0.25">
      <c r="A324" s="6">
        <v>42375</v>
      </c>
      <c r="B324" t="s">
        <v>77</v>
      </c>
      <c r="C324">
        <v>174.24</v>
      </c>
      <c r="D324" t="s">
        <v>51</v>
      </c>
      <c r="E324" t="s">
        <v>52</v>
      </c>
      <c r="F324" s="6">
        <v>42384</v>
      </c>
      <c r="G324" t="s">
        <v>78</v>
      </c>
      <c r="H324" t="s">
        <v>23</v>
      </c>
      <c r="I324" s="7"/>
      <c r="J324" s="8"/>
      <c r="K324" s="4"/>
    </row>
    <row r="325" spans="1:11" x14ac:dyDescent="0.25">
      <c r="A325" s="6">
        <v>42375</v>
      </c>
      <c r="B325" t="s">
        <v>77</v>
      </c>
      <c r="C325">
        <v>174.24</v>
      </c>
      <c r="D325" t="s">
        <v>51</v>
      </c>
      <c r="E325" t="s">
        <v>52</v>
      </c>
      <c r="F325" s="6">
        <v>42384</v>
      </c>
      <c r="G325" t="s">
        <v>78</v>
      </c>
      <c r="H325" t="s">
        <v>23</v>
      </c>
      <c r="I325" s="7"/>
      <c r="J325" s="8"/>
      <c r="K325" s="4"/>
    </row>
    <row r="326" spans="1:11" x14ac:dyDescent="0.25">
      <c r="A326" s="6">
        <v>42375</v>
      </c>
      <c r="B326" t="s">
        <v>77</v>
      </c>
      <c r="C326">
        <v>174.24</v>
      </c>
      <c r="D326" t="s">
        <v>51</v>
      </c>
      <c r="E326" t="s">
        <v>52</v>
      </c>
      <c r="F326" s="6">
        <v>42384</v>
      </c>
      <c r="G326" t="s">
        <v>78</v>
      </c>
      <c r="H326" t="s">
        <v>23</v>
      </c>
      <c r="I326" s="7"/>
      <c r="J326" s="8"/>
      <c r="K326" s="4"/>
    </row>
    <row r="327" spans="1:11" x14ac:dyDescent="0.25">
      <c r="A327" s="6">
        <v>42375</v>
      </c>
      <c r="B327" t="s">
        <v>77</v>
      </c>
      <c r="C327">
        <v>174.24</v>
      </c>
      <c r="D327" t="s">
        <v>51</v>
      </c>
      <c r="E327" t="s">
        <v>52</v>
      </c>
      <c r="F327" s="6">
        <v>42384</v>
      </c>
      <c r="G327" t="s">
        <v>78</v>
      </c>
      <c r="H327" t="s">
        <v>23</v>
      </c>
      <c r="I327" s="7"/>
      <c r="J327" s="8"/>
      <c r="K327" s="4"/>
    </row>
    <row r="328" spans="1:11" x14ac:dyDescent="0.25">
      <c r="A328" s="6">
        <v>42375</v>
      </c>
      <c r="B328" t="s">
        <v>77</v>
      </c>
      <c r="C328">
        <v>174.24</v>
      </c>
      <c r="D328" t="s">
        <v>51</v>
      </c>
      <c r="E328" t="s">
        <v>52</v>
      </c>
      <c r="F328" s="6">
        <v>42384</v>
      </c>
      <c r="G328" t="s">
        <v>78</v>
      </c>
      <c r="H328" t="s">
        <v>23</v>
      </c>
      <c r="I328" s="7"/>
      <c r="J328" s="8"/>
      <c r="K328" s="4"/>
    </row>
    <row r="329" spans="1:11" x14ac:dyDescent="0.25">
      <c r="A329" s="6">
        <v>42375</v>
      </c>
      <c r="B329" t="s">
        <v>77</v>
      </c>
      <c r="C329">
        <v>174.24</v>
      </c>
      <c r="D329" t="s">
        <v>51</v>
      </c>
      <c r="E329" t="s">
        <v>52</v>
      </c>
      <c r="F329" s="6">
        <v>42384</v>
      </c>
      <c r="G329" t="s">
        <v>78</v>
      </c>
      <c r="H329" t="s">
        <v>23</v>
      </c>
      <c r="I329" s="7"/>
      <c r="J329" s="8"/>
      <c r="K329" s="4"/>
    </row>
    <row r="330" spans="1:11" x14ac:dyDescent="0.25">
      <c r="A330" s="6">
        <v>42375</v>
      </c>
      <c r="B330" t="s">
        <v>77</v>
      </c>
      <c r="C330">
        <v>174.24</v>
      </c>
      <c r="D330" t="s">
        <v>51</v>
      </c>
      <c r="E330" t="s">
        <v>52</v>
      </c>
      <c r="F330" s="6">
        <v>42384</v>
      </c>
      <c r="G330" t="s">
        <v>78</v>
      </c>
      <c r="H330" t="s">
        <v>23</v>
      </c>
      <c r="I330" s="7"/>
      <c r="J330" s="8"/>
      <c r="K330" s="4"/>
    </row>
    <row r="331" spans="1:11" x14ac:dyDescent="0.25">
      <c r="A331" s="6">
        <v>42375</v>
      </c>
      <c r="B331" t="s">
        <v>77</v>
      </c>
      <c r="C331">
        <v>174.24</v>
      </c>
      <c r="D331" t="s">
        <v>51</v>
      </c>
      <c r="E331" t="s">
        <v>52</v>
      </c>
      <c r="F331" s="6">
        <v>42384</v>
      </c>
      <c r="G331" t="s">
        <v>78</v>
      </c>
      <c r="H331" t="s">
        <v>23</v>
      </c>
      <c r="I331" s="7"/>
      <c r="J331" s="8"/>
      <c r="K331" s="4"/>
    </row>
    <row r="332" spans="1:11" x14ac:dyDescent="0.25">
      <c r="A332" s="6">
        <v>42375</v>
      </c>
      <c r="B332" t="s">
        <v>77</v>
      </c>
      <c r="C332">
        <v>174.24</v>
      </c>
      <c r="D332" t="s">
        <v>51</v>
      </c>
      <c r="E332" t="s">
        <v>52</v>
      </c>
      <c r="F332" s="6">
        <v>42384</v>
      </c>
      <c r="G332" t="s">
        <v>78</v>
      </c>
      <c r="H332" t="s">
        <v>23</v>
      </c>
      <c r="I332" s="7"/>
      <c r="J332" s="8"/>
      <c r="K332" s="4"/>
    </row>
    <row r="333" spans="1:11" x14ac:dyDescent="0.25">
      <c r="A333" s="6">
        <v>42375</v>
      </c>
      <c r="B333" t="s">
        <v>77</v>
      </c>
      <c r="C333">
        <v>174.24</v>
      </c>
      <c r="D333" t="s">
        <v>51</v>
      </c>
      <c r="E333" t="s">
        <v>52</v>
      </c>
      <c r="F333" s="6">
        <v>42384</v>
      </c>
      <c r="G333" t="s">
        <v>78</v>
      </c>
      <c r="H333" t="s">
        <v>23</v>
      </c>
      <c r="I333" s="7"/>
      <c r="J333" s="8"/>
      <c r="K333" s="4"/>
    </row>
    <row r="334" spans="1:11" x14ac:dyDescent="0.25">
      <c r="A334" s="6">
        <v>42375</v>
      </c>
      <c r="B334" t="s">
        <v>77</v>
      </c>
      <c r="C334">
        <v>174.24</v>
      </c>
      <c r="D334" t="s">
        <v>51</v>
      </c>
      <c r="E334" t="s">
        <v>52</v>
      </c>
      <c r="F334" s="6">
        <v>42384</v>
      </c>
      <c r="G334" t="s">
        <v>78</v>
      </c>
      <c r="H334" t="s">
        <v>23</v>
      </c>
      <c r="I334" s="7"/>
      <c r="J334" s="8"/>
      <c r="K334" s="4"/>
    </row>
    <row r="335" spans="1:11" x14ac:dyDescent="0.25">
      <c r="A335" s="6">
        <v>42375</v>
      </c>
      <c r="B335" t="s">
        <v>77</v>
      </c>
      <c r="C335">
        <v>174.24</v>
      </c>
      <c r="D335" t="s">
        <v>51</v>
      </c>
      <c r="E335" t="s">
        <v>52</v>
      </c>
      <c r="F335" s="6">
        <v>42384</v>
      </c>
      <c r="G335" t="s">
        <v>78</v>
      </c>
      <c r="H335" t="s">
        <v>23</v>
      </c>
      <c r="I335" s="7"/>
      <c r="J335" s="8"/>
      <c r="K335" s="4"/>
    </row>
    <row r="336" spans="1:11" x14ac:dyDescent="0.25">
      <c r="A336" s="6">
        <v>42375</v>
      </c>
      <c r="B336" t="s">
        <v>77</v>
      </c>
      <c r="C336">
        <v>174.24</v>
      </c>
      <c r="D336" t="s">
        <v>51</v>
      </c>
      <c r="E336" t="s">
        <v>52</v>
      </c>
      <c r="F336" s="6">
        <v>42384</v>
      </c>
      <c r="G336" t="s">
        <v>78</v>
      </c>
      <c r="H336" t="s">
        <v>23</v>
      </c>
      <c r="I336" s="7"/>
      <c r="J336" s="8"/>
      <c r="K336" s="4"/>
    </row>
    <row r="337" spans="1:11" x14ac:dyDescent="0.25">
      <c r="A337" s="6">
        <v>42375</v>
      </c>
      <c r="B337" t="s">
        <v>77</v>
      </c>
      <c r="C337">
        <v>174.24</v>
      </c>
      <c r="D337" t="s">
        <v>51</v>
      </c>
      <c r="E337" t="s">
        <v>52</v>
      </c>
      <c r="F337" s="6">
        <v>42384</v>
      </c>
      <c r="G337" t="s">
        <v>78</v>
      </c>
      <c r="H337" t="s">
        <v>23</v>
      </c>
      <c r="I337" s="7"/>
      <c r="J337" s="8"/>
      <c r="K337" s="4"/>
    </row>
    <row r="338" spans="1:11" x14ac:dyDescent="0.25">
      <c r="A338" s="6">
        <v>42375</v>
      </c>
      <c r="B338" t="s">
        <v>77</v>
      </c>
      <c r="C338">
        <v>174.24</v>
      </c>
      <c r="D338" t="s">
        <v>51</v>
      </c>
      <c r="E338" t="s">
        <v>52</v>
      </c>
      <c r="F338" s="6">
        <v>42384</v>
      </c>
      <c r="G338" t="s">
        <v>78</v>
      </c>
      <c r="H338" t="s">
        <v>30</v>
      </c>
      <c r="I338" s="7"/>
      <c r="J338" s="4"/>
      <c r="K338" s="4"/>
    </row>
    <row r="339" spans="1:11" x14ac:dyDescent="0.25">
      <c r="A339" s="6">
        <v>42375</v>
      </c>
      <c r="B339" t="s">
        <v>77</v>
      </c>
      <c r="C339">
        <v>174.24</v>
      </c>
      <c r="D339" t="s">
        <v>51</v>
      </c>
      <c r="E339" t="s">
        <v>52</v>
      </c>
      <c r="F339" s="6">
        <v>42384</v>
      </c>
      <c r="G339" t="s">
        <v>78</v>
      </c>
      <c r="H339" t="s">
        <v>30</v>
      </c>
      <c r="I339" s="7"/>
      <c r="J339" s="8"/>
      <c r="K339" s="4"/>
    </row>
    <row r="340" spans="1:11" x14ac:dyDescent="0.25">
      <c r="A340" s="6">
        <v>42375</v>
      </c>
      <c r="B340" t="s">
        <v>77</v>
      </c>
      <c r="C340">
        <v>174.24</v>
      </c>
      <c r="D340" t="s">
        <v>51</v>
      </c>
      <c r="E340" t="s">
        <v>52</v>
      </c>
      <c r="F340" s="6">
        <v>42384</v>
      </c>
      <c r="G340" t="s">
        <v>78</v>
      </c>
      <c r="H340" t="s">
        <v>30</v>
      </c>
      <c r="I340" s="7"/>
      <c r="J340" s="8"/>
      <c r="K340" s="4"/>
    </row>
    <row r="341" spans="1:11" x14ac:dyDescent="0.25">
      <c r="A341" s="6">
        <v>42375</v>
      </c>
      <c r="B341" t="s">
        <v>77</v>
      </c>
      <c r="C341">
        <v>174.24</v>
      </c>
      <c r="D341" t="s">
        <v>51</v>
      </c>
      <c r="E341" t="s">
        <v>52</v>
      </c>
      <c r="F341" s="6">
        <v>42384</v>
      </c>
      <c r="G341" t="s">
        <v>78</v>
      </c>
      <c r="H341" t="s">
        <v>30</v>
      </c>
      <c r="I341" s="7"/>
      <c r="J341" s="8"/>
      <c r="K341" s="4"/>
    </row>
    <row r="342" spans="1:11" x14ac:dyDescent="0.25">
      <c r="A342" s="6">
        <v>42375</v>
      </c>
      <c r="B342" t="s">
        <v>77</v>
      </c>
      <c r="C342">
        <v>174.24</v>
      </c>
      <c r="D342" t="s">
        <v>51</v>
      </c>
      <c r="E342" t="s">
        <v>52</v>
      </c>
      <c r="F342" s="6">
        <v>42384</v>
      </c>
      <c r="G342" t="s">
        <v>78</v>
      </c>
      <c r="H342" t="s">
        <v>30</v>
      </c>
      <c r="I342" s="7"/>
      <c r="J342" s="8"/>
      <c r="K342" s="4"/>
    </row>
    <row r="343" spans="1:11" x14ac:dyDescent="0.25">
      <c r="A343" s="6">
        <v>42375</v>
      </c>
      <c r="B343" t="s">
        <v>77</v>
      </c>
      <c r="C343">
        <v>174.24</v>
      </c>
      <c r="D343" t="s">
        <v>51</v>
      </c>
      <c r="E343" t="s">
        <v>52</v>
      </c>
      <c r="F343" s="6">
        <v>42384</v>
      </c>
      <c r="G343" t="s">
        <v>78</v>
      </c>
      <c r="H343" t="s">
        <v>30</v>
      </c>
      <c r="I343" s="7"/>
      <c r="J343" s="8"/>
      <c r="K343" s="4"/>
    </row>
    <row r="344" spans="1:11" x14ac:dyDescent="0.25">
      <c r="A344" s="6">
        <v>42375</v>
      </c>
      <c r="B344" t="s">
        <v>77</v>
      </c>
      <c r="C344">
        <v>174.24</v>
      </c>
      <c r="D344" t="s">
        <v>51</v>
      </c>
      <c r="E344" t="s">
        <v>52</v>
      </c>
      <c r="F344" s="6">
        <v>42384</v>
      </c>
      <c r="G344" t="s">
        <v>78</v>
      </c>
      <c r="H344" t="s">
        <v>30</v>
      </c>
      <c r="I344" s="7"/>
      <c r="J344" s="8"/>
      <c r="K344" s="4"/>
    </row>
    <row r="345" spans="1:11" x14ac:dyDescent="0.25">
      <c r="A345" s="6">
        <v>42375</v>
      </c>
      <c r="B345" t="s">
        <v>77</v>
      </c>
      <c r="C345">
        <v>174.24</v>
      </c>
      <c r="D345" t="s">
        <v>51</v>
      </c>
      <c r="E345" t="s">
        <v>52</v>
      </c>
      <c r="F345" s="6">
        <v>42384</v>
      </c>
      <c r="G345" t="s">
        <v>78</v>
      </c>
      <c r="H345" t="s">
        <v>30</v>
      </c>
      <c r="I345" s="7"/>
      <c r="J345" s="8"/>
      <c r="K345" s="4"/>
    </row>
    <row r="346" spans="1:11" x14ac:dyDescent="0.25">
      <c r="A346" s="6">
        <v>42375</v>
      </c>
      <c r="B346" t="s">
        <v>77</v>
      </c>
      <c r="C346">
        <v>174.24</v>
      </c>
      <c r="D346" t="s">
        <v>51</v>
      </c>
      <c r="E346" t="s">
        <v>52</v>
      </c>
      <c r="F346" s="6">
        <v>42384</v>
      </c>
      <c r="G346" t="s">
        <v>78</v>
      </c>
      <c r="H346" t="s">
        <v>30</v>
      </c>
      <c r="I346" s="7"/>
      <c r="J346" s="8"/>
      <c r="K346" s="4"/>
    </row>
    <row r="347" spans="1:11" x14ac:dyDescent="0.25">
      <c r="A347" s="6">
        <v>42375</v>
      </c>
      <c r="B347" t="s">
        <v>77</v>
      </c>
      <c r="C347">
        <v>174.24</v>
      </c>
      <c r="D347" t="s">
        <v>51</v>
      </c>
      <c r="E347" t="s">
        <v>52</v>
      </c>
      <c r="F347" s="6">
        <v>42384</v>
      </c>
      <c r="G347" t="s">
        <v>78</v>
      </c>
      <c r="H347" t="s">
        <v>30</v>
      </c>
      <c r="I347" s="7"/>
      <c r="J347" s="8"/>
      <c r="K347" s="4"/>
    </row>
    <row r="348" spans="1:11" x14ac:dyDescent="0.25">
      <c r="A348" s="6">
        <v>42375</v>
      </c>
      <c r="B348" t="s">
        <v>77</v>
      </c>
      <c r="C348">
        <v>174.24</v>
      </c>
      <c r="D348" t="s">
        <v>51</v>
      </c>
      <c r="E348" t="s">
        <v>52</v>
      </c>
      <c r="F348" s="6">
        <v>42384</v>
      </c>
      <c r="G348" t="s">
        <v>78</v>
      </c>
      <c r="H348" t="s">
        <v>30</v>
      </c>
      <c r="I348" s="7"/>
      <c r="J348" s="8"/>
      <c r="K348" s="4"/>
    </row>
    <row r="349" spans="1:11" x14ac:dyDescent="0.25">
      <c r="A349" s="6">
        <v>42375</v>
      </c>
      <c r="B349" t="s">
        <v>77</v>
      </c>
      <c r="C349">
        <v>174.24</v>
      </c>
      <c r="D349" t="s">
        <v>51</v>
      </c>
      <c r="E349" t="s">
        <v>52</v>
      </c>
      <c r="F349" s="6">
        <v>42384</v>
      </c>
      <c r="G349" t="s">
        <v>78</v>
      </c>
      <c r="H349" t="s">
        <v>30</v>
      </c>
      <c r="I349" s="7"/>
      <c r="J349" s="8"/>
      <c r="K349" s="4"/>
    </row>
    <row r="350" spans="1:11" x14ac:dyDescent="0.25">
      <c r="A350" s="6">
        <v>42375</v>
      </c>
      <c r="B350" t="s">
        <v>77</v>
      </c>
      <c r="C350">
        <v>174.24</v>
      </c>
      <c r="D350" t="s">
        <v>51</v>
      </c>
      <c r="E350" t="s">
        <v>52</v>
      </c>
      <c r="F350" s="6">
        <v>42384</v>
      </c>
      <c r="G350" t="s">
        <v>78</v>
      </c>
      <c r="H350" t="s">
        <v>30</v>
      </c>
      <c r="I350" s="7"/>
      <c r="J350" s="8"/>
      <c r="K350" s="4"/>
    </row>
    <row r="351" spans="1:11" x14ac:dyDescent="0.25">
      <c r="A351" s="6">
        <v>42375</v>
      </c>
      <c r="B351" t="s">
        <v>77</v>
      </c>
      <c r="C351">
        <v>174.24</v>
      </c>
      <c r="D351" t="s">
        <v>51</v>
      </c>
      <c r="E351" t="s">
        <v>52</v>
      </c>
      <c r="F351" s="6">
        <v>42384</v>
      </c>
      <c r="G351" t="s">
        <v>78</v>
      </c>
      <c r="H351" t="s">
        <v>30</v>
      </c>
      <c r="I351" s="7"/>
      <c r="J351" s="8"/>
      <c r="K351" s="4"/>
    </row>
    <row r="352" spans="1:11" x14ac:dyDescent="0.25">
      <c r="A352" s="6">
        <v>42375</v>
      </c>
      <c r="B352" t="s">
        <v>77</v>
      </c>
      <c r="C352">
        <v>174.24</v>
      </c>
      <c r="D352" t="s">
        <v>51</v>
      </c>
      <c r="E352" t="s">
        <v>52</v>
      </c>
      <c r="F352" s="6">
        <v>42384</v>
      </c>
      <c r="G352" t="s">
        <v>78</v>
      </c>
      <c r="H352" t="s">
        <v>30</v>
      </c>
      <c r="I352" s="7"/>
      <c r="J352" s="8"/>
      <c r="K352" s="4"/>
    </row>
    <row r="353" spans="1:11" x14ac:dyDescent="0.25">
      <c r="A353" s="6">
        <v>42375</v>
      </c>
      <c r="B353" t="s">
        <v>77</v>
      </c>
      <c r="C353">
        <v>174.24</v>
      </c>
      <c r="D353" t="s">
        <v>51</v>
      </c>
      <c r="E353" t="s">
        <v>52</v>
      </c>
      <c r="F353" s="6">
        <v>42384</v>
      </c>
      <c r="G353" t="s">
        <v>78</v>
      </c>
      <c r="H353" t="s">
        <v>30</v>
      </c>
      <c r="I353" s="7"/>
      <c r="J353" s="8"/>
      <c r="K353" s="4"/>
    </row>
    <row r="354" spans="1:11" x14ac:dyDescent="0.25">
      <c r="A354" s="6">
        <v>42375</v>
      </c>
      <c r="B354" t="s">
        <v>77</v>
      </c>
      <c r="C354">
        <v>174.24</v>
      </c>
      <c r="D354" t="s">
        <v>51</v>
      </c>
      <c r="E354" t="s">
        <v>52</v>
      </c>
      <c r="F354" s="6">
        <v>42384</v>
      </c>
      <c r="G354" t="s">
        <v>78</v>
      </c>
      <c r="H354" t="s">
        <v>15</v>
      </c>
      <c r="I354" s="7"/>
      <c r="J354" s="8"/>
      <c r="K354" s="4"/>
    </row>
    <row r="355" spans="1:11" x14ac:dyDescent="0.25">
      <c r="A355" s="6">
        <v>42375</v>
      </c>
      <c r="B355" t="s">
        <v>77</v>
      </c>
      <c r="C355">
        <v>174.24</v>
      </c>
      <c r="D355" t="s">
        <v>51</v>
      </c>
      <c r="E355" t="s">
        <v>52</v>
      </c>
      <c r="F355" s="6">
        <v>42384</v>
      </c>
      <c r="G355" t="s">
        <v>78</v>
      </c>
      <c r="H355" t="s">
        <v>15</v>
      </c>
      <c r="I355" s="7"/>
      <c r="J355" s="8"/>
      <c r="K355" s="4"/>
    </row>
    <row r="356" spans="1:11" x14ac:dyDescent="0.25">
      <c r="A356" s="6">
        <v>42375</v>
      </c>
      <c r="B356" t="s">
        <v>77</v>
      </c>
      <c r="C356">
        <v>174.24</v>
      </c>
      <c r="D356" t="s">
        <v>51</v>
      </c>
      <c r="E356" t="s">
        <v>52</v>
      </c>
      <c r="F356" s="6">
        <v>42384</v>
      </c>
      <c r="G356" t="s">
        <v>78</v>
      </c>
      <c r="H356" t="s">
        <v>15</v>
      </c>
      <c r="I356" s="7"/>
      <c r="J356" s="4"/>
      <c r="K356" s="4"/>
    </row>
    <row r="357" spans="1:11" x14ac:dyDescent="0.25">
      <c r="A357" s="6">
        <v>42375</v>
      </c>
      <c r="B357" t="s">
        <v>77</v>
      </c>
      <c r="C357">
        <v>174.24</v>
      </c>
      <c r="D357" t="s">
        <v>51</v>
      </c>
      <c r="E357" t="s">
        <v>52</v>
      </c>
      <c r="F357" s="6">
        <v>42384</v>
      </c>
      <c r="G357" t="s">
        <v>78</v>
      </c>
      <c r="H357" t="s">
        <v>15</v>
      </c>
      <c r="I357" s="7"/>
      <c r="J357" s="8"/>
      <c r="K357" s="4"/>
    </row>
    <row r="358" spans="1:11" x14ac:dyDescent="0.25">
      <c r="A358" s="6">
        <v>42375</v>
      </c>
      <c r="B358" t="s">
        <v>77</v>
      </c>
      <c r="C358">
        <v>174.24</v>
      </c>
      <c r="D358" t="s">
        <v>51</v>
      </c>
      <c r="E358" t="s">
        <v>52</v>
      </c>
      <c r="F358" s="6">
        <v>42384</v>
      </c>
      <c r="G358" t="s">
        <v>78</v>
      </c>
      <c r="H358" t="s">
        <v>15</v>
      </c>
      <c r="I358" s="7"/>
      <c r="J358" s="8"/>
      <c r="K358" s="4"/>
    </row>
    <row r="359" spans="1:11" x14ac:dyDescent="0.25">
      <c r="A359" s="6">
        <v>42375</v>
      </c>
      <c r="B359" t="s">
        <v>77</v>
      </c>
      <c r="C359">
        <v>174.24</v>
      </c>
      <c r="D359" t="s">
        <v>51</v>
      </c>
      <c r="E359" t="s">
        <v>52</v>
      </c>
      <c r="F359" s="6">
        <v>42384</v>
      </c>
      <c r="G359" t="s">
        <v>78</v>
      </c>
      <c r="H359" t="s">
        <v>15</v>
      </c>
      <c r="I359" s="7"/>
      <c r="J359" s="8"/>
      <c r="K359" s="4"/>
    </row>
    <row r="360" spans="1:11" x14ac:dyDescent="0.25">
      <c r="A360" s="6">
        <v>42375</v>
      </c>
      <c r="B360" t="s">
        <v>77</v>
      </c>
      <c r="C360">
        <v>174.24</v>
      </c>
      <c r="D360" t="s">
        <v>51</v>
      </c>
      <c r="E360" t="s">
        <v>52</v>
      </c>
      <c r="F360" s="6">
        <v>42384</v>
      </c>
      <c r="G360" t="s">
        <v>78</v>
      </c>
      <c r="H360" t="s">
        <v>15</v>
      </c>
      <c r="I360" s="7"/>
      <c r="J360" s="8"/>
      <c r="K360" s="4"/>
    </row>
    <row r="361" spans="1:11" x14ac:dyDescent="0.25">
      <c r="A361" s="6">
        <v>42375</v>
      </c>
      <c r="B361" t="s">
        <v>77</v>
      </c>
      <c r="C361">
        <v>174.24</v>
      </c>
      <c r="D361" t="s">
        <v>51</v>
      </c>
      <c r="E361" t="s">
        <v>52</v>
      </c>
      <c r="F361" s="6">
        <v>42384</v>
      </c>
      <c r="G361" t="s">
        <v>78</v>
      </c>
      <c r="H361" t="s">
        <v>15</v>
      </c>
      <c r="I361" s="7"/>
      <c r="J361" s="8"/>
      <c r="K361" s="4"/>
    </row>
    <row r="362" spans="1:11" x14ac:dyDescent="0.25">
      <c r="A362" s="6">
        <v>42375</v>
      </c>
      <c r="B362" t="s">
        <v>77</v>
      </c>
      <c r="C362">
        <v>174.24</v>
      </c>
      <c r="D362" t="s">
        <v>51</v>
      </c>
      <c r="E362" t="s">
        <v>52</v>
      </c>
      <c r="F362" s="6">
        <v>42384</v>
      </c>
      <c r="G362" t="s">
        <v>78</v>
      </c>
      <c r="H362" t="s">
        <v>15</v>
      </c>
      <c r="I362" s="7"/>
      <c r="J362" s="8"/>
      <c r="K362" s="4"/>
    </row>
    <row r="363" spans="1:11" x14ac:dyDescent="0.25">
      <c r="A363" s="6">
        <v>42375</v>
      </c>
      <c r="B363" t="s">
        <v>77</v>
      </c>
      <c r="C363">
        <v>174.24</v>
      </c>
      <c r="D363" t="s">
        <v>51</v>
      </c>
      <c r="E363" t="s">
        <v>52</v>
      </c>
      <c r="F363" s="6">
        <v>42384</v>
      </c>
      <c r="G363" t="s">
        <v>78</v>
      </c>
      <c r="H363" t="s">
        <v>15</v>
      </c>
      <c r="I363" s="4"/>
      <c r="J363" s="9"/>
      <c r="K363" s="4"/>
    </row>
    <row r="364" spans="1:11" x14ac:dyDescent="0.25">
      <c r="A364" s="6">
        <v>42375</v>
      </c>
      <c r="B364" t="s">
        <v>77</v>
      </c>
      <c r="C364">
        <v>174.24</v>
      </c>
      <c r="D364" t="s">
        <v>51</v>
      </c>
      <c r="E364" t="s">
        <v>52</v>
      </c>
      <c r="F364" s="6">
        <v>42384</v>
      </c>
      <c r="G364" t="s">
        <v>78</v>
      </c>
      <c r="H364" t="s">
        <v>15</v>
      </c>
      <c r="I364" s="7"/>
      <c r="J364" s="8"/>
      <c r="K364" s="4"/>
    </row>
    <row r="365" spans="1:11" x14ac:dyDescent="0.25">
      <c r="A365" s="6">
        <v>42375</v>
      </c>
      <c r="B365" t="s">
        <v>77</v>
      </c>
      <c r="C365">
        <v>174.24</v>
      </c>
      <c r="D365" t="s">
        <v>51</v>
      </c>
      <c r="E365" t="s">
        <v>52</v>
      </c>
      <c r="F365" s="6">
        <v>42384</v>
      </c>
      <c r="G365" t="s">
        <v>78</v>
      </c>
      <c r="H365" t="s">
        <v>15</v>
      </c>
      <c r="I365" s="7"/>
      <c r="J365" s="8"/>
      <c r="K365" s="4"/>
    </row>
    <row r="366" spans="1:11" x14ac:dyDescent="0.25">
      <c r="A366" s="6">
        <v>42375</v>
      </c>
      <c r="B366" t="s">
        <v>77</v>
      </c>
      <c r="C366">
        <v>174.24</v>
      </c>
      <c r="D366" t="s">
        <v>51</v>
      </c>
      <c r="E366" t="s">
        <v>52</v>
      </c>
      <c r="F366" s="6">
        <v>42384</v>
      </c>
      <c r="G366" t="s">
        <v>78</v>
      </c>
      <c r="H366" t="s">
        <v>15</v>
      </c>
      <c r="I366" s="7"/>
      <c r="J366" s="4"/>
      <c r="K366" s="4"/>
    </row>
    <row r="367" spans="1:11" x14ac:dyDescent="0.25">
      <c r="A367" s="6">
        <v>42375</v>
      </c>
      <c r="B367" t="s">
        <v>77</v>
      </c>
      <c r="C367">
        <v>174.24</v>
      </c>
      <c r="D367" t="s">
        <v>51</v>
      </c>
      <c r="E367" t="s">
        <v>52</v>
      </c>
      <c r="F367" s="6">
        <v>42384</v>
      </c>
      <c r="G367" t="s">
        <v>78</v>
      </c>
      <c r="H367" t="s">
        <v>15</v>
      </c>
      <c r="I367" s="7"/>
      <c r="J367" s="8"/>
      <c r="K367" s="4"/>
    </row>
    <row r="368" spans="1:11" x14ac:dyDescent="0.25">
      <c r="A368" s="6">
        <v>42375</v>
      </c>
      <c r="B368" t="s">
        <v>77</v>
      </c>
      <c r="C368">
        <v>174.24</v>
      </c>
      <c r="D368" t="s">
        <v>51</v>
      </c>
      <c r="E368" t="s">
        <v>52</v>
      </c>
      <c r="F368" s="6">
        <v>42384</v>
      </c>
      <c r="G368" t="s">
        <v>78</v>
      </c>
      <c r="H368" t="s">
        <v>15</v>
      </c>
      <c r="I368" s="7"/>
      <c r="J368" s="8"/>
      <c r="K368" s="4"/>
    </row>
    <row r="369" spans="1:11" x14ac:dyDescent="0.25">
      <c r="A369" s="6">
        <v>42375</v>
      </c>
      <c r="B369" t="s">
        <v>77</v>
      </c>
      <c r="C369">
        <v>174.24</v>
      </c>
      <c r="D369" t="s">
        <v>51</v>
      </c>
      <c r="E369" t="s">
        <v>52</v>
      </c>
      <c r="F369" s="6">
        <v>42384</v>
      </c>
      <c r="G369" t="s">
        <v>78</v>
      </c>
      <c r="H369" t="s">
        <v>15</v>
      </c>
      <c r="I369" s="7"/>
      <c r="J369" s="8"/>
      <c r="K369" s="4"/>
    </row>
    <row r="370" spans="1:11" x14ac:dyDescent="0.25">
      <c r="A370" s="6">
        <v>42375</v>
      </c>
      <c r="B370" t="s">
        <v>77</v>
      </c>
      <c r="C370">
        <v>174.24</v>
      </c>
      <c r="D370" t="s">
        <v>51</v>
      </c>
      <c r="E370" t="s">
        <v>52</v>
      </c>
      <c r="F370" s="6">
        <v>42384</v>
      </c>
      <c r="G370" t="s">
        <v>78</v>
      </c>
      <c r="H370" t="s">
        <v>15</v>
      </c>
      <c r="I370" s="7"/>
      <c r="J370" s="8"/>
      <c r="K370" s="4"/>
    </row>
    <row r="371" spans="1:11" x14ac:dyDescent="0.25">
      <c r="A371" s="6">
        <v>42375</v>
      </c>
      <c r="B371" t="s">
        <v>77</v>
      </c>
      <c r="C371">
        <v>174.24</v>
      </c>
      <c r="D371" t="s">
        <v>51</v>
      </c>
      <c r="E371" t="s">
        <v>52</v>
      </c>
      <c r="F371" s="6">
        <v>42384</v>
      </c>
      <c r="G371" t="s">
        <v>78</v>
      </c>
      <c r="H371" t="s">
        <v>15</v>
      </c>
      <c r="I371" s="7"/>
      <c r="J371" s="8"/>
      <c r="K371" s="4"/>
    </row>
    <row r="372" spans="1:11" x14ac:dyDescent="0.25">
      <c r="A372" s="6">
        <v>42375</v>
      </c>
      <c r="B372" t="s">
        <v>77</v>
      </c>
      <c r="C372">
        <v>174.24</v>
      </c>
      <c r="D372" t="s">
        <v>51</v>
      </c>
      <c r="E372" t="s">
        <v>52</v>
      </c>
      <c r="F372" s="6">
        <v>42384</v>
      </c>
      <c r="G372" t="s">
        <v>78</v>
      </c>
      <c r="H372" t="s">
        <v>16</v>
      </c>
      <c r="I372" s="7"/>
      <c r="J372" s="8"/>
      <c r="K372" s="4"/>
    </row>
    <row r="373" spans="1:11" x14ac:dyDescent="0.25">
      <c r="A373" s="6">
        <v>42375</v>
      </c>
      <c r="B373" t="s">
        <v>77</v>
      </c>
      <c r="C373">
        <v>174.24</v>
      </c>
      <c r="D373" t="s">
        <v>51</v>
      </c>
      <c r="E373" t="s">
        <v>52</v>
      </c>
      <c r="F373" s="6">
        <v>42384</v>
      </c>
      <c r="G373" t="s">
        <v>78</v>
      </c>
      <c r="H373" t="s">
        <v>16</v>
      </c>
      <c r="I373" s="7"/>
      <c r="J373" s="8"/>
      <c r="K373" s="4"/>
    </row>
    <row r="374" spans="1:11" x14ac:dyDescent="0.25">
      <c r="A374" s="6">
        <v>42375</v>
      </c>
      <c r="B374" t="s">
        <v>77</v>
      </c>
      <c r="C374">
        <v>174.24</v>
      </c>
      <c r="D374" t="s">
        <v>51</v>
      </c>
      <c r="E374" t="s">
        <v>52</v>
      </c>
      <c r="F374" s="6">
        <v>42384</v>
      </c>
      <c r="G374" t="s">
        <v>78</v>
      </c>
      <c r="H374" t="s">
        <v>16</v>
      </c>
      <c r="I374" s="7"/>
      <c r="J374" s="8"/>
      <c r="K374" s="4"/>
    </row>
    <row r="375" spans="1:11" x14ac:dyDescent="0.25">
      <c r="A375" s="6">
        <v>42375</v>
      </c>
      <c r="B375" t="s">
        <v>77</v>
      </c>
      <c r="C375">
        <v>174.24</v>
      </c>
      <c r="D375" t="s">
        <v>51</v>
      </c>
      <c r="E375" t="s">
        <v>52</v>
      </c>
      <c r="F375" s="6">
        <v>42384</v>
      </c>
      <c r="G375" t="s">
        <v>78</v>
      </c>
      <c r="H375" t="s">
        <v>16</v>
      </c>
      <c r="I375" s="7"/>
      <c r="J375" s="8"/>
      <c r="K375" s="4"/>
    </row>
    <row r="376" spans="1:11" x14ac:dyDescent="0.25">
      <c r="A376" s="6">
        <v>42375</v>
      </c>
      <c r="B376" t="s">
        <v>77</v>
      </c>
      <c r="C376">
        <v>174.24</v>
      </c>
      <c r="D376" t="s">
        <v>51</v>
      </c>
      <c r="E376" t="s">
        <v>52</v>
      </c>
      <c r="F376" s="6">
        <v>42384</v>
      </c>
      <c r="G376" t="s">
        <v>78</v>
      </c>
      <c r="H376" t="s">
        <v>16</v>
      </c>
      <c r="I376" s="7"/>
      <c r="J376" s="8"/>
      <c r="K376" s="4"/>
    </row>
    <row r="377" spans="1:11" x14ac:dyDescent="0.25">
      <c r="A377" s="6">
        <v>42375</v>
      </c>
      <c r="B377" t="s">
        <v>77</v>
      </c>
      <c r="C377">
        <v>174.24</v>
      </c>
      <c r="D377" t="s">
        <v>51</v>
      </c>
      <c r="E377" t="s">
        <v>52</v>
      </c>
      <c r="F377" s="6">
        <v>42384</v>
      </c>
      <c r="G377" t="s">
        <v>78</v>
      </c>
      <c r="H377" t="s">
        <v>16</v>
      </c>
      <c r="I377" s="7"/>
      <c r="J377" s="8"/>
      <c r="K377" s="4"/>
    </row>
    <row r="378" spans="1:11" x14ac:dyDescent="0.25">
      <c r="A378" s="6">
        <v>42375</v>
      </c>
      <c r="B378" t="s">
        <v>77</v>
      </c>
      <c r="C378">
        <v>174.24</v>
      </c>
      <c r="D378" t="s">
        <v>51</v>
      </c>
      <c r="E378" t="s">
        <v>52</v>
      </c>
      <c r="F378" s="6">
        <v>42384</v>
      </c>
      <c r="G378" t="s">
        <v>78</v>
      </c>
      <c r="H378" t="s">
        <v>16</v>
      </c>
      <c r="I378" s="7"/>
      <c r="J378" s="8"/>
      <c r="K378" s="4"/>
    </row>
    <row r="379" spans="1:11" x14ac:dyDescent="0.25">
      <c r="A379" s="6">
        <v>42375</v>
      </c>
      <c r="B379" t="s">
        <v>77</v>
      </c>
      <c r="C379">
        <v>174.24</v>
      </c>
      <c r="D379" t="s">
        <v>51</v>
      </c>
      <c r="E379" t="s">
        <v>52</v>
      </c>
      <c r="F379" s="6">
        <v>42384</v>
      </c>
      <c r="G379" t="s">
        <v>78</v>
      </c>
      <c r="H379" t="s">
        <v>16</v>
      </c>
      <c r="I379" s="7"/>
      <c r="J379" s="8"/>
      <c r="K379" s="4"/>
    </row>
    <row r="380" spans="1:11" x14ac:dyDescent="0.25">
      <c r="A380" s="6">
        <v>42375</v>
      </c>
      <c r="B380" t="s">
        <v>77</v>
      </c>
      <c r="C380">
        <v>174.24</v>
      </c>
      <c r="D380" t="s">
        <v>51</v>
      </c>
      <c r="E380" t="s">
        <v>52</v>
      </c>
      <c r="F380" s="6">
        <v>42384</v>
      </c>
      <c r="G380" t="s">
        <v>78</v>
      </c>
      <c r="H380" t="s">
        <v>16</v>
      </c>
      <c r="I380" s="7"/>
      <c r="J380" s="8"/>
      <c r="K380" s="4"/>
    </row>
    <row r="381" spans="1:11" x14ac:dyDescent="0.25">
      <c r="A381" s="6">
        <v>42375</v>
      </c>
      <c r="B381" t="s">
        <v>77</v>
      </c>
      <c r="C381">
        <v>174.24</v>
      </c>
      <c r="D381" t="s">
        <v>51</v>
      </c>
      <c r="E381" t="s">
        <v>52</v>
      </c>
      <c r="F381" s="6">
        <v>42384</v>
      </c>
      <c r="G381" t="s">
        <v>78</v>
      </c>
      <c r="H381" t="s">
        <v>16</v>
      </c>
      <c r="I381" s="7"/>
      <c r="J381" s="8"/>
      <c r="K381" s="4"/>
    </row>
    <row r="382" spans="1:11" x14ac:dyDescent="0.25">
      <c r="A382" s="6">
        <v>42375</v>
      </c>
      <c r="B382" t="s">
        <v>77</v>
      </c>
      <c r="C382">
        <v>174.24</v>
      </c>
      <c r="D382" t="s">
        <v>51</v>
      </c>
      <c r="E382" t="s">
        <v>52</v>
      </c>
      <c r="F382" s="6">
        <v>42384</v>
      </c>
      <c r="G382" t="s">
        <v>78</v>
      </c>
      <c r="H382" t="s">
        <v>16</v>
      </c>
      <c r="I382" s="7"/>
      <c r="J382" s="8"/>
      <c r="K382" s="4"/>
    </row>
    <row r="383" spans="1:11" x14ac:dyDescent="0.25">
      <c r="A383" s="6">
        <v>42375</v>
      </c>
      <c r="B383" t="s">
        <v>77</v>
      </c>
      <c r="C383">
        <v>174.24</v>
      </c>
      <c r="D383" t="s">
        <v>51</v>
      </c>
      <c r="E383" t="s">
        <v>52</v>
      </c>
      <c r="F383" s="6">
        <v>42384</v>
      </c>
      <c r="G383" t="s">
        <v>78</v>
      </c>
      <c r="H383" t="s">
        <v>16</v>
      </c>
      <c r="I383" s="7"/>
      <c r="J383" s="8"/>
      <c r="K383" s="4"/>
    </row>
    <row r="384" spans="1:11" x14ac:dyDescent="0.25">
      <c r="A384" s="6">
        <v>42375</v>
      </c>
      <c r="B384" t="s">
        <v>77</v>
      </c>
      <c r="C384">
        <v>174.24</v>
      </c>
      <c r="D384" t="s">
        <v>51</v>
      </c>
      <c r="E384" t="s">
        <v>52</v>
      </c>
      <c r="F384" s="6">
        <v>42384</v>
      </c>
      <c r="G384" t="s">
        <v>78</v>
      </c>
      <c r="H384" t="s">
        <v>16</v>
      </c>
      <c r="I384" s="7"/>
      <c r="J384" s="8"/>
      <c r="K384" s="4"/>
    </row>
    <row r="385" spans="1:11" x14ac:dyDescent="0.25">
      <c r="A385" s="6">
        <v>42375</v>
      </c>
      <c r="B385" t="s">
        <v>77</v>
      </c>
      <c r="C385">
        <v>174.24</v>
      </c>
      <c r="D385" t="s">
        <v>51</v>
      </c>
      <c r="E385" t="s">
        <v>52</v>
      </c>
      <c r="F385" s="6">
        <v>42384</v>
      </c>
      <c r="G385" t="s">
        <v>78</v>
      </c>
      <c r="H385" t="s">
        <v>16</v>
      </c>
      <c r="I385" s="7"/>
      <c r="J385" s="8"/>
      <c r="K385" s="4"/>
    </row>
    <row r="386" spans="1:11" x14ac:dyDescent="0.25">
      <c r="A386" s="6">
        <v>42375</v>
      </c>
      <c r="B386" t="s">
        <v>77</v>
      </c>
      <c r="C386">
        <v>174.24</v>
      </c>
      <c r="D386" t="s">
        <v>51</v>
      </c>
      <c r="E386" t="s">
        <v>52</v>
      </c>
      <c r="F386" s="6">
        <v>42384</v>
      </c>
      <c r="G386" t="s">
        <v>78</v>
      </c>
      <c r="H386" t="s">
        <v>16</v>
      </c>
      <c r="I386" s="7"/>
      <c r="J386" s="8"/>
      <c r="K386" s="4"/>
    </row>
    <row r="387" spans="1:11" x14ac:dyDescent="0.25">
      <c r="A387" s="6">
        <v>42375</v>
      </c>
      <c r="B387" t="s">
        <v>77</v>
      </c>
      <c r="C387">
        <v>174.24</v>
      </c>
      <c r="D387" t="s">
        <v>51</v>
      </c>
      <c r="E387" t="s">
        <v>52</v>
      </c>
      <c r="F387" s="6">
        <v>42384</v>
      </c>
      <c r="G387" t="s">
        <v>78</v>
      </c>
      <c r="H387" t="s">
        <v>16</v>
      </c>
      <c r="I387" s="7"/>
      <c r="J387" s="8"/>
      <c r="K387" s="4"/>
    </row>
    <row r="388" spans="1:11" x14ac:dyDescent="0.25">
      <c r="A388" s="6">
        <v>42375</v>
      </c>
      <c r="B388" t="s">
        <v>77</v>
      </c>
      <c r="C388">
        <v>174.24</v>
      </c>
      <c r="D388" t="s">
        <v>51</v>
      </c>
      <c r="E388" t="s">
        <v>52</v>
      </c>
      <c r="F388" s="6">
        <v>42384</v>
      </c>
      <c r="G388" t="s">
        <v>78</v>
      </c>
      <c r="H388" t="s">
        <v>16</v>
      </c>
      <c r="I388" s="7"/>
      <c r="J388" s="8"/>
      <c r="K388" s="4"/>
    </row>
    <row r="389" spans="1:11" x14ac:dyDescent="0.25">
      <c r="A389" s="6">
        <v>42375</v>
      </c>
      <c r="B389" t="s">
        <v>77</v>
      </c>
      <c r="C389">
        <v>174.24</v>
      </c>
      <c r="D389" t="s">
        <v>51</v>
      </c>
      <c r="E389" t="s">
        <v>52</v>
      </c>
      <c r="F389" s="6">
        <v>42384</v>
      </c>
      <c r="G389" t="s">
        <v>78</v>
      </c>
      <c r="H389" t="s">
        <v>16</v>
      </c>
      <c r="I389" s="7"/>
      <c r="J389" s="8"/>
      <c r="K389" s="4"/>
    </row>
    <row r="390" spans="1:11" x14ac:dyDescent="0.25">
      <c r="A390" s="6">
        <v>42375</v>
      </c>
      <c r="B390" t="s">
        <v>77</v>
      </c>
      <c r="C390">
        <v>174.24</v>
      </c>
      <c r="D390" t="s">
        <v>51</v>
      </c>
      <c r="E390" t="s">
        <v>52</v>
      </c>
      <c r="F390" s="6">
        <v>42384</v>
      </c>
      <c r="G390" t="s">
        <v>78</v>
      </c>
      <c r="H390" t="s">
        <v>16</v>
      </c>
      <c r="I390" s="7"/>
      <c r="J390" s="8"/>
      <c r="K390" s="4"/>
    </row>
    <row r="391" spans="1:11" x14ac:dyDescent="0.25">
      <c r="A391" s="6">
        <v>42375</v>
      </c>
      <c r="B391" t="s">
        <v>77</v>
      </c>
      <c r="C391">
        <v>174.24</v>
      </c>
      <c r="D391" t="s">
        <v>51</v>
      </c>
      <c r="E391" t="s">
        <v>52</v>
      </c>
      <c r="F391" s="6">
        <v>42384</v>
      </c>
      <c r="G391" t="s">
        <v>78</v>
      </c>
      <c r="H391" t="s">
        <v>16</v>
      </c>
      <c r="I391" s="7"/>
      <c r="J391" s="8"/>
      <c r="K391" s="4"/>
    </row>
    <row r="392" spans="1:11" x14ac:dyDescent="0.25">
      <c r="A392" s="6">
        <v>42375</v>
      </c>
      <c r="B392" t="s">
        <v>77</v>
      </c>
      <c r="C392">
        <v>174.24</v>
      </c>
      <c r="D392" t="s">
        <v>51</v>
      </c>
      <c r="E392" t="s">
        <v>52</v>
      </c>
      <c r="F392" s="6">
        <v>42384</v>
      </c>
      <c r="G392" t="s">
        <v>78</v>
      </c>
      <c r="H392" t="s">
        <v>16</v>
      </c>
      <c r="I392" s="7"/>
      <c r="J392" s="8"/>
      <c r="K392" s="4"/>
    </row>
    <row r="393" spans="1:11" x14ac:dyDescent="0.25">
      <c r="A393" s="6">
        <v>42375</v>
      </c>
      <c r="B393" t="s">
        <v>77</v>
      </c>
      <c r="C393">
        <v>174.24</v>
      </c>
      <c r="D393" t="s">
        <v>51</v>
      </c>
      <c r="E393" t="s">
        <v>52</v>
      </c>
      <c r="F393" s="6">
        <v>42384</v>
      </c>
      <c r="G393" t="s">
        <v>78</v>
      </c>
      <c r="H393" t="s">
        <v>16</v>
      </c>
      <c r="I393" s="7"/>
      <c r="J393" s="8"/>
      <c r="K393" s="4"/>
    </row>
    <row r="394" spans="1:11" x14ac:dyDescent="0.25">
      <c r="A394" s="6">
        <v>42375</v>
      </c>
      <c r="B394" t="s">
        <v>77</v>
      </c>
      <c r="C394">
        <v>174.24</v>
      </c>
      <c r="D394" t="s">
        <v>51</v>
      </c>
      <c r="E394" t="s">
        <v>52</v>
      </c>
      <c r="F394" s="6">
        <v>42384</v>
      </c>
      <c r="G394" t="s">
        <v>78</v>
      </c>
      <c r="H394" t="s">
        <v>16</v>
      </c>
      <c r="I394" s="7"/>
      <c r="J394" s="8"/>
      <c r="K394" s="4"/>
    </row>
    <row r="395" spans="1:11" x14ac:dyDescent="0.25">
      <c r="A395" s="6">
        <v>42375</v>
      </c>
      <c r="B395" t="s">
        <v>77</v>
      </c>
      <c r="C395">
        <v>174.24</v>
      </c>
      <c r="D395" t="s">
        <v>51</v>
      </c>
      <c r="E395" t="s">
        <v>52</v>
      </c>
      <c r="F395" s="6">
        <v>42384</v>
      </c>
      <c r="G395" t="s">
        <v>78</v>
      </c>
      <c r="H395" t="s">
        <v>16</v>
      </c>
      <c r="I395" s="7"/>
      <c r="J395" s="8"/>
      <c r="K395" s="4"/>
    </row>
    <row r="396" spans="1:11" x14ac:dyDescent="0.25">
      <c r="A396" s="6">
        <v>42375</v>
      </c>
      <c r="B396" t="s">
        <v>77</v>
      </c>
      <c r="C396">
        <v>174.24</v>
      </c>
      <c r="D396" t="s">
        <v>51</v>
      </c>
      <c r="E396" t="s">
        <v>52</v>
      </c>
      <c r="F396" s="6">
        <v>42384</v>
      </c>
      <c r="G396" t="s">
        <v>78</v>
      </c>
      <c r="H396" t="s">
        <v>16</v>
      </c>
      <c r="I396" s="7"/>
      <c r="J396" s="8"/>
      <c r="K396" s="4"/>
    </row>
    <row r="397" spans="1:11" x14ac:dyDescent="0.25">
      <c r="A397" s="6">
        <v>42375</v>
      </c>
      <c r="B397" t="s">
        <v>77</v>
      </c>
      <c r="C397">
        <v>174.24</v>
      </c>
      <c r="D397" t="s">
        <v>51</v>
      </c>
      <c r="E397" t="s">
        <v>52</v>
      </c>
      <c r="F397" s="6">
        <v>42384</v>
      </c>
      <c r="G397" t="s">
        <v>78</v>
      </c>
      <c r="H397" t="s">
        <v>16</v>
      </c>
      <c r="I397" s="7"/>
      <c r="J397" s="8"/>
      <c r="K397" s="4"/>
    </row>
    <row r="398" spans="1:11" x14ac:dyDescent="0.25">
      <c r="A398" s="6">
        <v>42375</v>
      </c>
      <c r="B398" t="s">
        <v>77</v>
      </c>
      <c r="C398">
        <v>174.24</v>
      </c>
      <c r="D398" t="s">
        <v>51</v>
      </c>
      <c r="E398" t="s">
        <v>52</v>
      </c>
      <c r="F398" s="6">
        <v>42384</v>
      </c>
      <c r="G398" t="s">
        <v>78</v>
      </c>
      <c r="H398" t="s">
        <v>16</v>
      </c>
      <c r="I398" s="7"/>
      <c r="J398" s="8"/>
      <c r="K398" s="4"/>
    </row>
    <row r="399" spans="1:11" x14ac:dyDescent="0.25">
      <c r="A399" s="6">
        <v>42375</v>
      </c>
      <c r="B399" t="s">
        <v>77</v>
      </c>
      <c r="C399">
        <v>174.24</v>
      </c>
      <c r="D399" t="s">
        <v>51</v>
      </c>
      <c r="E399" t="s">
        <v>52</v>
      </c>
      <c r="F399" s="6">
        <v>42384</v>
      </c>
      <c r="G399" t="s">
        <v>78</v>
      </c>
      <c r="H399" t="s">
        <v>16</v>
      </c>
      <c r="I399" s="7"/>
      <c r="J399" s="8"/>
      <c r="K399" s="4"/>
    </row>
    <row r="400" spans="1:11" x14ac:dyDescent="0.25">
      <c r="A400" s="6">
        <v>42375</v>
      </c>
      <c r="B400" t="s">
        <v>77</v>
      </c>
      <c r="C400">
        <v>174.24</v>
      </c>
      <c r="D400" t="s">
        <v>51</v>
      </c>
      <c r="E400" t="s">
        <v>52</v>
      </c>
      <c r="F400" s="6">
        <v>42384</v>
      </c>
      <c r="G400" t="s">
        <v>78</v>
      </c>
      <c r="H400" t="s">
        <v>16</v>
      </c>
      <c r="I400" s="7"/>
      <c r="J400" s="8"/>
      <c r="K400" s="4"/>
    </row>
    <row r="401" spans="1:11" x14ac:dyDescent="0.25">
      <c r="A401" s="6">
        <v>42375</v>
      </c>
      <c r="B401" t="s">
        <v>77</v>
      </c>
      <c r="C401">
        <v>174.24</v>
      </c>
      <c r="D401" t="s">
        <v>51</v>
      </c>
      <c r="E401" t="s">
        <v>52</v>
      </c>
      <c r="F401" s="6">
        <v>42384</v>
      </c>
      <c r="G401" t="s">
        <v>78</v>
      </c>
      <c r="H401" t="s">
        <v>16</v>
      </c>
      <c r="I401" s="7"/>
      <c r="J401" s="8"/>
      <c r="K401" s="4"/>
    </row>
    <row r="402" spans="1:11" x14ac:dyDescent="0.25">
      <c r="A402" s="6">
        <v>42375</v>
      </c>
      <c r="B402" t="s">
        <v>77</v>
      </c>
      <c r="C402">
        <v>174.24</v>
      </c>
      <c r="D402" t="s">
        <v>51</v>
      </c>
      <c r="E402" t="s">
        <v>52</v>
      </c>
      <c r="F402" s="6">
        <v>42384</v>
      </c>
      <c r="G402" t="s">
        <v>78</v>
      </c>
      <c r="H402" t="s">
        <v>16</v>
      </c>
      <c r="I402" s="7"/>
      <c r="J402" s="8"/>
      <c r="K402" s="4"/>
    </row>
    <row r="403" spans="1:11" x14ac:dyDescent="0.25">
      <c r="A403" s="6">
        <v>42375</v>
      </c>
      <c r="B403" t="s">
        <v>77</v>
      </c>
      <c r="C403">
        <v>174.24</v>
      </c>
      <c r="D403" t="s">
        <v>51</v>
      </c>
      <c r="E403" t="s">
        <v>52</v>
      </c>
      <c r="F403" s="6">
        <v>42384</v>
      </c>
      <c r="G403" t="s">
        <v>78</v>
      </c>
      <c r="H403" t="s">
        <v>16</v>
      </c>
      <c r="I403" s="7"/>
      <c r="J403" s="8"/>
      <c r="K403" s="4"/>
    </row>
    <row r="404" spans="1:11" x14ac:dyDescent="0.25">
      <c r="A404" s="6">
        <v>42375</v>
      </c>
      <c r="B404" t="s">
        <v>77</v>
      </c>
      <c r="C404">
        <v>174.24</v>
      </c>
      <c r="D404" t="s">
        <v>51</v>
      </c>
      <c r="E404" t="s">
        <v>52</v>
      </c>
      <c r="F404" s="6">
        <v>42384</v>
      </c>
      <c r="G404" t="s">
        <v>78</v>
      </c>
      <c r="H404" t="s">
        <v>16</v>
      </c>
      <c r="I404" s="7"/>
      <c r="J404" s="8"/>
      <c r="K404" s="4"/>
    </row>
    <row r="405" spans="1:11" x14ac:dyDescent="0.25">
      <c r="A405" s="6">
        <v>42375</v>
      </c>
      <c r="B405" t="s">
        <v>77</v>
      </c>
      <c r="C405">
        <v>174.24</v>
      </c>
      <c r="D405" t="s">
        <v>51</v>
      </c>
      <c r="E405" t="s">
        <v>52</v>
      </c>
      <c r="F405" s="6">
        <v>42384</v>
      </c>
      <c r="G405" t="s">
        <v>78</v>
      </c>
      <c r="H405" t="s">
        <v>16</v>
      </c>
      <c r="I405" s="7"/>
      <c r="J405" s="8"/>
      <c r="K405" s="4"/>
    </row>
    <row r="406" spans="1:11" x14ac:dyDescent="0.25">
      <c r="A406" s="6">
        <v>42375</v>
      </c>
      <c r="B406" t="s">
        <v>77</v>
      </c>
      <c r="C406">
        <v>174.24</v>
      </c>
      <c r="D406" t="s">
        <v>51</v>
      </c>
      <c r="E406" t="s">
        <v>52</v>
      </c>
      <c r="F406" s="6">
        <v>42384</v>
      </c>
      <c r="G406" t="s">
        <v>78</v>
      </c>
      <c r="H406" t="s">
        <v>16</v>
      </c>
      <c r="I406" s="7"/>
      <c r="J406" s="8"/>
      <c r="K406" s="4"/>
    </row>
    <row r="407" spans="1:11" x14ac:dyDescent="0.25">
      <c r="A407" s="6">
        <v>42375</v>
      </c>
      <c r="B407" t="s">
        <v>77</v>
      </c>
      <c r="C407">
        <v>174.24</v>
      </c>
      <c r="D407" t="s">
        <v>51</v>
      </c>
      <c r="E407" t="s">
        <v>52</v>
      </c>
      <c r="F407" s="6">
        <v>42384</v>
      </c>
      <c r="G407" t="s">
        <v>78</v>
      </c>
      <c r="H407" t="s">
        <v>16</v>
      </c>
      <c r="I407" s="7"/>
      <c r="J407" s="8"/>
      <c r="K407" s="4"/>
    </row>
    <row r="408" spans="1:11" x14ac:dyDescent="0.25">
      <c r="A408" s="6">
        <v>42375</v>
      </c>
      <c r="B408" t="s">
        <v>77</v>
      </c>
      <c r="C408">
        <v>174.24</v>
      </c>
      <c r="D408" t="s">
        <v>51</v>
      </c>
      <c r="E408" t="s">
        <v>52</v>
      </c>
      <c r="F408" s="6">
        <v>42384</v>
      </c>
      <c r="G408" t="s">
        <v>78</v>
      </c>
      <c r="H408" t="s">
        <v>16</v>
      </c>
      <c r="I408" s="7"/>
      <c r="J408" s="8"/>
      <c r="K408" s="4"/>
    </row>
    <row r="409" spans="1:11" x14ac:dyDescent="0.25">
      <c r="A409" s="6">
        <v>42375</v>
      </c>
      <c r="B409" t="s">
        <v>77</v>
      </c>
      <c r="C409">
        <v>174.24</v>
      </c>
      <c r="D409" t="s">
        <v>51</v>
      </c>
      <c r="E409" t="s">
        <v>52</v>
      </c>
      <c r="F409" s="6">
        <v>42384</v>
      </c>
      <c r="G409" t="s">
        <v>78</v>
      </c>
      <c r="H409" t="s">
        <v>16</v>
      </c>
      <c r="I409" s="7"/>
      <c r="J409" s="8"/>
      <c r="K409" s="4"/>
    </row>
    <row r="410" spans="1:11" x14ac:dyDescent="0.25">
      <c r="A410" s="6">
        <v>42375</v>
      </c>
      <c r="B410" t="s">
        <v>77</v>
      </c>
      <c r="C410">
        <v>174.24</v>
      </c>
      <c r="D410" t="s">
        <v>51</v>
      </c>
      <c r="E410" t="s">
        <v>52</v>
      </c>
      <c r="F410" s="6">
        <v>42384</v>
      </c>
      <c r="G410" t="s">
        <v>78</v>
      </c>
      <c r="H410" t="s">
        <v>16</v>
      </c>
      <c r="I410" s="7"/>
      <c r="J410" s="8"/>
      <c r="K410" s="4"/>
    </row>
    <row r="411" spans="1:11" x14ac:dyDescent="0.25">
      <c r="A411" s="6">
        <v>42375</v>
      </c>
      <c r="B411" t="s">
        <v>77</v>
      </c>
      <c r="C411">
        <v>174.24</v>
      </c>
      <c r="D411" t="s">
        <v>51</v>
      </c>
      <c r="E411" t="s">
        <v>52</v>
      </c>
      <c r="F411" s="6">
        <v>42384</v>
      </c>
      <c r="G411" t="s">
        <v>78</v>
      </c>
      <c r="H411" t="s">
        <v>16</v>
      </c>
      <c r="I411" s="7"/>
      <c r="J411" s="8"/>
      <c r="K411" s="4"/>
    </row>
    <row r="412" spans="1:11" x14ac:dyDescent="0.25">
      <c r="A412" s="6">
        <v>42375</v>
      </c>
      <c r="B412" t="s">
        <v>77</v>
      </c>
      <c r="C412">
        <v>174.24</v>
      </c>
      <c r="D412" t="s">
        <v>51</v>
      </c>
      <c r="E412" t="s">
        <v>52</v>
      </c>
      <c r="F412" s="6">
        <v>42384</v>
      </c>
      <c r="G412" t="s">
        <v>78</v>
      </c>
      <c r="H412" t="s">
        <v>32</v>
      </c>
      <c r="I412" s="7"/>
      <c r="J412" s="8"/>
      <c r="K412" s="4"/>
    </row>
    <row r="413" spans="1:11" x14ac:dyDescent="0.25">
      <c r="A413" s="6">
        <v>42375</v>
      </c>
      <c r="B413" t="s">
        <v>77</v>
      </c>
      <c r="C413">
        <v>174.24</v>
      </c>
      <c r="D413" t="s">
        <v>51</v>
      </c>
      <c r="E413" t="s">
        <v>52</v>
      </c>
      <c r="F413" s="6">
        <v>42384</v>
      </c>
      <c r="G413" t="s">
        <v>78</v>
      </c>
      <c r="H413" t="s">
        <v>32</v>
      </c>
      <c r="I413" s="7"/>
      <c r="J413" s="8"/>
      <c r="K413" s="4"/>
    </row>
    <row r="414" spans="1:11" x14ac:dyDescent="0.25">
      <c r="A414" s="6">
        <v>42375</v>
      </c>
      <c r="B414" t="s">
        <v>77</v>
      </c>
      <c r="C414">
        <v>174.24</v>
      </c>
      <c r="D414" t="s">
        <v>51</v>
      </c>
      <c r="E414" t="s">
        <v>52</v>
      </c>
      <c r="F414" s="6">
        <v>42384</v>
      </c>
      <c r="G414" t="s">
        <v>78</v>
      </c>
      <c r="H414" t="s">
        <v>32</v>
      </c>
      <c r="I414" s="7"/>
      <c r="J414" s="8"/>
      <c r="K414" s="4"/>
    </row>
    <row r="415" spans="1:11" x14ac:dyDescent="0.25">
      <c r="A415" s="6">
        <v>42375</v>
      </c>
      <c r="B415" t="s">
        <v>77</v>
      </c>
      <c r="C415">
        <v>174.24</v>
      </c>
      <c r="D415" t="s">
        <v>51</v>
      </c>
      <c r="E415" t="s">
        <v>52</v>
      </c>
      <c r="F415" s="6">
        <v>42384</v>
      </c>
      <c r="G415" t="s">
        <v>78</v>
      </c>
      <c r="H415" t="s">
        <v>32</v>
      </c>
      <c r="I415" s="7"/>
      <c r="J415" s="8"/>
      <c r="K415" s="4"/>
    </row>
    <row r="416" spans="1:11" x14ac:dyDescent="0.25">
      <c r="A416" s="6">
        <v>42375</v>
      </c>
      <c r="B416" t="s">
        <v>77</v>
      </c>
      <c r="C416">
        <v>174.24</v>
      </c>
      <c r="D416" t="s">
        <v>51</v>
      </c>
      <c r="E416" t="s">
        <v>52</v>
      </c>
      <c r="F416" s="6">
        <v>42384</v>
      </c>
      <c r="G416" t="s">
        <v>78</v>
      </c>
      <c r="H416" t="s">
        <v>32</v>
      </c>
      <c r="I416" s="7"/>
      <c r="J416" s="8"/>
      <c r="K416" s="4"/>
    </row>
    <row r="417" spans="1:11" x14ac:dyDescent="0.25">
      <c r="A417" s="6">
        <v>42375</v>
      </c>
      <c r="B417" t="s">
        <v>77</v>
      </c>
      <c r="C417">
        <v>174.24</v>
      </c>
      <c r="D417" t="s">
        <v>51</v>
      </c>
      <c r="E417" t="s">
        <v>52</v>
      </c>
      <c r="F417" s="6">
        <v>42384</v>
      </c>
      <c r="G417" t="s">
        <v>78</v>
      </c>
      <c r="H417" t="s">
        <v>32</v>
      </c>
      <c r="I417" s="7"/>
      <c r="J417" s="8"/>
      <c r="K417" s="4"/>
    </row>
    <row r="418" spans="1:11" x14ac:dyDescent="0.25">
      <c r="A418" s="6">
        <v>42375</v>
      </c>
      <c r="B418" t="s">
        <v>77</v>
      </c>
      <c r="C418">
        <v>174.24</v>
      </c>
      <c r="D418" t="s">
        <v>51</v>
      </c>
      <c r="E418" t="s">
        <v>52</v>
      </c>
      <c r="F418" s="6">
        <v>42384</v>
      </c>
      <c r="G418" t="s">
        <v>78</v>
      </c>
      <c r="H418" t="s">
        <v>32</v>
      </c>
      <c r="I418" s="7"/>
      <c r="J418" s="8"/>
      <c r="K418" s="4"/>
    </row>
    <row r="419" spans="1:11" x14ac:dyDescent="0.25">
      <c r="A419" s="6">
        <v>42375</v>
      </c>
      <c r="B419" t="s">
        <v>77</v>
      </c>
      <c r="C419">
        <v>174.24</v>
      </c>
      <c r="D419" t="s">
        <v>51</v>
      </c>
      <c r="E419" t="s">
        <v>52</v>
      </c>
      <c r="F419" s="6">
        <v>42384</v>
      </c>
      <c r="G419" t="s">
        <v>78</v>
      </c>
      <c r="H419" t="s">
        <v>32</v>
      </c>
      <c r="I419" s="7"/>
      <c r="J419" s="4"/>
      <c r="K419" s="4"/>
    </row>
    <row r="420" spans="1:11" x14ac:dyDescent="0.25">
      <c r="A420" s="6">
        <v>42375</v>
      </c>
      <c r="B420" t="s">
        <v>77</v>
      </c>
      <c r="C420">
        <v>174.24</v>
      </c>
      <c r="D420" t="s">
        <v>51</v>
      </c>
      <c r="E420" t="s">
        <v>52</v>
      </c>
      <c r="F420" s="6">
        <v>42384</v>
      </c>
      <c r="G420" t="s">
        <v>78</v>
      </c>
      <c r="H420" t="s">
        <v>32</v>
      </c>
      <c r="I420" s="7"/>
      <c r="J420" s="8"/>
      <c r="K420" s="4"/>
    </row>
    <row r="421" spans="1:11" x14ac:dyDescent="0.25">
      <c r="A421" s="6">
        <v>42375</v>
      </c>
      <c r="B421" t="s">
        <v>77</v>
      </c>
      <c r="C421">
        <v>174.24</v>
      </c>
      <c r="D421" t="s">
        <v>51</v>
      </c>
      <c r="E421" t="s">
        <v>52</v>
      </c>
      <c r="F421" s="6">
        <v>42384</v>
      </c>
      <c r="G421" t="s">
        <v>78</v>
      </c>
      <c r="H421" t="s">
        <v>32</v>
      </c>
      <c r="I421" s="7"/>
      <c r="J421" s="8"/>
      <c r="K421" s="4"/>
    </row>
    <row r="422" spans="1:11" x14ac:dyDescent="0.25">
      <c r="A422" s="6">
        <v>42375</v>
      </c>
      <c r="B422" t="s">
        <v>77</v>
      </c>
      <c r="C422">
        <v>174.24</v>
      </c>
      <c r="D422" t="s">
        <v>51</v>
      </c>
      <c r="E422" t="s">
        <v>52</v>
      </c>
      <c r="F422" s="6">
        <v>42384</v>
      </c>
      <c r="G422" t="s">
        <v>78</v>
      </c>
      <c r="H422" t="s">
        <v>32</v>
      </c>
      <c r="I422" s="7"/>
      <c r="J422" s="8"/>
      <c r="K422" s="4"/>
    </row>
    <row r="423" spans="1:11" x14ac:dyDescent="0.25">
      <c r="A423" s="6">
        <v>42375</v>
      </c>
      <c r="B423" t="s">
        <v>77</v>
      </c>
      <c r="C423">
        <v>174.24</v>
      </c>
      <c r="D423" t="s">
        <v>51</v>
      </c>
      <c r="E423" t="s">
        <v>52</v>
      </c>
      <c r="F423" s="6">
        <v>42384</v>
      </c>
      <c r="G423" t="s">
        <v>78</v>
      </c>
      <c r="H423" t="s">
        <v>32</v>
      </c>
      <c r="I423" s="7"/>
      <c r="J423" s="8"/>
      <c r="K423" s="4"/>
    </row>
    <row r="424" spans="1:11" x14ac:dyDescent="0.25">
      <c r="A424" s="6">
        <v>42375</v>
      </c>
      <c r="B424" t="s">
        <v>77</v>
      </c>
      <c r="C424">
        <v>174.24</v>
      </c>
      <c r="D424" t="s">
        <v>51</v>
      </c>
      <c r="E424" t="s">
        <v>52</v>
      </c>
      <c r="F424" s="6">
        <v>42384</v>
      </c>
      <c r="G424" t="s">
        <v>78</v>
      </c>
      <c r="H424" t="s">
        <v>32</v>
      </c>
      <c r="I424" s="7"/>
      <c r="J424" s="8"/>
      <c r="K424" s="4"/>
    </row>
    <row r="425" spans="1:11" x14ac:dyDescent="0.25">
      <c r="A425" s="6">
        <v>42375</v>
      </c>
      <c r="B425" t="s">
        <v>77</v>
      </c>
      <c r="C425">
        <v>174.24</v>
      </c>
      <c r="D425" t="s">
        <v>51</v>
      </c>
      <c r="E425" t="s">
        <v>52</v>
      </c>
      <c r="F425" s="6">
        <v>42384</v>
      </c>
      <c r="G425" t="s">
        <v>78</v>
      </c>
      <c r="H425" t="s">
        <v>32</v>
      </c>
      <c r="I425" s="7"/>
      <c r="J425" s="8"/>
      <c r="K425" s="4"/>
    </row>
    <row r="426" spans="1:11" x14ac:dyDescent="0.25">
      <c r="A426" s="6">
        <v>42375</v>
      </c>
      <c r="B426" t="s">
        <v>77</v>
      </c>
      <c r="C426">
        <v>174.24</v>
      </c>
      <c r="D426" t="s">
        <v>51</v>
      </c>
      <c r="E426" t="s">
        <v>52</v>
      </c>
      <c r="F426" s="6">
        <v>42384</v>
      </c>
      <c r="G426" t="s">
        <v>78</v>
      </c>
      <c r="H426" t="s">
        <v>32</v>
      </c>
      <c r="I426" s="7"/>
      <c r="J426" s="8"/>
      <c r="K426" s="4"/>
    </row>
    <row r="427" spans="1:11" x14ac:dyDescent="0.25">
      <c r="A427" s="6">
        <v>42375</v>
      </c>
      <c r="B427" t="s">
        <v>77</v>
      </c>
      <c r="C427">
        <v>174.24</v>
      </c>
      <c r="D427" t="s">
        <v>51</v>
      </c>
      <c r="E427" t="s">
        <v>52</v>
      </c>
      <c r="F427" s="6">
        <v>42384</v>
      </c>
      <c r="G427" t="s">
        <v>78</v>
      </c>
      <c r="H427" t="s">
        <v>32</v>
      </c>
      <c r="I427" s="7"/>
      <c r="J427" s="8"/>
      <c r="K427" s="4"/>
    </row>
    <row r="428" spans="1:11" x14ac:dyDescent="0.25">
      <c r="A428" s="6">
        <v>42375</v>
      </c>
      <c r="B428" t="s">
        <v>77</v>
      </c>
      <c r="C428">
        <v>174.24</v>
      </c>
      <c r="D428" t="s">
        <v>51</v>
      </c>
      <c r="E428" t="s">
        <v>52</v>
      </c>
      <c r="F428" s="6">
        <v>42384</v>
      </c>
      <c r="G428" t="s">
        <v>78</v>
      </c>
      <c r="H428" t="s">
        <v>32</v>
      </c>
      <c r="I428" s="7"/>
      <c r="J428" s="8"/>
      <c r="K428" s="4"/>
    </row>
    <row r="429" spans="1:11" x14ac:dyDescent="0.25">
      <c r="A429" s="6">
        <v>42375</v>
      </c>
      <c r="B429" t="s">
        <v>77</v>
      </c>
      <c r="C429">
        <v>174.24</v>
      </c>
      <c r="D429" t="s">
        <v>51</v>
      </c>
      <c r="E429" t="s">
        <v>52</v>
      </c>
      <c r="F429" s="6">
        <v>42384</v>
      </c>
      <c r="G429" t="s">
        <v>78</v>
      </c>
      <c r="H429" t="s">
        <v>32</v>
      </c>
      <c r="I429" s="7"/>
      <c r="J429" s="8"/>
      <c r="K429" s="4"/>
    </row>
    <row r="430" spans="1:11" x14ac:dyDescent="0.25">
      <c r="A430" s="6">
        <v>42375</v>
      </c>
      <c r="B430" t="s">
        <v>77</v>
      </c>
      <c r="C430">
        <v>174.24</v>
      </c>
      <c r="D430" t="s">
        <v>51</v>
      </c>
      <c r="E430" t="s">
        <v>52</v>
      </c>
      <c r="F430" s="6">
        <v>42384</v>
      </c>
      <c r="G430" t="s">
        <v>78</v>
      </c>
      <c r="H430" t="s">
        <v>32</v>
      </c>
      <c r="I430" s="7"/>
      <c r="J430" s="8"/>
      <c r="K430" s="4"/>
    </row>
    <row r="431" spans="1:11" x14ac:dyDescent="0.25">
      <c r="A431" s="6">
        <v>42375</v>
      </c>
      <c r="B431" t="s">
        <v>77</v>
      </c>
      <c r="C431">
        <v>174.24</v>
      </c>
      <c r="D431" t="s">
        <v>51</v>
      </c>
      <c r="E431" t="s">
        <v>52</v>
      </c>
      <c r="F431" s="6">
        <v>42384</v>
      </c>
      <c r="G431" t="s">
        <v>78</v>
      </c>
      <c r="H431" t="s">
        <v>32</v>
      </c>
      <c r="I431" s="7"/>
      <c r="J431" s="8"/>
      <c r="K431" s="4"/>
    </row>
    <row r="432" spans="1:11" x14ac:dyDescent="0.25">
      <c r="A432" s="6">
        <v>42375</v>
      </c>
      <c r="B432" t="s">
        <v>77</v>
      </c>
      <c r="C432">
        <v>174.24</v>
      </c>
      <c r="D432" t="s">
        <v>51</v>
      </c>
      <c r="E432" t="s">
        <v>52</v>
      </c>
      <c r="F432" s="6">
        <v>42384</v>
      </c>
      <c r="G432" t="s">
        <v>78</v>
      </c>
      <c r="H432" t="s">
        <v>32</v>
      </c>
      <c r="I432" s="7"/>
      <c r="J432" s="8"/>
      <c r="K432" s="4"/>
    </row>
    <row r="433" spans="1:11" x14ac:dyDescent="0.25">
      <c r="A433" s="6">
        <v>42375</v>
      </c>
      <c r="B433" t="s">
        <v>77</v>
      </c>
      <c r="C433">
        <v>174.24</v>
      </c>
      <c r="D433" t="s">
        <v>51</v>
      </c>
      <c r="E433" t="s">
        <v>52</v>
      </c>
      <c r="F433" s="6">
        <v>42384</v>
      </c>
      <c r="G433" t="s">
        <v>78</v>
      </c>
      <c r="H433" t="s">
        <v>32</v>
      </c>
      <c r="I433" s="7"/>
      <c r="J433" s="8"/>
      <c r="K433" s="4"/>
    </row>
    <row r="434" spans="1:11" x14ac:dyDescent="0.25">
      <c r="A434" s="6">
        <v>42375</v>
      </c>
      <c r="B434" t="s">
        <v>77</v>
      </c>
      <c r="C434">
        <v>174.24</v>
      </c>
      <c r="D434" t="s">
        <v>51</v>
      </c>
      <c r="E434" t="s">
        <v>52</v>
      </c>
      <c r="F434" s="6">
        <v>42384</v>
      </c>
      <c r="G434" t="s">
        <v>78</v>
      </c>
      <c r="H434" t="s">
        <v>32</v>
      </c>
      <c r="I434" s="7"/>
      <c r="J434" s="8"/>
      <c r="K434" s="4"/>
    </row>
    <row r="435" spans="1:11" x14ac:dyDescent="0.25">
      <c r="A435" s="6">
        <v>42375</v>
      </c>
      <c r="B435" t="s">
        <v>77</v>
      </c>
      <c r="C435">
        <v>174.24</v>
      </c>
      <c r="D435" t="s">
        <v>51</v>
      </c>
      <c r="E435" t="s">
        <v>52</v>
      </c>
      <c r="F435" s="6">
        <v>42384</v>
      </c>
      <c r="G435" t="s">
        <v>78</v>
      </c>
      <c r="H435" t="s">
        <v>32</v>
      </c>
      <c r="I435" s="7"/>
      <c r="J435" s="8"/>
      <c r="K435" s="4"/>
    </row>
    <row r="436" spans="1:11" x14ac:dyDescent="0.25">
      <c r="A436" s="6">
        <v>42375</v>
      </c>
      <c r="B436" t="s">
        <v>77</v>
      </c>
      <c r="C436">
        <v>174.24</v>
      </c>
      <c r="D436" t="s">
        <v>51</v>
      </c>
      <c r="E436" t="s">
        <v>52</v>
      </c>
      <c r="F436" s="6">
        <v>42384</v>
      </c>
      <c r="G436" t="s">
        <v>78</v>
      </c>
      <c r="H436" t="s">
        <v>32</v>
      </c>
      <c r="I436" s="7"/>
      <c r="J436" s="8"/>
      <c r="K436" s="4"/>
    </row>
    <row r="437" spans="1:11" x14ac:dyDescent="0.25">
      <c r="A437" s="6">
        <v>42375</v>
      </c>
      <c r="B437" t="s">
        <v>77</v>
      </c>
      <c r="C437">
        <v>174.24</v>
      </c>
      <c r="D437" t="s">
        <v>51</v>
      </c>
      <c r="E437" t="s">
        <v>52</v>
      </c>
      <c r="F437" s="6">
        <v>42384</v>
      </c>
      <c r="G437" t="s">
        <v>78</v>
      </c>
      <c r="H437" t="s">
        <v>32</v>
      </c>
      <c r="I437" s="7"/>
      <c r="J437" s="8"/>
      <c r="K437" s="4"/>
    </row>
    <row r="438" spans="1:11" x14ac:dyDescent="0.25">
      <c r="A438" s="6">
        <v>42375</v>
      </c>
      <c r="B438" t="s">
        <v>77</v>
      </c>
      <c r="C438">
        <v>174.24</v>
      </c>
      <c r="D438" t="s">
        <v>51</v>
      </c>
      <c r="E438" t="s">
        <v>52</v>
      </c>
      <c r="F438" s="6">
        <v>42384</v>
      </c>
      <c r="G438" t="s">
        <v>78</v>
      </c>
      <c r="H438" t="s">
        <v>32</v>
      </c>
      <c r="I438" s="7"/>
      <c r="J438" s="8"/>
      <c r="K438" s="4"/>
    </row>
    <row r="439" spans="1:11" x14ac:dyDescent="0.25">
      <c r="A439" s="6">
        <v>42375</v>
      </c>
      <c r="B439" t="s">
        <v>77</v>
      </c>
      <c r="C439">
        <v>174.24</v>
      </c>
      <c r="D439" t="s">
        <v>51</v>
      </c>
      <c r="E439" t="s">
        <v>52</v>
      </c>
      <c r="F439" s="6">
        <v>42384</v>
      </c>
      <c r="G439" t="s">
        <v>78</v>
      </c>
      <c r="H439" t="s">
        <v>32</v>
      </c>
      <c r="I439" s="7"/>
      <c r="J439" s="8"/>
      <c r="K439" s="4"/>
    </row>
    <row r="440" spans="1:11" x14ac:dyDescent="0.25">
      <c r="A440" s="6">
        <v>42375</v>
      </c>
      <c r="B440" t="s">
        <v>77</v>
      </c>
      <c r="C440">
        <v>174.24</v>
      </c>
      <c r="D440" t="s">
        <v>51</v>
      </c>
      <c r="E440" t="s">
        <v>52</v>
      </c>
      <c r="F440" s="6">
        <v>42384</v>
      </c>
      <c r="G440" t="s">
        <v>78</v>
      </c>
      <c r="H440" t="s">
        <v>32</v>
      </c>
      <c r="I440" s="7"/>
      <c r="J440" s="8"/>
      <c r="K440" s="4"/>
    </row>
    <row r="441" spans="1:11" x14ac:dyDescent="0.25">
      <c r="A441" s="6">
        <v>42375</v>
      </c>
      <c r="B441" t="s">
        <v>77</v>
      </c>
      <c r="C441">
        <v>174.24</v>
      </c>
      <c r="D441" t="s">
        <v>51</v>
      </c>
      <c r="E441" t="s">
        <v>52</v>
      </c>
      <c r="F441" s="6">
        <v>42384</v>
      </c>
      <c r="G441" t="s">
        <v>78</v>
      </c>
      <c r="H441" t="s">
        <v>32</v>
      </c>
      <c r="I441" s="7"/>
      <c r="J441" s="8"/>
      <c r="K441" s="4"/>
    </row>
    <row r="442" spans="1:11" x14ac:dyDescent="0.25">
      <c r="A442" s="6">
        <v>42375</v>
      </c>
      <c r="B442" t="s">
        <v>77</v>
      </c>
      <c r="C442">
        <v>174.24</v>
      </c>
      <c r="D442" t="s">
        <v>51</v>
      </c>
      <c r="E442" t="s">
        <v>52</v>
      </c>
      <c r="F442" s="6">
        <v>42384</v>
      </c>
      <c r="G442" t="s">
        <v>78</v>
      </c>
      <c r="H442" t="s">
        <v>32</v>
      </c>
      <c r="I442" s="7"/>
      <c r="J442" s="8"/>
      <c r="K442" s="4"/>
    </row>
    <row r="443" spans="1:11" x14ac:dyDescent="0.25">
      <c r="A443" s="6">
        <v>42375</v>
      </c>
      <c r="B443" t="s">
        <v>77</v>
      </c>
      <c r="C443">
        <v>174.24</v>
      </c>
      <c r="D443" t="s">
        <v>51</v>
      </c>
      <c r="E443" t="s">
        <v>52</v>
      </c>
      <c r="F443" s="6">
        <v>42384</v>
      </c>
      <c r="G443" t="s">
        <v>78</v>
      </c>
      <c r="H443" t="s">
        <v>32</v>
      </c>
      <c r="I443" s="7"/>
      <c r="J443" s="8"/>
      <c r="K443" s="4"/>
    </row>
    <row r="444" spans="1:11" x14ac:dyDescent="0.25">
      <c r="A444" s="6">
        <v>42375</v>
      </c>
      <c r="B444" t="s">
        <v>77</v>
      </c>
      <c r="C444">
        <v>174.24</v>
      </c>
      <c r="D444" t="s">
        <v>51</v>
      </c>
      <c r="E444" t="s">
        <v>52</v>
      </c>
      <c r="F444" s="6">
        <v>42384</v>
      </c>
      <c r="G444" t="s">
        <v>78</v>
      </c>
      <c r="H444" t="s">
        <v>32</v>
      </c>
      <c r="I444" s="7"/>
      <c r="J444" s="8"/>
      <c r="K444" s="4"/>
    </row>
    <row r="445" spans="1:11" x14ac:dyDescent="0.25">
      <c r="A445" s="6">
        <v>42375</v>
      </c>
      <c r="B445" t="s">
        <v>77</v>
      </c>
      <c r="C445">
        <v>174.24</v>
      </c>
      <c r="D445" t="s">
        <v>51</v>
      </c>
      <c r="E445" t="s">
        <v>52</v>
      </c>
      <c r="F445" s="6">
        <v>42384</v>
      </c>
      <c r="G445" t="s">
        <v>78</v>
      </c>
      <c r="H445" t="s">
        <v>32</v>
      </c>
      <c r="I445" s="7"/>
      <c r="J445" s="8"/>
      <c r="K445" s="4"/>
    </row>
    <row r="446" spans="1:11" x14ac:dyDescent="0.25">
      <c r="A446" s="6">
        <v>42375</v>
      </c>
      <c r="B446" t="s">
        <v>77</v>
      </c>
      <c r="C446">
        <v>174.24</v>
      </c>
      <c r="D446" t="s">
        <v>51</v>
      </c>
      <c r="E446" t="s">
        <v>52</v>
      </c>
      <c r="F446" s="6">
        <v>42384</v>
      </c>
      <c r="G446" t="s">
        <v>78</v>
      </c>
      <c r="H446" t="s">
        <v>32</v>
      </c>
      <c r="I446" s="7"/>
      <c r="J446" s="8"/>
      <c r="K446" s="4"/>
    </row>
    <row r="447" spans="1:11" x14ac:dyDescent="0.25">
      <c r="A447" s="6">
        <v>42375</v>
      </c>
      <c r="B447" t="s">
        <v>77</v>
      </c>
      <c r="C447">
        <v>174.24</v>
      </c>
      <c r="D447" t="s">
        <v>51</v>
      </c>
      <c r="E447" t="s">
        <v>52</v>
      </c>
      <c r="F447" s="6">
        <v>42384</v>
      </c>
      <c r="G447" t="s">
        <v>78</v>
      </c>
      <c r="H447" t="s">
        <v>32</v>
      </c>
      <c r="I447" s="7"/>
      <c r="J447" s="8"/>
      <c r="K447" s="4"/>
    </row>
    <row r="448" spans="1:11" x14ac:dyDescent="0.25">
      <c r="A448" s="6">
        <v>42375</v>
      </c>
      <c r="B448" t="s">
        <v>77</v>
      </c>
      <c r="C448">
        <v>174.24</v>
      </c>
      <c r="D448" t="s">
        <v>51</v>
      </c>
      <c r="E448" t="s">
        <v>52</v>
      </c>
      <c r="F448" s="6">
        <v>42384</v>
      </c>
      <c r="G448" t="s">
        <v>78</v>
      </c>
      <c r="H448" t="s">
        <v>32</v>
      </c>
      <c r="I448" s="7"/>
      <c r="J448" s="8"/>
      <c r="K448" s="4"/>
    </row>
    <row r="449" spans="1:11" x14ac:dyDescent="0.25">
      <c r="A449" s="6">
        <v>42375</v>
      </c>
      <c r="B449" t="s">
        <v>77</v>
      </c>
      <c r="C449">
        <v>174.24</v>
      </c>
      <c r="D449" t="s">
        <v>51</v>
      </c>
      <c r="E449" t="s">
        <v>52</v>
      </c>
      <c r="F449" s="6">
        <v>42384</v>
      </c>
      <c r="G449" t="s">
        <v>78</v>
      </c>
      <c r="H449" t="s">
        <v>32</v>
      </c>
      <c r="I449" s="7"/>
      <c r="J449" s="8"/>
      <c r="K449" s="4"/>
    </row>
    <row r="450" spans="1:11" x14ac:dyDescent="0.25">
      <c r="A450" s="6">
        <v>42375</v>
      </c>
      <c r="B450" t="s">
        <v>77</v>
      </c>
      <c r="C450">
        <v>174.24</v>
      </c>
      <c r="D450" t="s">
        <v>51</v>
      </c>
      <c r="E450" t="s">
        <v>52</v>
      </c>
      <c r="F450" s="6">
        <v>42384</v>
      </c>
      <c r="G450" t="s">
        <v>78</v>
      </c>
      <c r="H450" t="s">
        <v>71</v>
      </c>
      <c r="I450" s="7"/>
      <c r="J450" s="8"/>
      <c r="K450" s="4"/>
    </row>
    <row r="451" spans="1:11" x14ac:dyDescent="0.25">
      <c r="A451" s="6">
        <v>42375</v>
      </c>
      <c r="B451" t="s">
        <v>77</v>
      </c>
      <c r="C451">
        <v>174.24</v>
      </c>
      <c r="D451" t="s">
        <v>51</v>
      </c>
      <c r="E451" t="s">
        <v>52</v>
      </c>
      <c r="F451" s="6">
        <v>42384</v>
      </c>
      <c r="G451" t="s">
        <v>78</v>
      </c>
      <c r="H451" t="s">
        <v>65</v>
      </c>
      <c r="I451" s="7">
        <v>468.12</v>
      </c>
      <c r="J451" s="8"/>
      <c r="K451" s="4"/>
    </row>
    <row r="452" spans="1:11" x14ac:dyDescent="0.25">
      <c r="A452" s="6">
        <v>42375</v>
      </c>
      <c r="B452" t="s">
        <v>77</v>
      </c>
      <c r="C452">
        <v>174.24</v>
      </c>
      <c r="D452" t="s">
        <v>51</v>
      </c>
      <c r="E452" t="s">
        <v>52</v>
      </c>
      <c r="F452" s="6">
        <v>42384</v>
      </c>
      <c r="G452" t="s">
        <v>78</v>
      </c>
      <c r="H452" t="s">
        <v>33</v>
      </c>
      <c r="I452" s="7"/>
      <c r="J452" s="8"/>
      <c r="K452" s="4"/>
    </row>
    <row r="453" spans="1:11" x14ac:dyDescent="0.25">
      <c r="A453" s="6">
        <v>42375</v>
      </c>
      <c r="B453" t="s">
        <v>77</v>
      </c>
      <c r="C453">
        <v>174.24</v>
      </c>
      <c r="D453" t="s">
        <v>51</v>
      </c>
      <c r="E453" t="s">
        <v>52</v>
      </c>
      <c r="F453" s="6">
        <v>42384</v>
      </c>
      <c r="G453" t="s">
        <v>78</v>
      </c>
      <c r="H453" t="s">
        <v>33</v>
      </c>
      <c r="I453" s="7"/>
      <c r="J453" s="8"/>
      <c r="K453" s="4"/>
    </row>
    <row r="454" spans="1:11" x14ac:dyDescent="0.25">
      <c r="A454" s="6">
        <v>42375</v>
      </c>
      <c r="B454" t="s">
        <v>77</v>
      </c>
      <c r="C454">
        <v>174.24</v>
      </c>
      <c r="D454" t="s">
        <v>51</v>
      </c>
      <c r="E454" t="s">
        <v>52</v>
      </c>
      <c r="F454" s="6">
        <v>42384</v>
      </c>
      <c r="G454" t="s">
        <v>78</v>
      </c>
      <c r="H454" t="s">
        <v>33</v>
      </c>
      <c r="I454" s="7"/>
      <c r="J454" s="8"/>
      <c r="K454" s="4"/>
    </row>
    <row r="455" spans="1:11" x14ac:dyDescent="0.25">
      <c r="A455" s="6">
        <v>42375</v>
      </c>
      <c r="B455" t="s">
        <v>77</v>
      </c>
      <c r="C455">
        <v>174.24</v>
      </c>
      <c r="D455" t="s">
        <v>51</v>
      </c>
      <c r="E455" t="s">
        <v>52</v>
      </c>
      <c r="F455" s="6">
        <v>42384</v>
      </c>
      <c r="G455" t="s">
        <v>78</v>
      </c>
      <c r="H455" t="s">
        <v>33</v>
      </c>
      <c r="I455" s="7"/>
      <c r="J455" s="8"/>
      <c r="K455" s="4"/>
    </row>
    <row r="456" spans="1:11" x14ac:dyDescent="0.25">
      <c r="A456" s="6">
        <v>42375</v>
      </c>
      <c r="B456" t="s">
        <v>77</v>
      </c>
      <c r="C456">
        <v>174.24</v>
      </c>
      <c r="D456" t="s">
        <v>51</v>
      </c>
      <c r="E456" t="s">
        <v>52</v>
      </c>
      <c r="F456" s="6">
        <v>42384</v>
      </c>
      <c r="G456" t="s">
        <v>78</v>
      </c>
      <c r="H456" t="s">
        <v>22</v>
      </c>
      <c r="I456" s="7">
        <v>362.12</v>
      </c>
      <c r="J456" s="8"/>
      <c r="K456" s="4"/>
    </row>
    <row r="457" spans="1:11" x14ac:dyDescent="0.25">
      <c r="A457" s="6">
        <v>42375</v>
      </c>
      <c r="B457" t="s">
        <v>77</v>
      </c>
      <c r="C457">
        <v>174.24</v>
      </c>
      <c r="D457" t="s">
        <v>51</v>
      </c>
      <c r="E457" t="s">
        <v>52</v>
      </c>
      <c r="F457" s="6">
        <v>42384</v>
      </c>
      <c r="G457" t="s">
        <v>78</v>
      </c>
      <c r="H457" t="s">
        <v>22</v>
      </c>
      <c r="I457" s="7">
        <v>366.12</v>
      </c>
      <c r="J457" s="8"/>
      <c r="K457" s="4"/>
    </row>
    <row r="458" spans="1:11" x14ac:dyDescent="0.25">
      <c r="A458" s="6">
        <v>42375</v>
      </c>
      <c r="B458" t="s">
        <v>77</v>
      </c>
      <c r="C458">
        <v>174.24</v>
      </c>
      <c r="D458" t="s">
        <v>51</v>
      </c>
      <c r="E458" t="s">
        <v>52</v>
      </c>
      <c r="F458" s="6">
        <v>42384</v>
      </c>
      <c r="G458" t="s">
        <v>78</v>
      </c>
      <c r="H458" t="s">
        <v>22</v>
      </c>
      <c r="I458" s="7">
        <v>386.12</v>
      </c>
      <c r="J458" s="8"/>
      <c r="K458" s="4"/>
    </row>
    <row r="459" spans="1:11" x14ac:dyDescent="0.25">
      <c r="A459" s="6">
        <v>42375</v>
      </c>
      <c r="B459" t="s">
        <v>77</v>
      </c>
      <c r="C459">
        <v>174.24</v>
      </c>
      <c r="D459" t="s">
        <v>51</v>
      </c>
      <c r="E459" t="s">
        <v>52</v>
      </c>
      <c r="F459" s="6">
        <v>42384</v>
      </c>
      <c r="G459" t="s">
        <v>78</v>
      </c>
      <c r="H459" t="s">
        <v>22</v>
      </c>
      <c r="I459" s="7">
        <v>405.12</v>
      </c>
      <c r="J459" s="8"/>
      <c r="K459" s="4"/>
    </row>
    <row r="460" spans="1:11" x14ac:dyDescent="0.25">
      <c r="A460" s="6">
        <v>42375</v>
      </c>
      <c r="B460" t="s">
        <v>77</v>
      </c>
      <c r="C460">
        <v>174.24</v>
      </c>
      <c r="D460" t="s">
        <v>51</v>
      </c>
      <c r="E460" t="s">
        <v>52</v>
      </c>
      <c r="F460" s="6">
        <v>42384</v>
      </c>
      <c r="G460" t="s">
        <v>78</v>
      </c>
      <c r="H460" t="s">
        <v>41</v>
      </c>
      <c r="I460" s="7">
        <v>406.12</v>
      </c>
      <c r="J460" s="8"/>
      <c r="K460" s="4"/>
    </row>
    <row r="461" spans="1:11" x14ac:dyDescent="0.25">
      <c r="A461" s="6">
        <v>42375</v>
      </c>
      <c r="B461" t="s">
        <v>77</v>
      </c>
      <c r="C461">
        <v>174.24</v>
      </c>
      <c r="D461" t="s">
        <v>51</v>
      </c>
      <c r="E461" t="s">
        <v>52</v>
      </c>
      <c r="F461" s="6">
        <v>42384</v>
      </c>
      <c r="G461" t="s">
        <v>78</v>
      </c>
      <c r="H461" t="s">
        <v>41</v>
      </c>
      <c r="I461" s="7">
        <v>407.12</v>
      </c>
      <c r="J461" s="8"/>
      <c r="K461" s="4"/>
    </row>
    <row r="462" spans="1:11" x14ac:dyDescent="0.25">
      <c r="A462" s="6">
        <v>42375</v>
      </c>
      <c r="B462" t="s">
        <v>77</v>
      </c>
      <c r="C462">
        <v>174.24</v>
      </c>
      <c r="D462" t="s">
        <v>51</v>
      </c>
      <c r="E462" t="s">
        <v>52</v>
      </c>
      <c r="F462" s="6">
        <v>42384</v>
      </c>
      <c r="G462" t="s">
        <v>78</v>
      </c>
      <c r="H462" t="s">
        <v>41</v>
      </c>
      <c r="I462" s="7">
        <v>408.12</v>
      </c>
      <c r="J462" s="8"/>
      <c r="K462" s="4"/>
    </row>
    <row r="463" spans="1:11" x14ac:dyDescent="0.25">
      <c r="A463" s="6">
        <v>42375</v>
      </c>
      <c r="B463" t="s">
        <v>77</v>
      </c>
      <c r="C463">
        <v>174.24</v>
      </c>
      <c r="D463" t="s">
        <v>51</v>
      </c>
      <c r="E463" t="s">
        <v>52</v>
      </c>
      <c r="F463" s="6">
        <v>42384</v>
      </c>
      <c r="G463" t="s">
        <v>78</v>
      </c>
      <c r="H463" t="s">
        <v>24</v>
      </c>
      <c r="I463" s="7">
        <v>409.12</v>
      </c>
      <c r="J463" s="8"/>
      <c r="K463" s="4"/>
    </row>
    <row r="464" spans="1:11" x14ac:dyDescent="0.25">
      <c r="A464" s="6">
        <v>42375</v>
      </c>
      <c r="B464" t="s">
        <v>77</v>
      </c>
      <c r="C464">
        <v>174.24</v>
      </c>
      <c r="D464" t="s">
        <v>51</v>
      </c>
      <c r="E464" t="s">
        <v>52</v>
      </c>
      <c r="F464" s="6">
        <v>42384</v>
      </c>
      <c r="G464" t="s">
        <v>78</v>
      </c>
      <c r="H464" t="s">
        <v>24</v>
      </c>
      <c r="I464" s="7">
        <v>410.12</v>
      </c>
      <c r="J464" s="8"/>
      <c r="K464" s="4"/>
    </row>
    <row r="465" spans="1:11" x14ac:dyDescent="0.25">
      <c r="A465" s="6">
        <v>42375</v>
      </c>
      <c r="B465" t="s">
        <v>77</v>
      </c>
      <c r="C465">
        <v>174.24</v>
      </c>
      <c r="D465" t="s">
        <v>51</v>
      </c>
      <c r="E465" t="s">
        <v>52</v>
      </c>
      <c r="F465" s="6">
        <v>42384</v>
      </c>
      <c r="G465" t="s">
        <v>78</v>
      </c>
      <c r="H465" t="s">
        <v>24</v>
      </c>
      <c r="I465" s="7">
        <v>413.12</v>
      </c>
      <c r="J465" s="8"/>
      <c r="K465" s="4"/>
    </row>
    <row r="466" spans="1:11" x14ac:dyDescent="0.25">
      <c r="A466" s="6">
        <v>42375</v>
      </c>
      <c r="B466" t="s">
        <v>77</v>
      </c>
      <c r="C466">
        <v>174.24</v>
      </c>
      <c r="D466" t="s">
        <v>51</v>
      </c>
      <c r="E466" t="s">
        <v>52</v>
      </c>
      <c r="F466" s="6">
        <v>42384</v>
      </c>
      <c r="G466" t="s">
        <v>78</v>
      </c>
      <c r="H466" t="s">
        <v>24</v>
      </c>
      <c r="I466" s="7">
        <v>414.12</v>
      </c>
      <c r="J466" s="8"/>
      <c r="K466" s="4"/>
    </row>
    <row r="467" spans="1:11" x14ac:dyDescent="0.25">
      <c r="A467" s="6">
        <v>42375</v>
      </c>
      <c r="B467" t="s">
        <v>77</v>
      </c>
      <c r="C467">
        <v>174.24</v>
      </c>
      <c r="D467" t="s">
        <v>51</v>
      </c>
      <c r="E467" t="s">
        <v>52</v>
      </c>
      <c r="F467" s="6">
        <v>42384</v>
      </c>
      <c r="G467" t="s">
        <v>78</v>
      </c>
      <c r="H467" t="s">
        <v>24</v>
      </c>
      <c r="I467" s="7">
        <v>415.12</v>
      </c>
      <c r="J467" s="8"/>
      <c r="K467" s="4"/>
    </row>
    <row r="468" spans="1:11" x14ac:dyDescent="0.25">
      <c r="A468" s="6">
        <v>42375</v>
      </c>
      <c r="B468" t="s">
        <v>77</v>
      </c>
      <c r="C468">
        <v>174.24</v>
      </c>
      <c r="D468" t="s">
        <v>51</v>
      </c>
      <c r="E468" t="s">
        <v>52</v>
      </c>
      <c r="F468" s="6">
        <v>42384</v>
      </c>
      <c r="G468" t="s">
        <v>78</v>
      </c>
      <c r="H468" t="s">
        <v>24</v>
      </c>
      <c r="I468" s="7">
        <v>417.12</v>
      </c>
      <c r="J468" s="8"/>
      <c r="K468" s="4"/>
    </row>
    <row r="469" spans="1:11" x14ac:dyDescent="0.25">
      <c r="A469" s="6">
        <v>42375</v>
      </c>
      <c r="B469" t="s">
        <v>77</v>
      </c>
      <c r="C469">
        <v>174.24</v>
      </c>
      <c r="D469" t="s">
        <v>51</v>
      </c>
      <c r="E469" t="s">
        <v>52</v>
      </c>
      <c r="F469" s="6">
        <v>42384</v>
      </c>
      <c r="G469" t="s">
        <v>78</v>
      </c>
      <c r="H469" t="s">
        <v>24</v>
      </c>
      <c r="I469" s="7">
        <v>420.12</v>
      </c>
      <c r="J469" s="8"/>
      <c r="K469" s="4"/>
    </row>
    <row r="470" spans="1:11" x14ac:dyDescent="0.25">
      <c r="A470" s="6">
        <v>42375</v>
      </c>
      <c r="B470" t="s">
        <v>77</v>
      </c>
      <c r="C470">
        <v>174.24</v>
      </c>
      <c r="D470" t="s">
        <v>51</v>
      </c>
      <c r="E470" t="s">
        <v>52</v>
      </c>
      <c r="F470" s="6">
        <v>42384</v>
      </c>
      <c r="G470" t="s">
        <v>78</v>
      </c>
      <c r="H470" t="s">
        <v>24</v>
      </c>
      <c r="I470" s="7">
        <v>424.12</v>
      </c>
      <c r="J470" s="9"/>
      <c r="K470" s="4"/>
    </row>
    <row r="471" spans="1:11" x14ac:dyDescent="0.25">
      <c r="A471" s="6">
        <v>42375</v>
      </c>
      <c r="B471" t="s">
        <v>77</v>
      </c>
      <c r="C471">
        <v>174.24</v>
      </c>
      <c r="D471" t="s">
        <v>51</v>
      </c>
      <c r="E471" t="s">
        <v>52</v>
      </c>
      <c r="F471" s="6">
        <v>42384</v>
      </c>
      <c r="G471" t="s">
        <v>78</v>
      </c>
      <c r="H471" t="s">
        <v>24</v>
      </c>
      <c r="I471" s="7">
        <v>481.12</v>
      </c>
      <c r="J471" s="8"/>
      <c r="K471" s="4"/>
    </row>
    <row r="472" spans="1:11" x14ac:dyDescent="0.25">
      <c r="A472" s="6">
        <v>42375</v>
      </c>
      <c r="B472" t="s">
        <v>77</v>
      </c>
      <c r="C472">
        <v>174.24</v>
      </c>
      <c r="D472" t="s">
        <v>51</v>
      </c>
      <c r="E472" t="s">
        <v>52</v>
      </c>
      <c r="F472" s="6">
        <v>42384</v>
      </c>
      <c r="G472" t="s">
        <v>78</v>
      </c>
      <c r="H472" t="s">
        <v>24</v>
      </c>
      <c r="I472" s="7">
        <v>365.12</v>
      </c>
      <c r="J472" s="8"/>
      <c r="K472" s="4"/>
    </row>
    <row r="473" spans="1:11" x14ac:dyDescent="0.25">
      <c r="A473" s="6">
        <v>42375</v>
      </c>
      <c r="B473" t="s">
        <v>77</v>
      </c>
      <c r="C473">
        <v>174.24</v>
      </c>
      <c r="D473" t="s">
        <v>51</v>
      </c>
      <c r="E473" t="s">
        <v>52</v>
      </c>
      <c r="F473" s="6">
        <v>42384</v>
      </c>
      <c r="G473" t="s">
        <v>78</v>
      </c>
      <c r="H473" t="s">
        <v>24</v>
      </c>
      <c r="I473" s="7">
        <v>365.12</v>
      </c>
      <c r="J473" s="8"/>
      <c r="K473" s="4"/>
    </row>
    <row r="474" spans="1:11" x14ac:dyDescent="0.25">
      <c r="A474" s="6">
        <v>42375</v>
      </c>
      <c r="B474" t="s">
        <v>77</v>
      </c>
      <c r="C474">
        <v>174.24</v>
      </c>
      <c r="D474" t="s">
        <v>51</v>
      </c>
      <c r="E474" t="s">
        <v>52</v>
      </c>
      <c r="F474" s="6">
        <v>42384</v>
      </c>
      <c r="G474" t="s">
        <v>78</v>
      </c>
      <c r="H474" t="s">
        <v>24</v>
      </c>
      <c r="I474" s="7">
        <v>395.12</v>
      </c>
      <c r="J474" s="4"/>
      <c r="K474" s="4"/>
    </row>
    <row r="475" spans="1:11" x14ac:dyDescent="0.25">
      <c r="A475" s="6">
        <v>42375</v>
      </c>
      <c r="B475" t="s">
        <v>77</v>
      </c>
      <c r="C475">
        <v>174.24</v>
      </c>
      <c r="D475" t="s">
        <v>51</v>
      </c>
      <c r="E475" t="s">
        <v>52</v>
      </c>
      <c r="F475" s="6">
        <v>42384</v>
      </c>
      <c r="G475" t="s">
        <v>78</v>
      </c>
      <c r="H475" t="s">
        <v>55</v>
      </c>
      <c r="I475" s="7">
        <v>404.12</v>
      </c>
      <c r="J475" s="8"/>
      <c r="K475" s="4"/>
    </row>
    <row r="476" spans="1:11" x14ac:dyDescent="0.25">
      <c r="A476" s="6">
        <v>42375</v>
      </c>
      <c r="B476" t="s">
        <v>77</v>
      </c>
      <c r="C476">
        <v>174.24</v>
      </c>
      <c r="D476" t="s">
        <v>51</v>
      </c>
      <c r="E476" t="s">
        <v>52</v>
      </c>
      <c r="F476" s="6">
        <v>42384</v>
      </c>
      <c r="G476" t="s">
        <v>78</v>
      </c>
      <c r="H476" t="s">
        <v>59</v>
      </c>
      <c r="I476" s="7">
        <v>430.12</v>
      </c>
      <c r="J476" s="8"/>
      <c r="K476" s="4"/>
    </row>
    <row r="477" spans="1:11" x14ac:dyDescent="0.25">
      <c r="A477" s="6">
        <v>42375</v>
      </c>
      <c r="B477" t="s">
        <v>77</v>
      </c>
      <c r="C477">
        <v>174.24</v>
      </c>
      <c r="D477" t="s">
        <v>51</v>
      </c>
      <c r="E477" t="s">
        <v>52</v>
      </c>
      <c r="F477" s="6">
        <v>42384</v>
      </c>
      <c r="G477" t="s">
        <v>78</v>
      </c>
      <c r="H477" t="s">
        <v>26</v>
      </c>
      <c r="I477" s="7">
        <v>430.12</v>
      </c>
      <c r="J477" s="8"/>
      <c r="K477" s="4"/>
    </row>
    <row r="478" spans="1:11" x14ac:dyDescent="0.25">
      <c r="A478" s="6">
        <v>42375</v>
      </c>
      <c r="B478" t="s">
        <v>77</v>
      </c>
      <c r="C478">
        <v>174.24</v>
      </c>
      <c r="D478" t="s">
        <v>51</v>
      </c>
      <c r="E478" t="s">
        <v>52</v>
      </c>
      <c r="F478" s="6">
        <v>42384</v>
      </c>
      <c r="G478" t="s">
        <v>78</v>
      </c>
      <c r="H478" t="s">
        <v>26</v>
      </c>
      <c r="I478" s="7">
        <v>430.12</v>
      </c>
      <c r="J478" s="8"/>
      <c r="K478" s="4"/>
    </row>
    <row r="479" spans="1:11" x14ac:dyDescent="0.25">
      <c r="A479" s="6">
        <v>42375</v>
      </c>
      <c r="B479" t="s">
        <v>77</v>
      </c>
      <c r="C479">
        <v>174.24</v>
      </c>
      <c r="D479" t="s">
        <v>51</v>
      </c>
      <c r="E479" t="s">
        <v>52</v>
      </c>
      <c r="F479" s="6">
        <v>42384</v>
      </c>
      <c r="G479" t="s">
        <v>78</v>
      </c>
      <c r="H479" t="s">
        <v>26</v>
      </c>
      <c r="I479" s="7">
        <v>430.12</v>
      </c>
      <c r="J479" s="8"/>
      <c r="K479" s="4"/>
    </row>
    <row r="480" spans="1:11" x14ac:dyDescent="0.25">
      <c r="A480" s="6">
        <v>42375</v>
      </c>
      <c r="B480" t="s">
        <v>77</v>
      </c>
      <c r="C480">
        <v>174.24</v>
      </c>
      <c r="D480" t="s">
        <v>51</v>
      </c>
      <c r="E480" t="s">
        <v>52</v>
      </c>
      <c r="F480" s="6">
        <v>42384</v>
      </c>
      <c r="G480" t="s">
        <v>78</v>
      </c>
      <c r="H480" t="s">
        <v>10</v>
      </c>
      <c r="I480" s="7">
        <v>430.12</v>
      </c>
      <c r="J480" s="4"/>
      <c r="K480" s="4"/>
    </row>
    <row r="481" spans="1:11" x14ac:dyDescent="0.25">
      <c r="A481" s="6">
        <v>42375</v>
      </c>
      <c r="B481" t="s">
        <v>77</v>
      </c>
      <c r="C481">
        <v>174.24</v>
      </c>
      <c r="D481" t="s">
        <v>51</v>
      </c>
      <c r="E481" t="s">
        <v>52</v>
      </c>
      <c r="F481" s="6">
        <v>42384</v>
      </c>
      <c r="G481" t="s">
        <v>78</v>
      </c>
      <c r="H481" t="s">
        <v>10</v>
      </c>
      <c r="I481" s="7">
        <v>430.12</v>
      </c>
      <c r="J481" s="8"/>
      <c r="K481" s="4"/>
    </row>
    <row r="482" spans="1:11" x14ac:dyDescent="0.25">
      <c r="A482" s="6">
        <v>42375</v>
      </c>
      <c r="B482" t="s">
        <v>77</v>
      </c>
      <c r="C482">
        <v>174.24</v>
      </c>
      <c r="D482" t="s">
        <v>51</v>
      </c>
      <c r="E482" t="s">
        <v>52</v>
      </c>
      <c r="F482" s="6">
        <v>42384</v>
      </c>
      <c r="G482" t="s">
        <v>78</v>
      </c>
      <c r="H482" t="s">
        <v>10</v>
      </c>
      <c r="I482" s="7">
        <v>430.12</v>
      </c>
      <c r="J482" s="8"/>
      <c r="K482" s="4"/>
    </row>
    <row r="483" spans="1:11" x14ac:dyDescent="0.25">
      <c r="A483" s="6">
        <v>42375</v>
      </c>
      <c r="B483" t="s">
        <v>77</v>
      </c>
      <c r="C483">
        <v>174.24</v>
      </c>
      <c r="D483" t="s">
        <v>51</v>
      </c>
      <c r="E483" t="s">
        <v>52</v>
      </c>
      <c r="F483" s="6">
        <v>42384</v>
      </c>
      <c r="G483" t="s">
        <v>78</v>
      </c>
      <c r="H483" t="s">
        <v>10</v>
      </c>
      <c r="I483" s="7">
        <v>430.12</v>
      </c>
      <c r="J483" s="8"/>
      <c r="K483" s="4"/>
    </row>
    <row r="484" spans="1:11" x14ac:dyDescent="0.25">
      <c r="A484" s="6">
        <v>42375</v>
      </c>
      <c r="B484" t="s">
        <v>77</v>
      </c>
      <c r="C484">
        <v>174.24</v>
      </c>
      <c r="D484" t="s">
        <v>51</v>
      </c>
      <c r="E484" t="s">
        <v>52</v>
      </c>
      <c r="F484" s="6">
        <v>42384</v>
      </c>
      <c r="G484" t="s">
        <v>78</v>
      </c>
      <c r="H484" t="s">
        <v>10</v>
      </c>
      <c r="I484" s="7">
        <v>426.12</v>
      </c>
      <c r="J484" s="8"/>
      <c r="K484" s="4"/>
    </row>
    <row r="485" spans="1:11" x14ac:dyDescent="0.25">
      <c r="A485" s="6">
        <v>42375</v>
      </c>
      <c r="B485" t="s">
        <v>77</v>
      </c>
      <c r="C485">
        <v>174.24</v>
      </c>
      <c r="D485" t="s">
        <v>51</v>
      </c>
      <c r="E485" t="s">
        <v>52</v>
      </c>
      <c r="F485" s="6">
        <v>42384</v>
      </c>
      <c r="G485" t="s">
        <v>78</v>
      </c>
      <c r="H485" t="s">
        <v>10</v>
      </c>
      <c r="I485" s="7">
        <v>489.12</v>
      </c>
      <c r="J485" s="8"/>
      <c r="K485" s="4"/>
    </row>
    <row r="486" spans="1:11" x14ac:dyDescent="0.25">
      <c r="A486" s="6">
        <v>42375</v>
      </c>
      <c r="B486" t="s">
        <v>77</v>
      </c>
      <c r="C486">
        <v>174.24</v>
      </c>
      <c r="D486" t="s">
        <v>51</v>
      </c>
      <c r="E486" t="s">
        <v>52</v>
      </c>
      <c r="F486" s="6">
        <v>42384</v>
      </c>
      <c r="G486" t="s">
        <v>78</v>
      </c>
      <c r="H486" t="s">
        <v>10</v>
      </c>
      <c r="I486" s="7">
        <v>468.12</v>
      </c>
      <c r="J486" s="8"/>
      <c r="K486" s="4"/>
    </row>
    <row r="487" spans="1:11" x14ac:dyDescent="0.25">
      <c r="A487" s="6">
        <v>42375</v>
      </c>
      <c r="B487" t="s">
        <v>77</v>
      </c>
      <c r="C487">
        <v>174.24</v>
      </c>
      <c r="D487" t="s">
        <v>51</v>
      </c>
      <c r="E487" t="s">
        <v>52</v>
      </c>
      <c r="F487" s="6">
        <v>42384</v>
      </c>
      <c r="G487" t="s">
        <v>78</v>
      </c>
      <c r="H487" t="s">
        <v>18</v>
      </c>
      <c r="I487" s="7">
        <v>477.12</v>
      </c>
      <c r="J487" s="8"/>
      <c r="K487" s="4"/>
    </row>
    <row r="488" spans="1:11" x14ac:dyDescent="0.25">
      <c r="A488" s="6">
        <v>42375</v>
      </c>
      <c r="B488" t="s">
        <v>77</v>
      </c>
      <c r="C488">
        <v>174.24</v>
      </c>
      <c r="D488" t="s">
        <v>51</v>
      </c>
      <c r="E488" t="s">
        <v>52</v>
      </c>
      <c r="F488" s="6">
        <v>42384</v>
      </c>
      <c r="G488" t="s">
        <v>78</v>
      </c>
      <c r="H488" t="s">
        <v>18</v>
      </c>
      <c r="I488" s="7">
        <v>488.12</v>
      </c>
      <c r="J488" s="8"/>
      <c r="K488" s="4"/>
    </row>
    <row r="489" spans="1:11" x14ac:dyDescent="0.25">
      <c r="A489" s="6">
        <v>42375</v>
      </c>
      <c r="B489" t="s">
        <v>77</v>
      </c>
      <c r="C489">
        <v>174.24</v>
      </c>
      <c r="D489" t="s">
        <v>51</v>
      </c>
      <c r="E489" t="s">
        <v>52</v>
      </c>
      <c r="F489" s="6">
        <v>42384</v>
      </c>
      <c r="G489" t="s">
        <v>78</v>
      </c>
      <c r="H489" t="s">
        <v>18</v>
      </c>
      <c r="I489" s="7">
        <v>468.12</v>
      </c>
      <c r="J489" s="8"/>
      <c r="K489" s="4"/>
    </row>
    <row r="490" spans="1:11" x14ac:dyDescent="0.25">
      <c r="A490" s="6">
        <v>42375</v>
      </c>
      <c r="B490" t="s">
        <v>77</v>
      </c>
      <c r="C490">
        <v>174.24</v>
      </c>
      <c r="D490" t="s">
        <v>51</v>
      </c>
      <c r="E490" t="s">
        <v>52</v>
      </c>
      <c r="F490" s="6">
        <v>42384</v>
      </c>
      <c r="G490" t="s">
        <v>78</v>
      </c>
      <c r="H490" t="s">
        <v>18</v>
      </c>
      <c r="I490" s="7">
        <v>468.12</v>
      </c>
      <c r="J490" s="8"/>
      <c r="K490" s="4"/>
    </row>
    <row r="491" spans="1:11" x14ac:dyDescent="0.25">
      <c r="A491" s="6">
        <v>42375</v>
      </c>
      <c r="B491" t="s">
        <v>77</v>
      </c>
      <c r="C491">
        <v>174.24</v>
      </c>
      <c r="D491" t="s">
        <v>51</v>
      </c>
      <c r="E491" t="s">
        <v>52</v>
      </c>
      <c r="F491" s="6">
        <v>42384</v>
      </c>
      <c r="G491" t="s">
        <v>78</v>
      </c>
      <c r="H491" t="s">
        <v>18</v>
      </c>
      <c r="I491" s="7">
        <v>468.12</v>
      </c>
      <c r="J491" s="8"/>
      <c r="K491" s="4"/>
    </row>
    <row r="492" spans="1:11" x14ac:dyDescent="0.25">
      <c r="A492" s="6">
        <v>42375</v>
      </c>
      <c r="B492" t="s">
        <v>77</v>
      </c>
      <c r="C492">
        <v>174.24</v>
      </c>
      <c r="D492" t="s">
        <v>51</v>
      </c>
      <c r="E492" t="s">
        <v>52</v>
      </c>
      <c r="F492" s="6">
        <v>42384</v>
      </c>
      <c r="G492" t="s">
        <v>78</v>
      </c>
      <c r="H492" t="s">
        <v>35</v>
      </c>
      <c r="I492" s="7">
        <v>468.12</v>
      </c>
      <c r="J492" s="8"/>
      <c r="K492" s="4"/>
    </row>
    <row r="493" spans="1:11" x14ac:dyDescent="0.25">
      <c r="A493" s="6">
        <v>42375</v>
      </c>
      <c r="B493" t="s">
        <v>77</v>
      </c>
      <c r="C493">
        <v>174.24</v>
      </c>
      <c r="D493" t="s">
        <v>51</v>
      </c>
      <c r="E493" t="s">
        <v>52</v>
      </c>
      <c r="F493" s="6">
        <v>42384</v>
      </c>
      <c r="G493" t="s">
        <v>78</v>
      </c>
      <c r="H493" t="s">
        <v>67</v>
      </c>
      <c r="I493" s="7">
        <v>468.12</v>
      </c>
      <c r="J493" s="8"/>
      <c r="K493" s="4"/>
    </row>
    <row r="494" spans="1:11" x14ac:dyDescent="0.25">
      <c r="A494" s="6">
        <v>42375</v>
      </c>
      <c r="B494" t="s">
        <v>77</v>
      </c>
      <c r="C494">
        <v>174.24</v>
      </c>
      <c r="D494" t="s">
        <v>51</v>
      </c>
      <c r="E494" t="s">
        <v>52</v>
      </c>
      <c r="F494" s="6">
        <v>42384</v>
      </c>
      <c r="G494" t="s">
        <v>78</v>
      </c>
      <c r="H494" t="s">
        <v>76</v>
      </c>
      <c r="I494" s="7">
        <v>468.12</v>
      </c>
      <c r="J494" s="8"/>
      <c r="K494" s="4"/>
    </row>
    <row r="495" spans="1:11" x14ac:dyDescent="0.25">
      <c r="A495" s="6">
        <v>42375</v>
      </c>
      <c r="B495" t="s">
        <v>77</v>
      </c>
      <c r="C495">
        <v>174.24</v>
      </c>
      <c r="D495" t="s">
        <v>51</v>
      </c>
      <c r="E495" t="s">
        <v>52</v>
      </c>
      <c r="F495" s="6">
        <v>42384</v>
      </c>
      <c r="G495" t="s">
        <v>78</v>
      </c>
      <c r="H495" t="s">
        <v>28</v>
      </c>
      <c r="I495" s="7">
        <v>468.12</v>
      </c>
      <c r="J495" s="8"/>
      <c r="K495" s="4"/>
    </row>
    <row r="496" spans="1:11" x14ac:dyDescent="0.25">
      <c r="A496" s="6">
        <v>42375</v>
      </c>
      <c r="B496" t="s">
        <v>77</v>
      </c>
      <c r="C496">
        <v>174.24</v>
      </c>
      <c r="D496" t="s">
        <v>51</v>
      </c>
      <c r="E496" t="s">
        <v>52</v>
      </c>
      <c r="F496" s="6">
        <v>42384</v>
      </c>
      <c r="G496" t="s">
        <v>78</v>
      </c>
      <c r="H496" t="s">
        <v>28</v>
      </c>
      <c r="I496" s="7">
        <v>468.12</v>
      </c>
      <c r="J496" s="8"/>
      <c r="K496" s="4"/>
    </row>
    <row r="497" spans="1:11" x14ac:dyDescent="0.25">
      <c r="A497" s="6">
        <v>42375</v>
      </c>
      <c r="B497" t="s">
        <v>77</v>
      </c>
      <c r="C497">
        <v>174.24</v>
      </c>
      <c r="D497" t="s">
        <v>51</v>
      </c>
      <c r="E497" t="s">
        <v>52</v>
      </c>
      <c r="F497" s="6">
        <v>42384</v>
      </c>
      <c r="G497" t="s">
        <v>78</v>
      </c>
      <c r="H497" t="s">
        <v>72</v>
      </c>
      <c r="I497" s="7">
        <v>468.12</v>
      </c>
      <c r="J497" s="8"/>
      <c r="K497" s="4"/>
    </row>
    <row r="498" spans="1:11" x14ac:dyDescent="0.25">
      <c r="A498" s="6">
        <v>42375</v>
      </c>
      <c r="B498" t="s">
        <v>77</v>
      </c>
      <c r="C498">
        <v>174.24</v>
      </c>
      <c r="D498" t="s">
        <v>51</v>
      </c>
      <c r="E498" t="s">
        <v>52</v>
      </c>
      <c r="F498" s="6">
        <v>42384</v>
      </c>
      <c r="G498" t="s">
        <v>78</v>
      </c>
      <c r="H498" t="s">
        <v>44</v>
      </c>
      <c r="I498" s="7">
        <v>468.12</v>
      </c>
      <c r="J498" s="8"/>
      <c r="K498" s="4"/>
    </row>
    <row r="499" spans="1:11" x14ac:dyDescent="0.25">
      <c r="A499" s="6">
        <v>42375</v>
      </c>
      <c r="B499" t="s">
        <v>77</v>
      </c>
      <c r="C499">
        <v>174.24</v>
      </c>
      <c r="D499" t="s">
        <v>51</v>
      </c>
      <c r="E499" t="s">
        <v>52</v>
      </c>
      <c r="F499" s="6">
        <v>42384</v>
      </c>
      <c r="G499" t="s">
        <v>78</v>
      </c>
      <c r="H499" t="s">
        <v>63</v>
      </c>
      <c r="I499" s="7">
        <v>453.12</v>
      </c>
      <c r="J499" s="8">
        <v>142.78</v>
      </c>
      <c r="K499" s="4"/>
    </row>
    <row r="500" spans="1:11" x14ac:dyDescent="0.25">
      <c r="A500" s="6">
        <v>42375</v>
      </c>
      <c r="B500" t="s">
        <v>77</v>
      </c>
      <c r="C500">
        <v>174.24</v>
      </c>
      <c r="D500" t="s">
        <v>51</v>
      </c>
      <c r="E500" t="s">
        <v>52</v>
      </c>
      <c r="F500" s="6">
        <v>42384</v>
      </c>
      <c r="G500" t="s">
        <v>78</v>
      </c>
      <c r="H500" t="s">
        <v>63</v>
      </c>
      <c r="I500" s="7">
        <v>474.12</v>
      </c>
      <c r="J500" s="8"/>
      <c r="K500" s="4"/>
    </row>
    <row r="501" spans="1:11" x14ac:dyDescent="0.25">
      <c r="A501" s="6">
        <v>42375</v>
      </c>
      <c r="B501" t="s">
        <v>77</v>
      </c>
      <c r="C501">
        <v>174.24</v>
      </c>
      <c r="D501" t="s">
        <v>51</v>
      </c>
      <c r="E501" t="s">
        <v>52</v>
      </c>
      <c r="F501" s="6">
        <v>42384</v>
      </c>
      <c r="G501" t="s">
        <v>78</v>
      </c>
      <c r="H501" t="s">
        <v>66</v>
      </c>
      <c r="I501" s="7">
        <v>486.12</v>
      </c>
      <c r="J501" s="8"/>
      <c r="K501" s="4"/>
    </row>
    <row r="502" spans="1:11" x14ac:dyDescent="0.25">
      <c r="A502" s="6">
        <v>42375</v>
      </c>
      <c r="B502" t="s">
        <v>77</v>
      </c>
      <c r="C502">
        <v>174.24</v>
      </c>
      <c r="D502" t="s">
        <v>51</v>
      </c>
      <c r="E502" t="s">
        <v>52</v>
      </c>
      <c r="F502" s="6">
        <v>42384</v>
      </c>
      <c r="G502" t="s">
        <v>78</v>
      </c>
      <c r="H502" t="s">
        <v>66</v>
      </c>
      <c r="I502" s="7">
        <v>486.12</v>
      </c>
      <c r="J502" s="8"/>
      <c r="K502" s="4"/>
    </row>
    <row r="503" spans="1:11" x14ac:dyDescent="0.25">
      <c r="A503" s="6">
        <v>42375</v>
      </c>
      <c r="B503" t="s">
        <v>77</v>
      </c>
      <c r="C503">
        <v>174.24</v>
      </c>
      <c r="D503" t="s">
        <v>51</v>
      </c>
      <c r="E503" t="s">
        <v>52</v>
      </c>
      <c r="F503" s="6">
        <v>42384</v>
      </c>
      <c r="G503" t="s">
        <v>78</v>
      </c>
      <c r="H503" t="s">
        <v>58</v>
      </c>
      <c r="I503" s="7">
        <v>430.12</v>
      </c>
      <c r="J503" s="8"/>
      <c r="K503" s="4"/>
    </row>
    <row r="504" spans="1:11" x14ac:dyDescent="0.25">
      <c r="A504" s="6">
        <v>42375</v>
      </c>
      <c r="B504" t="s">
        <v>77</v>
      </c>
      <c r="C504">
        <v>174.24</v>
      </c>
      <c r="D504" t="s">
        <v>51</v>
      </c>
      <c r="E504" t="s">
        <v>52</v>
      </c>
      <c r="F504" s="6">
        <v>42384</v>
      </c>
      <c r="G504" t="s">
        <v>78</v>
      </c>
      <c r="H504" t="s">
        <v>27</v>
      </c>
      <c r="I504" s="7">
        <v>457.12</v>
      </c>
      <c r="J504" s="8">
        <v>142.78</v>
      </c>
      <c r="K504" s="4"/>
    </row>
    <row r="505" spans="1:11" x14ac:dyDescent="0.25">
      <c r="A505" s="6">
        <v>42375</v>
      </c>
      <c r="B505" t="s">
        <v>77</v>
      </c>
      <c r="C505">
        <v>174.24</v>
      </c>
      <c r="D505" t="s">
        <v>51</v>
      </c>
      <c r="E505" t="s">
        <v>52</v>
      </c>
      <c r="F505" s="6">
        <v>42384</v>
      </c>
      <c r="G505" t="s">
        <v>78</v>
      </c>
      <c r="H505" t="s">
        <v>27</v>
      </c>
      <c r="I505" s="7"/>
      <c r="J505" s="8"/>
      <c r="K505" s="4"/>
    </row>
    <row r="506" spans="1:11" x14ac:dyDescent="0.25">
      <c r="A506" s="6">
        <v>42375</v>
      </c>
      <c r="B506" t="s">
        <v>77</v>
      </c>
      <c r="C506">
        <v>174.24</v>
      </c>
      <c r="D506" t="s">
        <v>51</v>
      </c>
      <c r="E506" t="s">
        <v>52</v>
      </c>
      <c r="F506" s="6">
        <v>42384</v>
      </c>
      <c r="G506" t="s">
        <v>78</v>
      </c>
      <c r="H506" t="s">
        <v>27</v>
      </c>
      <c r="I506" s="7"/>
      <c r="J506" s="8"/>
      <c r="K506" s="4"/>
    </row>
    <row r="507" spans="1:11" x14ac:dyDescent="0.25">
      <c r="A507" s="6">
        <v>42375</v>
      </c>
      <c r="B507" t="s">
        <v>77</v>
      </c>
      <c r="C507">
        <v>174.24</v>
      </c>
      <c r="D507" t="s">
        <v>51</v>
      </c>
      <c r="E507" t="s">
        <v>52</v>
      </c>
      <c r="F507" s="6">
        <v>42384</v>
      </c>
      <c r="G507" t="s">
        <v>78</v>
      </c>
      <c r="H507" t="s">
        <v>37</v>
      </c>
      <c r="I507" s="7"/>
      <c r="J507" s="8"/>
      <c r="K507" s="4"/>
    </row>
    <row r="508" spans="1:11" x14ac:dyDescent="0.25">
      <c r="A508" s="6">
        <v>42375</v>
      </c>
      <c r="B508" t="s">
        <v>77</v>
      </c>
      <c r="C508">
        <v>174.24</v>
      </c>
      <c r="D508" t="s">
        <v>51</v>
      </c>
      <c r="E508" t="s">
        <v>52</v>
      </c>
      <c r="F508" s="6">
        <v>42384</v>
      </c>
      <c r="G508" t="s">
        <v>78</v>
      </c>
      <c r="H508" t="s">
        <v>37</v>
      </c>
      <c r="I508" s="7"/>
      <c r="J508" s="4"/>
      <c r="K508" s="4"/>
    </row>
    <row r="509" spans="1:11" x14ac:dyDescent="0.25">
      <c r="A509" s="6">
        <v>42375</v>
      </c>
      <c r="B509" t="s">
        <v>77</v>
      </c>
      <c r="C509">
        <v>174.24</v>
      </c>
      <c r="D509" t="s">
        <v>51</v>
      </c>
      <c r="E509" t="s">
        <v>52</v>
      </c>
      <c r="F509" s="6">
        <v>42384</v>
      </c>
      <c r="G509" t="s">
        <v>78</v>
      </c>
      <c r="H509" t="s">
        <v>37</v>
      </c>
      <c r="I509" s="7"/>
      <c r="J509" s="8"/>
      <c r="K509" s="4"/>
    </row>
    <row r="510" spans="1:11" x14ac:dyDescent="0.25">
      <c r="A510" s="6">
        <v>42375</v>
      </c>
      <c r="B510" t="s">
        <v>77</v>
      </c>
      <c r="C510">
        <v>174.24</v>
      </c>
      <c r="D510" t="s">
        <v>51</v>
      </c>
      <c r="E510" t="s">
        <v>52</v>
      </c>
      <c r="F510" s="6">
        <v>42384</v>
      </c>
      <c r="G510" t="s">
        <v>78</v>
      </c>
      <c r="H510" t="s">
        <v>37</v>
      </c>
      <c r="I510" s="7"/>
      <c r="J510" s="8"/>
      <c r="K510" s="4"/>
    </row>
    <row r="511" spans="1:11" x14ac:dyDescent="0.25">
      <c r="A511" s="6">
        <v>42375</v>
      </c>
      <c r="B511" t="s">
        <v>77</v>
      </c>
      <c r="C511">
        <v>174.24</v>
      </c>
      <c r="D511" t="s">
        <v>51</v>
      </c>
      <c r="E511" t="s">
        <v>52</v>
      </c>
      <c r="F511" s="6">
        <v>42384</v>
      </c>
      <c r="G511" t="s">
        <v>78</v>
      </c>
      <c r="H511" t="s">
        <v>37</v>
      </c>
      <c r="I511" s="7"/>
      <c r="J511" s="8"/>
      <c r="K511" s="4"/>
    </row>
    <row r="512" spans="1:11" x14ac:dyDescent="0.25">
      <c r="A512" s="6">
        <v>42375</v>
      </c>
      <c r="B512" t="s">
        <v>77</v>
      </c>
      <c r="C512">
        <v>174.24</v>
      </c>
      <c r="D512" t="s">
        <v>51</v>
      </c>
      <c r="E512" t="s">
        <v>52</v>
      </c>
      <c r="F512" s="6">
        <v>42384</v>
      </c>
      <c r="G512" t="s">
        <v>78</v>
      </c>
      <c r="H512" t="s">
        <v>37</v>
      </c>
      <c r="I512" s="7"/>
      <c r="J512" s="8"/>
      <c r="K512" s="4"/>
    </row>
    <row r="513" spans="1:11" x14ac:dyDescent="0.25">
      <c r="A513" s="6">
        <v>42375</v>
      </c>
      <c r="B513" t="s">
        <v>77</v>
      </c>
      <c r="C513">
        <v>174.24</v>
      </c>
      <c r="D513" t="s">
        <v>51</v>
      </c>
      <c r="E513" t="s">
        <v>52</v>
      </c>
      <c r="F513" s="6">
        <v>42384</v>
      </c>
      <c r="G513" t="s">
        <v>78</v>
      </c>
      <c r="H513" t="s">
        <v>37</v>
      </c>
      <c r="I513" s="7"/>
      <c r="J513" s="8"/>
      <c r="K513" s="4"/>
    </row>
    <row r="514" spans="1:11" x14ac:dyDescent="0.25">
      <c r="A514" s="6">
        <v>42375</v>
      </c>
      <c r="B514" t="s">
        <v>77</v>
      </c>
      <c r="C514">
        <v>174.24</v>
      </c>
      <c r="D514" t="s">
        <v>51</v>
      </c>
      <c r="E514" t="s">
        <v>52</v>
      </c>
      <c r="F514" s="6">
        <v>42384</v>
      </c>
      <c r="G514" t="s">
        <v>78</v>
      </c>
      <c r="H514" t="s">
        <v>37</v>
      </c>
      <c r="I514" s="7"/>
      <c r="J514" s="8"/>
      <c r="K514" s="4"/>
    </row>
    <row r="515" spans="1:11" x14ac:dyDescent="0.25">
      <c r="A515" s="6">
        <v>42375</v>
      </c>
      <c r="B515" t="s">
        <v>77</v>
      </c>
      <c r="C515">
        <v>174.24</v>
      </c>
      <c r="D515" t="s">
        <v>51</v>
      </c>
      <c r="E515" t="s">
        <v>52</v>
      </c>
      <c r="F515" s="6">
        <v>42384</v>
      </c>
      <c r="G515" t="s">
        <v>78</v>
      </c>
      <c r="H515" t="s">
        <v>37</v>
      </c>
      <c r="I515" s="7"/>
      <c r="J515" s="4"/>
      <c r="K515" s="4"/>
    </row>
    <row r="516" spans="1:11" x14ac:dyDescent="0.25">
      <c r="A516" s="6">
        <v>42375</v>
      </c>
      <c r="B516" t="s">
        <v>77</v>
      </c>
      <c r="C516">
        <v>174.24</v>
      </c>
      <c r="D516" t="s">
        <v>51</v>
      </c>
      <c r="E516" t="s">
        <v>52</v>
      </c>
      <c r="F516" s="6">
        <v>42384</v>
      </c>
      <c r="G516" t="s">
        <v>78</v>
      </c>
      <c r="H516" t="s">
        <v>37</v>
      </c>
      <c r="I516" s="7"/>
      <c r="J516" s="8"/>
      <c r="K516" s="4"/>
    </row>
    <row r="517" spans="1:11" x14ac:dyDescent="0.25">
      <c r="A517" s="6">
        <v>42375</v>
      </c>
      <c r="B517" t="s">
        <v>77</v>
      </c>
      <c r="C517">
        <v>174.24</v>
      </c>
      <c r="D517" t="s">
        <v>51</v>
      </c>
      <c r="E517" t="s">
        <v>52</v>
      </c>
      <c r="F517" s="6">
        <v>42384</v>
      </c>
      <c r="G517" t="s">
        <v>78</v>
      </c>
      <c r="H517" t="s">
        <v>39</v>
      </c>
      <c r="I517" s="7"/>
      <c r="J517" s="8"/>
      <c r="K517" s="4"/>
    </row>
    <row r="518" spans="1:11" x14ac:dyDescent="0.25">
      <c r="A518" s="6">
        <v>42375</v>
      </c>
      <c r="B518" t="s">
        <v>77</v>
      </c>
      <c r="C518">
        <v>174.24</v>
      </c>
      <c r="D518" t="s">
        <v>51</v>
      </c>
      <c r="E518" t="s">
        <v>52</v>
      </c>
      <c r="F518" s="6">
        <v>42384</v>
      </c>
      <c r="G518" t="s">
        <v>78</v>
      </c>
      <c r="H518" t="s">
        <v>46</v>
      </c>
      <c r="I518" s="7">
        <v>124.12</v>
      </c>
      <c r="J518" s="8"/>
      <c r="K518" s="4"/>
    </row>
    <row r="519" spans="1:11" x14ac:dyDescent="0.25">
      <c r="A519" s="6">
        <v>42375</v>
      </c>
      <c r="B519" t="s">
        <v>77</v>
      </c>
      <c r="C519">
        <v>174.24</v>
      </c>
      <c r="D519" t="s">
        <v>51</v>
      </c>
      <c r="E519" t="s">
        <v>52</v>
      </c>
      <c r="F519" s="6">
        <v>42384</v>
      </c>
      <c r="G519" t="s">
        <v>78</v>
      </c>
      <c r="H519" t="s">
        <v>38</v>
      </c>
      <c r="I519" s="7">
        <v>124.12</v>
      </c>
      <c r="J519" s="8"/>
      <c r="K519" s="4"/>
    </row>
    <row r="520" spans="1:11" x14ac:dyDescent="0.25">
      <c r="A520" s="6">
        <v>42375</v>
      </c>
      <c r="B520" t="s">
        <v>77</v>
      </c>
      <c r="C520">
        <v>174.24</v>
      </c>
      <c r="D520" t="s">
        <v>51</v>
      </c>
      <c r="E520" t="s">
        <v>52</v>
      </c>
      <c r="F520" s="6">
        <v>42384</v>
      </c>
      <c r="G520" t="s">
        <v>78</v>
      </c>
      <c r="H520" t="s">
        <v>36</v>
      </c>
      <c r="I520" s="7">
        <v>436.12</v>
      </c>
      <c r="J520" s="8"/>
      <c r="K520" s="4"/>
    </row>
    <row r="521" spans="1:11" x14ac:dyDescent="0.25">
      <c r="A521" s="6">
        <v>42375</v>
      </c>
      <c r="B521" t="s">
        <v>77</v>
      </c>
      <c r="C521">
        <v>174.24</v>
      </c>
      <c r="D521" t="s">
        <v>51</v>
      </c>
      <c r="E521" t="s">
        <v>52</v>
      </c>
      <c r="F521" s="6">
        <v>42384</v>
      </c>
      <c r="G521" t="s">
        <v>78</v>
      </c>
      <c r="H521" t="s">
        <v>36</v>
      </c>
      <c r="I521" s="7">
        <v>439.12</v>
      </c>
      <c r="J521" s="8"/>
      <c r="K521" s="4"/>
    </row>
    <row r="522" spans="1:11" x14ac:dyDescent="0.25">
      <c r="A522" s="6">
        <v>42375</v>
      </c>
      <c r="B522" t="s">
        <v>77</v>
      </c>
      <c r="C522">
        <v>174.24</v>
      </c>
      <c r="D522" t="s">
        <v>51</v>
      </c>
      <c r="E522" t="s">
        <v>52</v>
      </c>
      <c r="F522" s="6">
        <v>42384</v>
      </c>
      <c r="G522" t="s">
        <v>78</v>
      </c>
      <c r="H522" t="s">
        <v>36</v>
      </c>
      <c r="I522" s="7">
        <v>449.12</v>
      </c>
      <c r="J522" s="8"/>
      <c r="K522" s="4"/>
    </row>
    <row r="523" spans="1:11" x14ac:dyDescent="0.25">
      <c r="A523" s="6">
        <v>42375</v>
      </c>
      <c r="B523" t="s">
        <v>77</v>
      </c>
      <c r="C523">
        <v>174.24</v>
      </c>
      <c r="D523" t="s">
        <v>51</v>
      </c>
      <c r="E523" t="s">
        <v>52</v>
      </c>
      <c r="F523" s="6">
        <v>42384</v>
      </c>
      <c r="G523" t="s">
        <v>78</v>
      </c>
      <c r="H523" t="s">
        <v>14</v>
      </c>
      <c r="I523" s="7">
        <v>449.12</v>
      </c>
      <c r="J523" s="8"/>
      <c r="K523" s="4"/>
    </row>
    <row r="524" spans="1:11" x14ac:dyDescent="0.25">
      <c r="A524" s="6">
        <v>42375</v>
      </c>
      <c r="B524" t="s">
        <v>77</v>
      </c>
      <c r="C524">
        <v>174.24</v>
      </c>
      <c r="D524" t="s">
        <v>51</v>
      </c>
      <c r="E524" t="s">
        <v>52</v>
      </c>
      <c r="F524" s="6">
        <v>42384</v>
      </c>
      <c r="G524" t="s">
        <v>78</v>
      </c>
      <c r="H524" t="s">
        <v>14</v>
      </c>
      <c r="I524" s="7">
        <v>449.12</v>
      </c>
      <c r="J524" s="8"/>
      <c r="K524" s="4"/>
    </row>
    <row r="525" spans="1:11" x14ac:dyDescent="0.25">
      <c r="A525" s="6">
        <v>42375</v>
      </c>
      <c r="B525" t="s">
        <v>77</v>
      </c>
      <c r="C525">
        <v>174.24</v>
      </c>
      <c r="D525" t="s">
        <v>51</v>
      </c>
      <c r="E525" t="s">
        <v>52</v>
      </c>
      <c r="F525" s="6">
        <v>42384</v>
      </c>
      <c r="G525" t="s">
        <v>78</v>
      </c>
      <c r="H525" t="s">
        <v>25</v>
      </c>
      <c r="I525" s="7">
        <v>449.12</v>
      </c>
      <c r="J525" s="8"/>
      <c r="K525" s="4"/>
    </row>
    <row r="526" spans="1:11" x14ac:dyDescent="0.25">
      <c r="A526" s="6">
        <v>42375</v>
      </c>
      <c r="B526" t="s">
        <v>77</v>
      </c>
      <c r="C526">
        <v>174.24</v>
      </c>
      <c r="D526" t="s">
        <v>51</v>
      </c>
      <c r="E526" t="s">
        <v>52</v>
      </c>
      <c r="F526" s="6">
        <v>42384</v>
      </c>
      <c r="G526" t="s">
        <v>78</v>
      </c>
      <c r="H526" t="s">
        <v>25</v>
      </c>
      <c r="I526" s="7">
        <v>449.12</v>
      </c>
      <c r="J526" s="8"/>
      <c r="K526" s="4"/>
    </row>
    <row r="527" spans="1:11" x14ac:dyDescent="0.25">
      <c r="A527" s="6">
        <v>42375</v>
      </c>
      <c r="B527" t="s">
        <v>77</v>
      </c>
      <c r="C527">
        <v>174.24</v>
      </c>
      <c r="D527" t="s">
        <v>51</v>
      </c>
      <c r="E527" t="s">
        <v>52</v>
      </c>
      <c r="F527" s="6">
        <v>42384</v>
      </c>
      <c r="G527" t="s">
        <v>78</v>
      </c>
      <c r="H527" t="s">
        <v>25</v>
      </c>
      <c r="I527" s="7">
        <v>449.12</v>
      </c>
      <c r="J527" s="4"/>
      <c r="K527" s="4"/>
    </row>
    <row r="528" spans="1:11" x14ac:dyDescent="0.25">
      <c r="A528" s="6">
        <v>42375</v>
      </c>
      <c r="B528" t="s">
        <v>77</v>
      </c>
      <c r="C528">
        <v>174.24</v>
      </c>
      <c r="D528" t="s">
        <v>51</v>
      </c>
      <c r="E528" t="s">
        <v>52</v>
      </c>
      <c r="F528" s="6">
        <v>42384</v>
      </c>
      <c r="G528" t="s">
        <v>78</v>
      </c>
      <c r="H528" t="s">
        <v>25</v>
      </c>
      <c r="I528" s="7">
        <v>449.12</v>
      </c>
      <c r="J528" s="8"/>
      <c r="K528" s="4"/>
    </row>
    <row r="529" spans="1:11" x14ac:dyDescent="0.25">
      <c r="A529" s="6">
        <v>42375</v>
      </c>
      <c r="B529" t="s">
        <v>77</v>
      </c>
      <c r="C529">
        <v>174.24</v>
      </c>
      <c r="D529" t="s">
        <v>51</v>
      </c>
      <c r="E529" t="s">
        <v>52</v>
      </c>
      <c r="F529" s="6">
        <v>42384</v>
      </c>
      <c r="G529" t="s">
        <v>78</v>
      </c>
      <c r="H529" t="s">
        <v>25</v>
      </c>
      <c r="I529" s="7">
        <v>449.12</v>
      </c>
      <c r="J529" s="9"/>
      <c r="K529" s="4"/>
    </row>
    <row r="530" spans="1:11" x14ac:dyDescent="0.25">
      <c r="A530" s="6">
        <v>42375</v>
      </c>
      <c r="B530" t="s">
        <v>77</v>
      </c>
      <c r="C530">
        <v>174.24</v>
      </c>
      <c r="D530" t="s">
        <v>51</v>
      </c>
      <c r="E530" t="s">
        <v>52</v>
      </c>
      <c r="F530" s="6">
        <v>42384</v>
      </c>
      <c r="G530" t="s">
        <v>78</v>
      </c>
      <c r="H530" t="s">
        <v>25</v>
      </c>
      <c r="I530" s="7">
        <v>449.12</v>
      </c>
      <c r="J530" s="9"/>
      <c r="K530" s="4"/>
    </row>
    <row r="531" spans="1:11" x14ac:dyDescent="0.25">
      <c r="A531" s="6">
        <v>42375</v>
      </c>
      <c r="B531" t="s">
        <v>77</v>
      </c>
      <c r="C531">
        <v>174.24</v>
      </c>
      <c r="D531" t="s">
        <v>51</v>
      </c>
      <c r="E531" t="s">
        <v>52</v>
      </c>
      <c r="F531" s="6">
        <v>42384</v>
      </c>
      <c r="G531" t="s">
        <v>78</v>
      </c>
      <c r="H531" t="s">
        <v>25</v>
      </c>
      <c r="I531" s="7">
        <v>449.12</v>
      </c>
      <c r="J531" s="8"/>
      <c r="K531" s="4"/>
    </row>
    <row r="532" spans="1:11" x14ac:dyDescent="0.25">
      <c r="A532" s="6">
        <v>42375</v>
      </c>
      <c r="B532" t="s">
        <v>77</v>
      </c>
      <c r="C532">
        <v>174.24</v>
      </c>
      <c r="D532" t="s">
        <v>51</v>
      </c>
      <c r="E532" t="s">
        <v>52</v>
      </c>
      <c r="F532" s="6">
        <v>42384</v>
      </c>
      <c r="G532" t="s">
        <v>78</v>
      </c>
      <c r="H532" t="s">
        <v>25</v>
      </c>
      <c r="I532" s="7">
        <v>449.12</v>
      </c>
      <c r="J532" s="8"/>
      <c r="K532" s="4"/>
    </row>
    <row r="533" spans="1:11" x14ac:dyDescent="0.25">
      <c r="A533" s="6">
        <v>42375</v>
      </c>
      <c r="B533" t="s">
        <v>77</v>
      </c>
      <c r="C533">
        <v>174.24</v>
      </c>
      <c r="D533" t="s">
        <v>51</v>
      </c>
      <c r="E533" t="s">
        <v>52</v>
      </c>
      <c r="F533" s="6">
        <v>42384</v>
      </c>
      <c r="G533" t="s">
        <v>78</v>
      </c>
      <c r="H533" t="s">
        <v>25</v>
      </c>
      <c r="I533" s="7">
        <v>449.12</v>
      </c>
      <c r="J533" s="8"/>
      <c r="K533" s="4"/>
    </row>
    <row r="534" spans="1:11" x14ac:dyDescent="0.25">
      <c r="A534" s="6">
        <v>42375</v>
      </c>
      <c r="B534" t="s">
        <v>77</v>
      </c>
      <c r="C534">
        <v>174.24</v>
      </c>
      <c r="D534" t="s">
        <v>51</v>
      </c>
      <c r="E534" t="s">
        <v>52</v>
      </c>
      <c r="F534" s="6">
        <v>42384</v>
      </c>
      <c r="G534" t="s">
        <v>78</v>
      </c>
      <c r="H534" t="s">
        <v>25</v>
      </c>
      <c r="I534" s="7">
        <v>449.12</v>
      </c>
      <c r="J534" s="8"/>
      <c r="K534" s="4"/>
    </row>
    <row r="535" spans="1:11" x14ac:dyDescent="0.25">
      <c r="A535" s="6">
        <v>42375</v>
      </c>
      <c r="B535" t="s">
        <v>77</v>
      </c>
      <c r="C535">
        <v>174.24</v>
      </c>
      <c r="D535" t="s">
        <v>51</v>
      </c>
      <c r="E535" t="s">
        <v>52</v>
      </c>
      <c r="F535" s="6">
        <v>42384</v>
      </c>
      <c r="G535" t="s">
        <v>78</v>
      </c>
      <c r="H535" t="s">
        <v>25</v>
      </c>
      <c r="I535" s="7">
        <v>449.12</v>
      </c>
      <c r="J535" s="8"/>
      <c r="K535" s="4"/>
    </row>
    <row r="536" spans="1:11" x14ac:dyDescent="0.25">
      <c r="A536" s="6">
        <v>42375</v>
      </c>
      <c r="B536" t="s">
        <v>77</v>
      </c>
      <c r="C536">
        <v>174.24</v>
      </c>
      <c r="D536" t="s">
        <v>51</v>
      </c>
      <c r="E536" t="s">
        <v>52</v>
      </c>
      <c r="F536" s="6">
        <v>42384</v>
      </c>
      <c r="G536" t="s">
        <v>78</v>
      </c>
      <c r="H536" t="s">
        <v>25</v>
      </c>
      <c r="I536" s="7">
        <v>449.12</v>
      </c>
      <c r="J536" s="8"/>
      <c r="K536" s="4"/>
    </row>
    <row r="537" spans="1:11" x14ac:dyDescent="0.25">
      <c r="A537" s="6">
        <v>42375</v>
      </c>
      <c r="B537" t="s">
        <v>77</v>
      </c>
      <c r="C537">
        <v>174.24</v>
      </c>
      <c r="D537" t="s">
        <v>51</v>
      </c>
      <c r="E537" t="s">
        <v>52</v>
      </c>
      <c r="F537" s="6">
        <v>42384</v>
      </c>
      <c r="G537" t="s">
        <v>78</v>
      </c>
      <c r="H537" t="s">
        <v>25</v>
      </c>
      <c r="I537" s="7">
        <v>449.12</v>
      </c>
      <c r="J537" s="8"/>
      <c r="K537" s="4"/>
    </row>
    <row r="538" spans="1:11" x14ac:dyDescent="0.25">
      <c r="A538" s="6">
        <v>42375</v>
      </c>
      <c r="B538" t="s">
        <v>77</v>
      </c>
      <c r="C538">
        <v>174.24</v>
      </c>
      <c r="D538" t="s">
        <v>51</v>
      </c>
      <c r="E538" t="s">
        <v>52</v>
      </c>
      <c r="F538" s="6">
        <v>42384</v>
      </c>
      <c r="G538" t="s">
        <v>78</v>
      </c>
      <c r="H538" t="s">
        <v>25</v>
      </c>
      <c r="I538" s="7">
        <v>449.12</v>
      </c>
      <c r="J538" s="8"/>
      <c r="K538" s="4"/>
    </row>
    <row r="539" spans="1:11" x14ac:dyDescent="0.25">
      <c r="A539" s="6">
        <v>42375</v>
      </c>
      <c r="B539" t="s">
        <v>77</v>
      </c>
      <c r="C539">
        <v>174.24</v>
      </c>
      <c r="D539" t="s">
        <v>51</v>
      </c>
      <c r="E539" t="s">
        <v>52</v>
      </c>
      <c r="F539" s="6">
        <v>42384</v>
      </c>
      <c r="G539" t="s">
        <v>78</v>
      </c>
      <c r="H539" t="s">
        <v>25</v>
      </c>
      <c r="I539" s="7">
        <v>449.12</v>
      </c>
      <c r="J539" s="8"/>
      <c r="K539" s="4"/>
    </row>
    <row r="540" spans="1:11" x14ac:dyDescent="0.25">
      <c r="A540" s="6">
        <v>42375</v>
      </c>
      <c r="B540" t="s">
        <v>77</v>
      </c>
      <c r="C540">
        <v>174.24</v>
      </c>
      <c r="D540" t="s">
        <v>51</v>
      </c>
      <c r="E540" t="s">
        <v>52</v>
      </c>
      <c r="F540" s="6">
        <v>42384</v>
      </c>
      <c r="G540" t="s">
        <v>78</v>
      </c>
      <c r="H540" t="s">
        <v>40</v>
      </c>
      <c r="I540" s="7">
        <v>467.12</v>
      </c>
      <c r="J540" s="8"/>
      <c r="K540" s="4"/>
    </row>
    <row r="541" spans="1:11" x14ac:dyDescent="0.25">
      <c r="A541" s="6">
        <v>42375</v>
      </c>
      <c r="B541" t="s">
        <v>77</v>
      </c>
      <c r="C541">
        <v>174.24</v>
      </c>
      <c r="D541" t="s">
        <v>51</v>
      </c>
      <c r="E541" t="s">
        <v>52</v>
      </c>
      <c r="F541" s="6">
        <v>42384</v>
      </c>
      <c r="G541" t="s">
        <v>78</v>
      </c>
      <c r="H541" t="s">
        <v>75</v>
      </c>
      <c r="I541" s="7">
        <v>467.12</v>
      </c>
      <c r="J541" s="8"/>
      <c r="K541" s="4"/>
    </row>
    <row r="542" spans="1:11" x14ac:dyDescent="0.25">
      <c r="A542" s="6">
        <v>42375</v>
      </c>
      <c r="B542" t="s">
        <v>77</v>
      </c>
      <c r="C542">
        <v>174.24</v>
      </c>
      <c r="D542" t="s">
        <v>51</v>
      </c>
      <c r="E542" t="s">
        <v>52</v>
      </c>
      <c r="F542" s="6">
        <v>42384</v>
      </c>
      <c r="G542" t="s">
        <v>78</v>
      </c>
      <c r="H542" t="s">
        <v>60</v>
      </c>
      <c r="I542" s="7">
        <v>433.12</v>
      </c>
      <c r="J542" s="8"/>
      <c r="K542" s="4"/>
    </row>
    <row r="543" spans="1:11" x14ac:dyDescent="0.25">
      <c r="A543" s="6">
        <v>42375</v>
      </c>
      <c r="B543" t="s">
        <v>77</v>
      </c>
      <c r="C543">
        <v>174.24</v>
      </c>
      <c r="D543" t="s">
        <v>51</v>
      </c>
      <c r="E543" t="s">
        <v>52</v>
      </c>
      <c r="F543" s="6">
        <v>42384</v>
      </c>
      <c r="G543" t="s">
        <v>78</v>
      </c>
      <c r="H543" t="s">
        <v>64</v>
      </c>
      <c r="I543" s="7">
        <v>456.12</v>
      </c>
      <c r="J543" s="8">
        <v>142.78</v>
      </c>
      <c r="K543" s="4"/>
    </row>
    <row r="544" spans="1:11" x14ac:dyDescent="0.25">
      <c r="A544" s="6">
        <v>42375</v>
      </c>
      <c r="B544" t="s">
        <v>77</v>
      </c>
      <c r="C544">
        <v>174.24</v>
      </c>
      <c r="D544" t="s">
        <v>51</v>
      </c>
      <c r="E544" t="s">
        <v>52</v>
      </c>
      <c r="F544" s="6">
        <v>42384</v>
      </c>
      <c r="G544" t="s">
        <v>78</v>
      </c>
      <c r="H544" t="s">
        <v>69</v>
      </c>
      <c r="I544" s="7">
        <v>456.12</v>
      </c>
      <c r="J544" s="8"/>
      <c r="K544" s="4"/>
    </row>
    <row r="545" spans="1:11" x14ac:dyDescent="0.25">
      <c r="A545" s="6">
        <v>42375</v>
      </c>
      <c r="B545" t="s">
        <v>77</v>
      </c>
      <c r="C545">
        <v>174.24</v>
      </c>
      <c r="D545" t="s">
        <v>51</v>
      </c>
      <c r="E545" t="s">
        <v>52</v>
      </c>
      <c r="F545" s="6">
        <v>42384</v>
      </c>
      <c r="G545" t="s">
        <v>78</v>
      </c>
      <c r="H545" t="s">
        <v>69</v>
      </c>
      <c r="I545" s="7">
        <v>456.12</v>
      </c>
      <c r="J545" s="8"/>
      <c r="K545" s="4"/>
    </row>
    <row r="546" spans="1:11" x14ac:dyDescent="0.25">
      <c r="A546" s="6">
        <v>42375</v>
      </c>
      <c r="B546" t="s">
        <v>77</v>
      </c>
      <c r="C546">
        <v>174.24</v>
      </c>
      <c r="D546" t="s">
        <v>51</v>
      </c>
      <c r="E546" t="s">
        <v>52</v>
      </c>
      <c r="F546" s="6">
        <v>42384</v>
      </c>
      <c r="G546" t="s">
        <v>78</v>
      </c>
      <c r="H546" t="s">
        <v>69</v>
      </c>
      <c r="I546" s="7">
        <v>456.12</v>
      </c>
      <c r="J546" s="8"/>
      <c r="K546" s="4"/>
    </row>
    <row r="547" spans="1:11" x14ac:dyDescent="0.25">
      <c r="A547" s="6">
        <v>42375</v>
      </c>
      <c r="B547" t="s">
        <v>77</v>
      </c>
      <c r="C547">
        <v>174.24</v>
      </c>
      <c r="D547" t="s">
        <v>51</v>
      </c>
      <c r="E547" t="s">
        <v>52</v>
      </c>
      <c r="F547" s="6">
        <v>42384</v>
      </c>
      <c r="G547" t="s">
        <v>78</v>
      </c>
      <c r="H547" t="s">
        <v>69</v>
      </c>
      <c r="I547" s="7">
        <v>456.12</v>
      </c>
      <c r="J547" s="8"/>
      <c r="K547" s="4"/>
    </row>
    <row r="548" spans="1:11" x14ac:dyDescent="0.25">
      <c r="A548" s="6">
        <v>42375</v>
      </c>
      <c r="B548" t="s">
        <v>77</v>
      </c>
      <c r="C548">
        <v>174.24</v>
      </c>
      <c r="D548" t="s">
        <v>51</v>
      </c>
      <c r="E548" t="s">
        <v>52</v>
      </c>
      <c r="F548" s="6">
        <v>42384</v>
      </c>
      <c r="G548" t="s">
        <v>78</v>
      </c>
      <c r="H548" t="s">
        <v>69</v>
      </c>
      <c r="I548" s="7">
        <v>456.12</v>
      </c>
      <c r="J548" s="8"/>
      <c r="K548" s="4"/>
    </row>
    <row r="549" spans="1:11" x14ac:dyDescent="0.25">
      <c r="A549" s="6">
        <v>42375</v>
      </c>
      <c r="B549" t="s">
        <v>77</v>
      </c>
      <c r="C549">
        <v>174.24</v>
      </c>
      <c r="D549" t="s">
        <v>51</v>
      </c>
      <c r="E549" t="s">
        <v>52</v>
      </c>
      <c r="F549" s="6">
        <v>42384</v>
      </c>
      <c r="G549" t="s">
        <v>78</v>
      </c>
      <c r="H549" t="s">
        <v>69</v>
      </c>
      <c r="I549" s="7">
        <v>456.12</v>
      </c>
      <c r="J549" s="8"/>
      <c r="K549" s="4"/>
    </row>
    <row r="550" spans="1:11" x14ac:dyDescent="0.25">
      <c r="A550" s="6">
        <v>42375</v>
      </c>
      <c r="B550" t="s">
        <v>77</v>
      </c>
      <c r="C550">
        <v>174.24</v>
      </c>
      <c r="D550" t="s">
        <v>51</v>
      </c>
      <c r="E550" t="s">
        <v>52</v>
      </c>
      <c r="F550" s="6">
        <v>42384</v>
      </c>
      <c r="G550" t="s">
        <v>78</v>
      </c>
      <c r="H550" t="s">
        <v>69</v>
      </c>
      <c r="I550" s="7">
        <v>456.12</v>
      </c>
      <c r="J550" s="8"/>
      <c r="K550" s="4"/>
    </row>
    <row r="551" spans="1:11" x14ac:dyDescent="0.25">
      <c r="A551" s="6">
        <v>42375</v>
      </c>
      <c r="B551" t="s">
        <v>77</v>
      </c>
      <c r="C551">
        <v>174.24</v>
      </c>
      <c r="D551" t="s">
        <v>51</v>
      </c>
      <c r="E551" t="s">
        <v>52</v>
      </c>
      <c r="F551" s="6">
        <v>42384</v>
      </c>
      <c r="G551" t="s">
        <v>78</v>
      </c>
      <c r="H551" t="s">
        <v>17</v>
      </c>
      <c r="I551" s="7">
        <v>456.12</v>
      </c>
      <c r="J551" s="8"/>
      <c r="K551" s="4"/>
    </row>
    <row r="552" spans="1:11" x14ac:dyDescent="0.25">
      <c r="A552" s="6">
        <v>42375</v>
      </c>
      <c r="B552" t="s">
        <v>77</v>
      </c>
      <c r="C552">
        <v>174.24</v>
      </c>
      <c r="D552" t="s">
        <v>51</v>
      </c>
      <c r="E552" t="s">
        <v>52</v>
      </c>
      <c r="F552" s="6">
        <v>42384</v>
      </c>
      <c r="G552" t="s">
        <v>78</v>
      </c>
      <c r="H552" t="s">
        <v>17</v>
      </c>
      <c r="I552" s="7">
        <v>456.12</v>
      </c>
      <c r="J552" s="8">
        <v>142.78</v>
      </c>
      <c r="K552" s="4"/>
    </row>
    <row r="553" spans="1:11" x14ac:dyDescent="0.25">
      <c r="A553" s="6">
        <v>42375</v>
      </c>
      <c r="B553" t="s">
        <v>77</v>
      </c>
      <c r="C553">
        <v>174.24</v>
      </c>
      <c r="D553" t="s">
        <v>51</v>
      </c>
      <c r="E553" t="s">
        <v>52</v>
      </c>
      <c r="F553" s="6">
        <v>42384</v>
      </c>
      <c r="G553" t="s">
        <v>78</v>
      </c>
      <c r="H553" t="s">
        <v>70</v>
      </c>
      <c r="I553" s="7">
        <v>456.12</v>
      </c>
      <c r="J553" s="8"/>
      <c r="K553" s="4"/>
    </row>
    <row r="554" spans="1:11" x14ac:dyDescent="0.25">
      <c r="A554" s="6">
        <v>42375</v>
      </c>
      <c r="B554" t="s">
        <v>77</v>
      </c>
      <c r="C554">
        <v>174.24</v>
      </c>
      <c r="D554" t="s">
        <v>51</v>
      </c>
      <c r="E554" t="s">
        <v>52</v>
      </c>
      <c r="F554" s="6">
        <v>42384</v>
      </c>
      <c r="G554" t="s">
        <v>78</v>
      </c>
      <c r="H554" t="s">
        <v>47</v>
      </c>
      <c r="I554" s="7">
        <v>456.12</v>
      </c>
      <c r="J554" s="8"/>
      <c r="K554" s="4"/>
    </row>
    <row r="555" spans="1:11" x14ac:dyDescent="0.25">
      <c r="A555" s="6">
        <v>42375</v>
      </c>
      <c r="B555" t="s">
        <v>77</v>
      </c>
      <c r="C555">
        <v>174.24</v>
      </c>
      <c r="D555" t="s">
        <v>51</v>
      </c>
      <c r="E555" t="s">
        <v>52</v>
      </c>
      <c r="F555" s="6">
        <v>42384</v>
      </c>
      <c r="G555" t="s">
        <v>78</v>
      </c>
      <c r="H555" t="s">
        <v>47</v>
      </c>
      <c r="I555" s="7">
        <v>456.12</v>
      </c>
      <c r="J555" s="8"/>
      <c r="K555" s="4"/>
    </row>
    <row r="556" spans="1:11" x14ac:dyDescent="0.25">
      <c r="A556" s="6">
        <v>42375</v>
      </c>
      <c r="B556" t="s">
        <v>77</v>
      </c>
      <c r="C556">
        <v>174.24</v>
      </c>
      <c r="D556" t="s">
        <v>51</v>
      </c>
      <c r="E556" t="s">
        <v>52</v>
      </c>
      <c r="F556" s="6">
        <v>42384</v>
      </c>
      <c r="G556" t="s">
        <v>78</v>
      </c>
      <c r="H556" t="s">
        <v>47</v>
      </c>
      <c r="I556" s="7">
        <v>456.12</v>
      </c>
      <c r="J556" s="8"/>
      <c r="K556" s="4"/>
    </row>
    <row r="557" spans="1:11" x14ac:dyDescent="0.25">
      <c r="A557" s="6">
        <v>42375</v>
      </c>
      <c r="B557" t="s">
        <v>77</v>
      </c>
      <c r="C557">
        <v>174.24</v>
      </c>
      <c r="D557" t="s">
        <v>51</v>
      </c>
      <c r="E557" t="s">
        <v>52</v>
      </c>
      <c r="F557" s="6">
        <v>42384</v>
      </c>
      <c r="G557" t="s">
        <v>78</v>
      </c>
      <c r="H557" t="s">
        <v>47</v>
      </c>
      <c r="I557" s="7">
        <v>456.12</v>
      </c>
      <c r="J557" s="8"/>
      <c r="K557" s="4"/>
    </row>
    <row r="558" spans="1:11" x14ac:dyDescent="0.25">
      <c r="A558" s="6">
        <v>42375</v>
      </c>
      <c r="B558" t="s">
        <v>77</v>
      </c>
      <c r="C558">
        <v>174.24</v>
      </c>
      <c r="D558" t="s">
        <v>51</v>
      </c>
      <c r="E558" t="s">
        <v>52</v>
      </c>
      <c r="F558" s="6">
        <v>42384</v>
      </c>
      <c r="G558" t="s">
        <v>78</v>
      </c>
      <c r="H558" t="s">
        <v>53</v>
      </c>
      <c r="I558" s="7">
        <v>456.12</v>
      </c>
      <c r="J558" s="8"/>
      <c r="K558" s="4"/>
    </row>
    <row r="559" spans="1:11" x14ac:dyDescent="0.25">
      <c r="A559" s="6">
        <v>42375</v>
      </c>
      <c r="B559" t="s">
        <v>77</v>
      </c>
      <c r="C559">
        <v>174.24</v>
      </c>
      <c r="D559" t="s">
        <v>51</v>
      </c>
      <c r="E559" t="s">
        <v>52</v>
      </c>
      <c r="F559" s="6">
        <v>42384</v>
      </c>
      <c r="G559" t="s">
        <v>78</v>
      </c>
      <c r="H559" t="s">
        <v>73</v>
      </c>
      <c r="I559" s="7">
        <v>456.12</v>
      </c>
      <c r="J559" s="8"/>
      <c r="K559" s="4"/>
    </row>
    <row r="560" spans="1:11" x14ac:dyDescent="0.25">
      <c r="A560" s="6">
        <v>42375</v>
      </c>
      <c r="B560" t="s">
        <v>77</v>
      </c>
      <c r="C560">
        <v>174.24</v>
      </c>
      <c r="D560" t="s">
        <v>51</v>
      </c>
      <c r="E560" t="s">
        <v>52</v>
      </c>
      <c r="F560" s="6">
        <v>42384</v>
      </c>
      <c r="G560" t="s">
        <v>78</v>
      </c>
      <c r="H560" t="s">
        <v>31</v>
      </c>
      <c r="I560" s="7">
        <v>456.12</v>
      </c>
      <c r="J560" s="8"/>
      <c r="K560" s="4"/>
    </row>
    <row r="561" spans="1:11" x14ac:dyDescent="0.25">
      <c r="A561" s="6">
        <v>42375</v>
      </c>
      <c r="B561" t="s">
        <v>77</v>
      </c>
      <c r="C561">
        <v>174.24</v>
      </c>
      <c r="D561" t="s">
        <v>51</v>
      </c>
      <c r="E561" t="s">
        <v>52</v>
      </c>
      <c r="F561" s="6">
        <v>42384</v>
      </c>
      <c r="G561" t="s">
        <v>78</v>
      </c>
      <c r="H561" t="s">
        <v>31</v>
      </c>
      <c r="I561" s="7">
        <v>456.12</v>
      </c>
      <c r="J561" s="8"/>
      <c r="K561" s="4"/>
    </row>
    <row r="562" spans="1:11" x14ac:dyDescent="0.25">
      <c r="A562" s="6">
        <v>42375</v>
      </c>
      <c r="B562" t="s">
        <v>77</v>
      </c>
      <c r="C562">
        <v>174.24</v>
      </c>
      <c r="D562" t="s">
        <v>51</v>
      </c>
      <c r="E562" t="s">
        <v>52</v>
      </c>
      <c r="F562" s="6">
        <v>42384</v>
      </c>
      <c r="G562" t="s">
        <v>78</v>
      </c>
      <c r="H562" t="s">
        <v>57</v>
      </c>
      <c r="I562" s="7">
        <v>456.12</v>
      </c>
      <c r="J562" s="8"/>
      <c r="K562" s="4"/>
    </row>
    <row r="563" spans="1:11" x14ac:dyDescent="0.25">
      <c r="A563" s="6">
        <v>42375</v>
      </c>
      <c r="B563" t="s">
        <v>77</v>
      </c>
      <c r="C563">
        <v>174.24</v>
      </c>
      <c r="D563" t="s">
        <v>51</v>
      </c>
      <c r="E563" t="s">
        <v>52</v>
      </c>
      <c r="F563" s="6">
        <v>42384</v>
      </c>
      <c r="G563" t="s">
        <v>78</v>
      </c>
      <c r="H563" t="s">
        <v>74</v>
      </c>
      <c r="I563" s="7">
        <v>456.12</v>
      </c>
      <c r="J563" s="8"/>
      <c r="K563" s="4"/>
    </row>
    <row r="564" spans="1:11" x14ac:dyDescent="0.25">
      <c r="A564" s="6">
        <v>42375</v>
      </c>
      <c r="B564" t="s">
        <v>77</v>
      </c>
      <c r="C564">
        <v>174.24</v>
      </c>
      <c r="D564" t="s">
        <v>51</v>
      </c>
      <c r="E564" t="s">
        <v>52</v>
      </c>
      <c r="F564" s="6">
        <v>42384</v>
      </c>
      <c r="G564" t="s">
        <v>78</v>
      </c>
      <c r="H564" t="s">
        <v>74</v>
      </c>
      <c r="I564" s="7">
        <v>456.12</v>
      </c>
      <c r="J564" s="8"/>
      <c r="K564" s="4"/>
    </row>
    <row r="565" spans="1:11" x14ac:dyDescent="0.25">
      <c r="A565" s="6">
        <v>42375</v>
      </c>
      <c r="B565" t="s">
        <v>77</v>
      </c>
      <c r="C565">
        <v>174.24</v>
      </c>
      <c r="D565" t="s">
        <v>51</v>
      </c>
      <c r="E565" t="s">
        <v>52</v>
      </c>
      <c r="F565" s="6">
        <v>42384</v>
      </c>
      <c r="G565" t="s">
        <v>78</v>
      </c>
      <c r="H565" t="s">
        <v>13</v>
      </c>
      <c r="I565" s="7">
        <v>456.12</v>
      </c>
      <c r="J565" s="8"/>
      <c r="K565" s="4"/>
    </row>
    <row r="566" spans="1:11" x14ac:dyDescent="0.25">
      <c r="A566" s="6">
        <v>42375</v>
      </c>
      <c r="B566" t="s">
        <v>77</v>
      </c>
      <c r="C566">
        <v>174.24</v>
      </c>
      <c r="D566" t="s">
        <v>51</v>
      </c>
      <c r="E566" t="s">
        <v>52</v>
      </c>
      <c r="F566" s="6">
        <v>42384</v>
      </c>
      <c r="G566" t="s">
        <v>78</v>
      </c>
      <c r="H566" t="s">
        <v>62</v>
      </c>
      <c r="I566" s="7">
        <v>456.12</v>
      </c>
      <c r="J566" s="8"/>
      <c r="K566" s="4"/>
    </row>
  </sheetData>
  <hyperlinks>
    <hyperlink ref="M7" r:id="rId1" location="p422538"/>
  </hyperlinks>
  <pageMargins left="0.7" right="0.7" top="0.75" bottom="0.75" header="0.3" footer="0.3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56</v>
      </c>
      <c r="I2">
        <v>427.12</v>
      </c>
    </row>
    <row r="3" spans="1:11" x14ac:dyDescent="0.25">
      <c r="A3" t="s">
        <v>49</v>
      </c>
      <c r="J3">
        <f>SUBTOTAL(109,Tableau2[[Comission ]])</f>
        <v>0</v>
      </c>
      <c r="K3">
        <f>SUBTOTAL(103,Tableau2[N°facture])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65</v>
      </c>
      <c r="I2">
        <v>468.12</v>
      </c>
    </row>
    <row r="3" spans="1:11" x14ac:dyDescent="0.25">
      <c r="A3" t="s">
        <v>49</v>
      </c>
      <c r="J3">
        <f>SUBTOTAL(109,Tableau3[[Comission ]])</f>
        <v>0</v>
      </c>
      <c r="K3">
        <f>SUBTOTAL(103,Tableau3[N°facture])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22</v>
      </c>
      <c r="I2">
        <v>362.12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22</v>
      </c>
      <c r="I3">
        <v>366.12</v>
      </c>
    </row>
    <row r="4" spans="1:11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22</v>
      </c>
      <c r="I4">
        <v>386.12</v>
      </c>
    </row>
    <row r="5" spans="1:11" x14ac:dyDescent="0.25">
      <c r="A5" s="6">
        <v>42375</v>
      </c>
      <c r="B5" t="s">
        <v>77</v>
      </c>
      <c r="C5">
        <v>174.24</v>
      </c>
      <c r="D5" t="s">
        <v>51</v>
      </c>
      <c r="E5" t="s">
        <v>52</v>
      </c>
      <c r="F5" s="6">
        <v>42384</v>
      </c>
      <c r="G5" t="s">
        <v>78</v>
      </c>
      <c r="H5" t="s">
        <v>22</v>
      </c>
      <c r="I5">
        <v>405.12</v>
      </c>
    </row>
    <row r="6" spans="1:11" x14ac:dyDescent="0.25">
      <c r="A6" t="s">
        <v>49</v>
      </c>
      <c r="J6">
        <f>SUBTOTAL(109,Tableau4[[Comission ]])</f>
        <v>0</v>
      </c>
      <c r="K6">
        <f>SUBTOTAL(103,Tableau4[N°facture])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41</v>
      </c>
      <c r="I2">
        <v>406.12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41</v>
      </c>
      <c r="I3">
        <v>407.12</v>
      </c>
    </row>
    <row r="4" spans="1:11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41</v>
      </c>
      <c r="I4">
        <v>408.12</v>
      </c>
    </row>
    <row r="5" spans="1:11" x14ac:dyDescent="0.25">
      <c r="A5" t="s">
        <v>49</v>
      </c>
      <c r="J5">
        <f>SUBTOTAL(109,Tableau5[[Comission ]])</f>
        <v>0</v>
      </c>
      <c r="K5">
        <f>SUBTOTAL(103,Tableau5[N°facture])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24</v>
      </c>
      <c r="I2">
        <v>409.12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24</v>
      </c>
      <c r="I3">
        <v>410.12</v>
      </c>
    </row>
    <row r="4" spans="1:11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24</v>
      </c>
      <c r="I4">
        <v>413.12</v>
      </c>
    </row>
    <row r="5" spans="1:11" x14ac:dyDescent="0.25">
      <c r="A5" s="6">
        <v>42375</v>
      </c>
      <c r="B5" t="s">
        <v>77</v>
      </c>
      <c r="C5">
        <v>174.24</v>
      </c>
      <c r="D5" t="s">
        <v>51</v>
      </c>
      <c r="E5" t="s">
        <v>52</v>
      </c>
      <c r="F5" s="6">
        <v>42384</v>
      </c>
      <c r="G5" t="s">
        <v>78</v>
      </c>
      <c r="H5" t="s">
        <v>24</v>
      </c>
      <c r="I5">
        <v>414.12</v>
      </c>
    </row>
    <row r="6" spans="1:11" x14ac:dyDescent="0.25">
      <c r="A6" s="6">
        <v>42375</v>
      </c>
      <c r="B6" t="s">
        <v>77</v>
      </c>
      <c r="C6">
        <v>174.24</v>
      </c>
      <c r="D6" t="s">
        <v>51</v>
      </c>
      <c r="E6" t="s">
        <v>52</v>
      </c>
      <c r="F6" s="6">
        <v>42384</v>
      </c>
      <c r="G6" t="s">
        <v>78</v>
      </c>
      <c r="H6" t="s">
        <v>24</v>
      </c>
      <c r="I6">
        <v>415.12</v>
      </c>
    </row>
    <row r="7" spans="1:11" x14ac:dyDescent="0.25">
      <c r="A7" s="6">
        <v>42375</v>
      </c>
      <c r="B7" t="s">
        <v>77</v>
      </c>
      <c r="C7">
        <v>174.24</v>
      </c>
      <c r="D7" t="s">
        <v>51</v>
      </c>
      <c r="E7" t="s">
        <v>52</v>
      </c>
      <c r="F7" s="6">
        <v>42384</v>
      </c>
      <c r="G7" t="s">
        <v>78</v>
      </c>
      <c r="H7" t="s">
        <v>24</v>
      </c>
      <c r="I7">
        <v>417.12</v>
      </c>
    </row>
    <row r="8" spans="1:11" x14ac:dyDescent="0.25">
      <c r="A8" s="6">
        <v>42375</v>
      </c>
      <c r="B8" t="s">
        <v>77</v>
      </c>
      <c r="C8">
        <v>174.24</v>
      </c>
      <c r="D8" t="s">
        <v>51</v>
      </c>
      <c r="E8" t="s">
        <v>52</v>
      </c>
      <c r="F8" s="6">
        <v>42384</v>
      </c>
      <c r="G8" t="s">
        <v>78</v>
      </c>
      <c r="H8" t="s">
        <v>24</v>
      </c>
      <c r="I8">
        <v>420.12</v>
      </c>
    </row>
    <row r="9" spans="1:11" x14ac:dyDescent="0.25">
      <c r="A9" s="6">
        <v>42375</v>
      </c>
      <c r="B9" t="s">
        <v>77</v>
      </c>
      <c r="C9">
        <v>174.24</v>
      </c>
      <c r="D9" t="s">
        <v>51</v>
      </c>
      <c r="E9" t="s">
        <v>52</v>
      </c>
      <c r="F9" s="6">
        <v>42384</v>
      </c>
      <c r="G9" t="s">
        <v>78</v>
      </c>
      <c r="H9" t="s">
        <v>24</v>
      </c>
      <c r="I9">
        <v>424.12</v>
      </c>
    </row>
    <row r="10" spans="1:11" x14ac:dyDescent="0.25">
      <c r="A10" s="6">
        <v>42375</v>
      </c>
      <c r="B10" t="s">
        <v>77</v>
      </c>
      <c r="C10">
        <v>174.24</v>
      </c>
      <c r="D10" t="s">
        <v>51</v>
      </c>
      <c r="E10" t="s">
        <v>52</v>
      </c>
      <c r="F10" s="6">
        <v>42384</v>
      </c>
      <c r="G10" t="s">
        <v>78</v>
      </c>
      <c r="H10" t="s">
        <v>24</v>
      </c>
      <c r="I10">
        <v>481.12</v>
      </c>
    </row>
    <row r="11" spans="1:11" x14ac:dyDescent="0.25">
      <c r="A11" s="6">
        <v>42375</v>
      </c>
      <c r="B11" t="s">
        <v>77</v>
      </c>
      <c r="C11">
        <v>174.24</v>
      </c>
      <c r="D11" t="s">
        <v>51</v>
      </c>
      <c r="E11" t="s">
        <v>52</v>
      </c>
      <c r="F11" s="6">
        <v>42384</v>
      </c>
      <c r="G11" t="s">
        <v>78</v>
      </c>
      <c r="H11" t="s">
        <v>24</v>
      </c>
      <c r="I11">
        <v>365.12</v>
      </c>
    </row>
    <row r="12" spans="1:11" x14ac:dyDescent="0.25">
      <c r="A12" s="6">
        <v>42375</v>
      </c>
      <c r="B12" t="s">
        <v>77</v>
      </c>
      <c r="C12">
        <v>174.24</v>
      </c>
      <c r="D12" t="s">
        <v>51</v>
      </c>
      <c r="E12" t="s">
        <v>52</v>
      </c>
      <c r="F12" s="6">
        <v>42384</v>
      </c>
      <c r="G12" t="s">
        <v>78</v>
      </c>
      <c r="H12" t="s">
        <v>24</v>
      </c>
      <c r="I12">
        <v>365.12</v>
      </c>
    </row>
    <row r="13" spans="1:11" x14ac:dyDescent="0.25">
      <c r="A13" s="6">
        <v>42375</v>
      </c>
      <c r="B13" t="s">
        <v>77</v>
      </c>
      <c r="C13">
        <v>174.24</v>
      </c>
      <c r="D13" t="s">
        <v>51</v>
      </c>
      <c r="E13" t="s">
        <v>52</v>
      </c>
      <c r="F13" s="6">
        <v>42384</v>
      </c>
      <c r="G13" t="s">
        <v>78</v>
      </c>
      <c r="H13" t="s">
        <v>24</v>
      </c>
      <c r="I13">
        <v>395.12</v>
      </c>
    </row>
    <row r="14" spans="1:11" x14ac:dyDescent="0.25">
      <c r="A14" t="s">
        <v>49</v>
      </c>
      <c r="J14">
        <f>SUBTOTAL(109,Tableau6[[Comission ]])</f>
        <v>0</v>
      </c>
      <c r="K14">
        <f>SUBTOTAL(103,Tableau6[N°facture])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55</v>
      </c>
      <c r="I2">
        <v>404.12</v>
      </c>
    </row>
    <row r="3" spans="1:11" x14ac:dyDescent="0.25">
      <c r="A3" t="s">
        <v>49</v>
      </c>
      <c r="J3">
        <f>SUBTOTAL(109,Tableau7[[Comission ]])</f>
        <v>0</v>
      </c>
      <c r="K3">
        <f>SUBTOTAL(103,Tableau7[N°facture])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59</v>
      </c>
      <c r="I2">
        <v>430.12</v>
      </c>
    </row>
    <row r="3" spans="1:11" x14ac:dyDescent="0.25">
      <c r="A3" t="s">
        <v>49</v>
      </c>
      <c r="J3">
        <f>SUBTOTAL(109,Tableau8[[Comission ]])</f>
        <v>0</v>
      </c>
      <c r="K3">
        <f>SUBTOTAL(103,Tableau8[N°facture])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26</v>
      </c>
      <c r="I2">
        <v>430.12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26</v>
      </c>
      <c r="I3">
        <v>430.12</v>
      </c>
    </row>
    <row r="4" spans="1:11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26</v>
      </c>
      <c r="I4">
        <v>430.12</v>
      </c>
    </row>
    <row r="5" spans="1:11" x14ac:dyDescent="0.25">
      <c r="A5" t="s">
        <v>49</v>
      </c>
      <c r="J5">
        <f>SUBTOTAL(109,Tableau9[[Comission ]])</f>
        <v>0</v>
      </c>
      <c r="K5">
        <f>SUBTOTAL(103,Tableau9[N°facture])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10</v>
      </c>
      <c r="I2">
        <v>430.12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10</v>
      </c>
      <c r="I3">
        <v>430.12</v>
      </c>
    </row>
    <row r="4" spans="1:11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10</v>
      </c>
      <c r="I4">
        <v>430.12</v>
      </c>
    </row>
    <row r="5" spans="1:11" x14ac:dyDescent="0.25">
      <c r="A5" s="6">
        <v>42375</v>
      </c>
      <c r="B5" t="s">
        <v>77</v>
      </c>
      <c r="C5">
        <v>174.24</v>
      </c>
      <c r="D5" t="s">
        <v>51</v>
      </c>
      <c r="E5" t="s">
        <v>52</v>
      </c>
      <c r="F5" s="6">
        <v>42384</v>
      </c>
      <c r="G5" t="s">
        <v>78</v>
      </c>
      <c r="H5" t="s">
        <v>10</v>
      </c>
      <c r="I5">
        <v>430.12</v>
      </c>
    </row>
    <row r="6" spans="1:11" x14ac:dyDescent="0.25">
      <c r="A6" s="6">
        <v>42375</v>
      </c>
      <c r="B6" t="s">
        <v>77</v>
      </c>
      <c r="C6">
        <v>174.24</v>
      </c>
      <c r="D6" t="s">
        <v>51</v>
      </c>
      <c r="E6" t="s">
        <v>52</v>
      </c>
      <c r="F6" s="6">
        <v>42384</v>
      </c>
      <c r="G6" t="s">
        <v>78</v>
      </c>
      <c r="H6" t="s">
        <v>10</v>
      </c>
      <c r="I6">
        <v>426.12</v>
      </c>
    </row>
    <row r="7" spans="1:11" x14ac:dyDescent="0.25">
      <c r="A7" s="6">
        <v>42375</v>
      </c>
      <c r="B7" t="s">
        <v>77</v>
      </c>
      <c r="C7">
        <v>174.24</v>
      </c>
      <c r="D7" t="s">
        <v>51</v>
      </c>
      <c r="E7" t="s">
        <v>52</v>
      </c>
      <c r="F7" s="6">
        <v>42384</v>
      </c>
      <c r="G7" t="s">
        <v>78</v>
      </c>
      <c r="H7" t="s">
        <v>10</v>
      </c>
      <c r="I7">
        <v>489.12</v>
      </c>
    </row>
    <row r="8" spans="1:11" x14ac:dyDescent="0.25">
      <c r="A8" s="6">
        <v>42375</v>
      </c>
      <c r="B8" t="s">
        <v>77</v>
      </c>
      <c r="C8">
        <v>174.24</v>
      </c>
      <c r="D8" t="s">
        <v>51</v>
      </c>
      <c r="E8" t="s">
        <v>52</v>
      </c>
      <c r="F8" s="6">
        <v>42384</v>
      </c>
      <c r="G8" t="s">
        <v>78</v>
      </c>
      <c r="H8" t="s">
        <v>10</v>
      </c>
      <c r="I8">
        <v>468.12</v>
      </c>
    </row>
    <row r="9" spans="1:11" x14ac:dyDescent="0.25">
      <c r="A9" t="s">
        <v>49</v>
      </c>
      <c r="J9">
        <f>SUBTOTAL(109,Tableau10[[Comission ]])</f>
        <v>0</v>
      </c>
      <c r="K9">
        <f>SUBTOTAL(103,Tableau10[N°facture])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18</v>
      </c>
      <c r="I2">
        <v>477.12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18</v>
      </c>
      <c r="I3">
        <v>488.12</v>
      </c>
    </row>
    <row r="4" spans="1:11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18</v>
      </c>
      <c r="I4">
        <v>468.12</v>
      </c>
    </row>
    <row r="5" spans="1:11" x14ac:dyDescent="0.25">
      <c r="A5" s="6">
        <v>42375</v>
      </c>
      <c r="B5" t="s">
        <v>77</v>
      </c>
      <c r="C5">
        <v>174.24</v>
      </c>
      <c r="D5" t="s">
        <v>51</v>
      </c>
      <c r="E5" t="s">
        <v>52</v>
      </c>
      <c r="F5" s="6">
        <v>42384</v>
      </c>
      <c r="G5" t="s">
        <v>78</v>
      </c>
      <c r="H5" t="s">
        <v>18</v>
      </c>
      <c r="I5">
        <v>468.12</v>
      </c>
    </row>
    <row r="6" spans="1:11" x14ac:dyDescent="0.25">
      <c r="A6" s="6">
        <v>42375</v>
      </c>
      <c r="B6" t="s">
        <v>77</v>
      </c>
      <c r="C6">
        <v>174.24</v>
      </c>
      <c r="D6" t="s">
        <v>51</v>
      </c>
      <c r="E6" t="s">
        <v>52</v>
      </c>
      <c r="F6" s="6">
        <v>42384</v>
      </c>
      <c r="G6" t="s">
        <v>78</v>
      </c>
      <c r="H6" t="s">
        <v>18</v>
      </c>
      <c r="I6">
        <v>468.12</v>
      </c>
    </row>
    <row r="7" spans="1:11" x14ac:dyDescent="0.25">
      <c r="A7" t="s">
        <v>49</v>
      </c>
      <c r="J7">
        <f>SUBTOTAL(109,Tableau11[[Comission ]])</f>
        <v>0</v>
      </c>
      <c r="K7">
        <f>SUBTOTAL(103,Tableau11[N°facture])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35</v>
      </c>
      <c r="I2">
        <v>468.12</v>
      </c>
    </row>
    <row r="3" spans="1:11" x14ac:dyDescent="0.25">
      <c r="A3" t="s">
        <v>49</v>
      </c>
      <c r="J3">
        <f>SUBTOTAL(109,Tableau12[[Comission ]])</f>
        <v>0</v>
      </c>
      <c r="K3">
        <f>SUBTOTAL(103,Tableau12[N°facture])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67</v>
      </c>
      <c r="I2">
        <v>468.12</v>
      </c>
    </row>
    <row r="3" spans="1:11" x14ac:dyDescent="0.25">
      <c r="A3" t="s">
        <v>49</v>
      </c>
      <c r="J3">
        <f>SUBTOTAL(109,Tableau13[[Comission ]])</f>
        <v>0</v>
      </c>
      <c r="K3">
        <f>SUBTOTAL(103,Tableau13[N°facture])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76</v>
      </c>
      <c r="I2">
        <v>468.12</v>
      </c>
    </row>
    <row r="3" spans="1:11" x14ac:dyDescent="0.25">
      <c r="A3" t="s">
        <v>49</v>
      </c>
      <c r="J3">
        <f>SUBTOTAL(109,Tableau14[[Comission ]])</f>
        <v>0</v>
      </c>
      <c r="K3">
        <f>SUBTOTAL(103,Tableau14[N°facture])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28</v>
      </c>
      <c r="I2">
        <v>468.12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28</v>
      </c>
      <c r="I3">
        <v>468.12</v>
      </c>
    </row>
    <row r="4" spans="1:11" x14ac:dyDescent="0.25">
      <c r="A4" t="s">
        <v>49</v>
      </c>
      <c r="J4">
        <f>SUBTOTAL(109,Tableau15[[Comission ]])</f>
        <v>0</v>
      </c>
      <c r="K4">
        <f>SUBTOTAL(103,Tableau15[N°facture])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72</v>
      </c>
      <c r="I2">
        <v>468.12</v>
      </c>
    </row>
    <row r="3" spans="1:11" x14ac:dyDescent="0.25">
      <c r="A3" t="s">
        <v>49</v>
      </c>
      <c r="J3">
        <f>SUBTOTAL(109,Tableau16[[Comission ]])</f>
        <v>0</v>
      </c>
      <c r="K3">
        <f>SUBTOTAL(103,Tableau16[N°facture])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44</v>
      </c>
      <c r="I2">
        <v>468.12</v>
      </c>
    </row>
    <row r="3" spans="1:11" x14ac:dyDescent="0.25">
      <c r="A3" t="s">
        <v>49</v>
      </c>
      <c r="J3">
        <f>SUBTOTAL(109,Tableau17[[Comission ]])</f>
        <v>0</v>
      </c>
      <c r="K3">
        <f>SUBTOTAL(103,Tableau17[N°facture])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63</v>
      </c>
      <c r="I2">
        <v>453.12</v>
      </c>
      <c r="J2">
        <v>142.78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63</v>
      </c>
      <c r="I3">
        <v>474.12</v>
      </c>
    </row>
    <row r="4" spans="1:11" x14ac:dyDescent="0.25">
      <c r="A4" t="s">
        <v>49</v>
      </c>
      <c r="J4">
        <f>SUBTOTAL(109,Tableau18[[Comission ]])</f>
        <v>142.78</v>
      </c>
      <c r="K4">
        <f>SUBTOTAL(103,Tableau18[N°facture])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66</v>
      </c>
      <c r="I2">
        <v>486.12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66</v>
      </c>
      <c r="I3">
        <v>486.12</v>
      </c>
    </row>
    <row r="4" spans="1:11" x14ac:dyDescent="0.25">
      <c r="A4" t="s">
        <v>49</v>
      </c>
      <c r="J4">
        <f>SUBTOTAL(109,Tableau19[[Comission ]])</f>
        <v>0</v>
      </c>
      <c r="K4">
        <f>SUBTOTAL(103,Tableau19[N°facture])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58</v>
      </c>
      <c r="I2">
        <v>430.12</v>
      </c>
    </row>
    <row r="3" spans="1:11" x14ac:dyDescent="0.25">
      <c r="A3" t="s">
        <v>49</v>
      </c>
      <c r="J3">
        <f>SUBTOTAL(109,Tableau20[[Comission ]])</f>
        <v>0</v>
      </c>
      <c r="K3">
        <f>SUBTOTAL(103,Tableau20[N°facture])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27</v>
      </c>
      <c r="I2">
        <v>457.12</v>
      </c>
      <c r="J2">
        <v>142.78</v>
      </c>
    </row>
    <row r="3" spans="1:11" x14ac:dyDescent="0.25">
      <c r="A3" t="s">
        <v>49</v>
      </c>
      <c r="J3">
        <f>SUBTOTAL(109,Tableau21[[Comission ]])</f>
        <v>142.78</v>
      </c>
      <c r="K3">
        <f>SUBTOTAL(103,Tableau21[N°facture])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46</v>
      </c>
      <c r="I2">
        <v>124.12</v>
      </c>
    </row>
    <row r="3" spans="1:11" x14ac:dyDescent="0.25">
      <c r="A3" t="s">
        <v>49</v>
      </c>
      <c r="J3">
        <f>SUBTOTAL(109,Tableau22[[Comission ]])</f>
        <v>0</v>
      </c>
      <c r="K3">
        <f>SUBTOTAL(103,Tableau22[N°facture])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38</v>
      </c>
      <c r="I2">
        <v>124.12</v>
      </c>
    </row>
    <row r="3" spans="1:11" x14ac:dyDescent="0.25">
      <c r="A3" t="s">
        <v>49</v>
      </c>
      <c r="J3">
        <f>SUBTOTAL(109,Tableau23[[Comission ]])</f>
        <v>0</v>
      </c>
      <c r="K3">
        <f>SUBTOTAL(103,Tableau23[N°facture])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36</v>
      </c>
      <c r="I2">
        <v>436.12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36</v>
      </c>
      <c r="I3">
        <v>439.12</v>
      </c>
    </row>
    <row r="4" spans="1:11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36</v>
      </c>
      <c r="I4">
        <v>449.12</v>
      </c>
    </row>
    <row r="5" spans="1:11" x14ac:dyDescent="0.25">
      <c r="A5" t="s">
        <v>49</v>
      </c>
      <c r="J5">
        <f>SUBTOTAL(109,Tableau24[[Comission ]])</f>
        <v>0</v>
      </c>
      <c r="K5">
        <f>SUBTOTAL(103,Tableau24[N°facture])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14</v>
      </c>
      <c r="I2">
        <v>449.12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14</v>
      </c>
      <c r="I3">
        <v>449.12</v>
      </c>
    </row>
    <row r="4" spans="1:11" x14ac:dyDescent="0.25">
      <c r="A4" t="s">
        <v>49</v>
      </c>
      <c r="J4">
        <f>SUBTOTAL(109,Tableau25[[Comission ]])</f>
        <v>0</v>
      </c>
      <c r="K4">
        <f>SUBTOTAL(103,Tableau25[N°facture])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25</v>
      </c>
      <c r="I2">
        <v>449.12</v>
      </c>
    </row>
    <row r="3" spans="1:11" x14ac:dyDescent="0.25">
      <c r="A3" s="6">
        <v>42375</v>
      </c>
      <c r="B3" t="s">
        <v>77</v>
      </c>
      <c r="C3">
        <v>174.24</v>
      </c>
      <c r="D3" t="s">
        <v>51</v>
      </c>
      <c r="E3" t="s">
        <v>52</v>
      </c>
      <c r="F3" s="6">
        <v>42384</v>
      </c>
      <c r="G3" t="s">
        <v>78</v>
      </c>
      <c r="H3" t="s">
        <v>25</v>
      </c>
      <c r="I3">
        <v>449.12</v>
      </c>
    </row>
    <row r="4" spans="1:11" x14ac:dyDescent="0.25">
      <c r="A4" s="6">
        <v>42375</v>
      </c>
      <c r="B4" t="s">
        <v>77</v>
      </c>
      <c r="C4">
        <v>174.24</v>
      </c>
      <c r="D4" t="s">
        <v>51</v>
      </c>
      <c r="E4" t="s">
        <v>52</v>
      </c>
      <c r="F4" s="6">
        <v>42384</v>
      </c>
      <c r="G4" t="s">
        <v>78</v>
      </c>
      <c r="H4" t="s">
        <v>25</v>
      </c>
      <c r="I4">
        <v>449.12</v>
      </c>
    </row>
    <row r="5" spans="1:11" x14ac:dyDescent="0.25">
      <c r="A5" s="6">
        <v>42375</v>
      </c>
      <c r="B5" t="s">
        <v>77</v>
      </c>
      <c r="C5">
        <v>174.24</v>
      </c>
      <c r="D5" t="s">
        <v>51</v>
      </c>
      <c r="E5" t="s">
        <v>52</v>
      </c>
      <c r="F5" s="6">
        <v>42384</v>
      </c>
      <c r="G5" t="s">
        <v>78</v>
      </c>
      <c r="H5" t="s">
        <v>25</v>
      </c>
      <c r="I5">
        <v>449.12</v>
      </c>
    </row>
    <row r="6" spans="1:11" x14ac:dyDescent="0.25">
      <c r="A6" s="6">
        <v>42375</v>
      </c>
      <c r="B6" t="s">
        <v>77</v>
      </c>
      <c r="C6">
        <v>174.24</v>
      </c>
      <c r="D6" t="s">
        <v>51</v>
      </c>
      <c r="E6" t="s">
        <v>52</v>
      </c>
      <c r="F6" s="6">
        <v>42384</v>
      </c>
      <c r="G6" t="s">
        <v>78</v>
      </c>
      <c r="H6" t="s">
        <v>25</v>
      </c>
      <c r="I6">
        <v>449.12</v>
      </c>
    </row>
    <row r="7" spans="1:11" x14ac:dyDescent="0.25">
      <c r="A7" s="6">
        <v>42375</v>
      </c>
      <c r="B7" t="s">
        <v>77</v>
      </c>
      <c r="C7">
        <v>174.24</v>
      </c>
      <c r="D7" t="s">
        <v>51</v>
      </c>
      <c r="E7" t="s">
        <v>52</v>
      </c>
      <c r="F7" s="6">
        <v>42384</v>
      </c>
      <c r="G7" t="s">
        <v>78</v>
      </c>
      <c r="H7" t="s">
        <v>25</v>
      </c>
      <c r="I7">
        <v>449.12</v>
      </c>
    </row>
    <row r="8" spans="1:11" x14ac:dyDescent="0.25">
      <c r="A8" s="6">
        <v>42375</v>
      </c>
      <c r="B8" t="s">
        <v>77</v>
      </c>
      <c r="C8">
        <v>174.24</v>
      </c>
      <c r="D8" t="s">
        <v>51</v>
      </c>
      <c r="E8" t="s">
        <v>52</v>
      </c>
      <c r="F8" s="6">
        <v>42384</v>
      </c>
      <c r="G8" t="s">
        <v>78</v>
      </c>
      <c r="H8" t="s">
        <v>25</v>
      </c>
      <c r="I8">
        <v>449.12</v>
      </c>
    </row>
    <row r="9" spans="1:11" x14ac:dyDescent="0.25">
      <c r="A9" s="6">
        <v>42375</v>
      </c>
      <c r="B9" t="s">
        <v>77</v>
      </c>
      <c r="C9">
        <v>174.24</v>
      </c>
      <c r="D9" t="s">
        <v>51</v>
      </c>
      <c r="E9" t="s">
        <v>52</v>
      </c>
      <c r="F9" s="6">
        <v>42384</v>
      </c>
      <c r="G9" t="s">
        <v>78</v>
      </c>
      <c r="H9" t="s">
        <v>25</v>
      </c>
      <c r="I9">
        <v>449.12</v>
      </c>
    </row>
    <row r="10" spans="1:11" x14ac:dyDescent="0.25">
      <c r="A10" s="6">
        <v>42375</v>
      </c>
      <c r="B10" t="s">
        <v>77</v>
      </c>
      <c r="C10">
        <v>174.24</v>
      </c>
      <c r="D10" t="s">
        <v>51</v>
      </c>
      <c r="E10" t="s">
        <v>52</v>
      </c>
      <c r="F10" s="6">
        <v>42384</v>
      </c>
      <c r="G10" t="s">
        <v>78</v>
      </c>
      <c r="H10" t="s">
        <v>25</v>
      </c>
      <c r="I10">
        <v>449.12</v>
      </c>
    </row>
    <row r="11" spans="1:11" x14ac:dyDescent="0.25">
      <c r="A11" s="6">
        <v>42375</v>
      </c>
      <c r="B11" t="s">
        <v>77</v>
      </c>
      <c r="C11">
        <v>174.24</v>
      </c>
      <c r="D11" t="s">
        <v>51</v>
      </c>
      <c r="E11" t="s">
        <v>52</v>
      </c>
      <c r="F11" s="6">
        <v>42384</v>
      </c>
      <c r="G11" t="s">
        <v>78</v>
      </c>
      <c r="H11" t="s">
        <v>25</v>
      </c>
      <c r="I11">
        <v>449.12</v>
      </c>
    </row>
    <row r="12" spans="1:11" x14ac:dyDescent="0.25">
      <c r="A12" s="6">
        <v>42375</v>
      </c>
      <c r="B12" t="s">
        <v>77</v>
      </c>
      <c r="C12">
        <v>174.24</v>
      </c>
      <c r="D12" t="s">
        <v>51</v>
      </c>
      <c r="E12" t="s">
        <v>52</v>
      </c>
      <c r="F12" s="6">
        <v>42384</v>
      </c>
      <c r="G12" t="s">
        <v>78</v>
      </c>
      <c r="H12" t="s">
        <v>25</v>
      </c>
      <c r="I12">
        <v>449.12</v>
      </c>
    </row>
    <row r="13" spans="1:11" x14ac:dyDescent="0.25">
      <c r="A13" s="6">
        <v>42375</v>
      </c>
      <c r="B13" t="s">
        <v>77</v>
      </c>
      <c r="C13">
        <v>174.24</v>
      </c>
      <c r="D13" t="s">
        <v>51</v>
      </c>
      <c r="E13" t="s">
        <v>52</v>
      </c>
      <c r="F13" s="6">
        <v>42384</v>
      </c>
      <c r="G13" t="s">
        <v>78</v>
      </c>
      <c r="H13" t="s">
        <v>25</v>
      </c>
      <c r="I13">
        <v>449.12</v>
      </c>
    </row>
    <row r="14" spans="1:11" x14ac:dyDescent="0.25">
      <c r="A14" s="6">
        <v>42375</v>
      </c>
      <c r="B14" t="s">
        <v>77</v>
      </c>
      <c r="C14">
        <v>174.24</v>
      </c>
      <c r="D14" t="s">
        <v>51</v>
      </c>
      <c r="E14" t="s">
        <v>52</v>
      </c>
      <c r="F14" s="6">
        <v>42384</v>
      </c>
      <c r="G14" t="s">
        <v>78</v>
      </c>
      <c r="H14" t="s">
        <v>25</v>
      </c>
      <c r="I14">
        <v>449.12</v>
      </c>
    </row>
    <row r="15" spans="1:11" x14ac:dyDescent="0.25">
      <c r="A15" s="6">
        <v>42375</v>
      </c>
      <c r="B15" t="s">
        <v>77</v>
      </c>
      <c r="C15">
        <v>174.24</v>
      </c>
      <c r="D15" t="s">
        <v>51</v>
      </c>
      <c r="E15" t="s">
        <v>52</v>
      </c>
      <c r="F15" s="6">
        <v>42384</v>
      </c>
      <c r="G15" t="s">
        <v>78</v>
      </c>
      <c r="H15" t="s">
        <v>25</v>
      </c>
      <c r="I15">
        <v>449.12</v>
      </c>
    </row>
    <row r="16" spans="1:11" x14ac:dyDescent="0.25">
      <c r="A16" s="6">
        <v>42375</v>
      </c>
      <c r="B16" t="s">
        <v>77</v>
      </c>
      <c r="C16">
        <v>174.24</v>
      </c>
      <c r="D16" t="s">
        <v>51</v>
      </c>
      <c r="E16" t="s">
        <v>52</v>
      </c>
      <c r="F16" s="6">
        <v>42384</v>
      </c>
      <c r="G16" t="s">
        <v>78</v>
      </c>
      <c r="H16" t="s">
        <v>25</v>
      </c>
      <c r="I16">
        <v>449.12</v>
      </c>
    </row>
    <row r="17" spans="1:11" x14ac:dyDescent="0.25">
      <c r="A17" t="s">
        <v>49</v>
      </c>
      <c r="J17">
        <f>SUBTOTAL(109,Tableau26[[Comission ]])</f>
        <v>0</v>
      </c>
      <c r="K17">
        <f>SUBTOTAL(103,Tableau26[N°facture])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40</v>
      </c>
      <c r="I2">
        <v>467.12</v>
      </c>
    </row>
    <row r="3" spans="1:11" x14ac:dyDescent="0.25">
      <c r="A3" t="s">
        <v>49</v>
      </c>
      <c r="J3">
        <f>SUBTOTAL(109,Tableau27[[Comission ]])</f>
        <v>0</v>
      </c>
      <c r="K3">
        <f>SUBTOTAL(103,Tableau27[N°facture])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75</v>
      </c>
      <c r="I2">
        <v>467.12</v>
      </c>
    </row>
    <row r="3" spans="1:11" x14ac:dyDescent="0.25">
      <c r="A3" t="s">
        <v>49</v>
      </c>
      <c r="J3">
        <f>SUBTOTAL(109,Tableau28[[Comission ]])</f>
        <v>0</v>
      </c>
      <c r="K3">
        <f>SUBTOTAL(103,Tableau28[N°facture])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60</v>
      </c>
      <c r="I2">
        <v>433.12</v>
      </c>
    </row>
    <row r="3" spans="1:11" x14ac:dyDescent="0.25">
      <c r="A3" t="s">
        <v>49</v>
      </c>
      <c r="J3">
        <f>SUBTOTAL(109,Tableau29[[Comission ]])</f>
        <v>0</v>
      </c>
      <c r="K3">
        <f>SUBTOTAL(103,Tableau29[N°facture])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showGridLines="0" workbookViewId="0"/>
  </sheetViews>
  <sheetFormatPr baseColWidth="10" defaultRowHeight="15" x14ac:dyDescent="0.25"/>
  <cols>
    <col min="1" max="1" width="19.5703125" bestFit="1" customWidth="1"/>
    <col min="2" max="2" width="15.28515625" bestFit="1" customWidth="1"/>
    <col min="4" max="4" width="56.85546875" bestFit="1" customWidth="1"/>
    <col min="5" max="5" width="17.5703125" bestFit="1" customWidth="1"/>
    <col min="6" max="6" width="20.7109375" bestFit="1" customWidth="1"/>
    <col min="7" max="7" width="18.140625" bestFit="1" customWidth="1"/>
    <col min="8" max="8" width="45.5703125" bestFit="1" customWidth="1"/>
    <col min="9" max="9" width="14.42578125" bestFit="1" customWidth="1"/>
    <col min="10" max="10" width="12.7109375" customWidth="1"/>
    <col min="11" max="11" width="11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</row>
    <row r="2" spans="1:11" x14ac:dyDescent="0.25">
      <c r="A2" s="6">
        <v>42375</v>
      </c>
      <c r="B2" t="s">
        <v>77</v>
      </c>
      <c r="C2">
        <v>174.24</v>
      </c>
      <c r="D2" t="s">
        <v>51</v>
      </c>
      <c r="E2" t="s">
        <v>52</v>
      </c>
      <c r="F2" s="6">
        <v>42384</v>
      </c>
      <c r="G2" t="s">
        <v>78</v>
      </c>
      <c r="H2" t="s">
        <v>64</v>
      </c>
      <c r="I2">
        <v>456.12</v>
      </c>
      <c r="J2">
        <v>142.78</v>
      </c>
    </row>
    <row r="3" spans="1:11" x14ac:dyDescent="0.25">
      <c r="A3" t="s">
        <v>49</v>
      </c>
      <c r="J3">
        <f>SUBTOTAL(109,Tableau30[[Comission ]])</f>
        <v>142.78</v>
      </c>
      <c r="K3">
        <f>SUBTOTAL(103,Tableau30[N°facture])</f>
        <v>0</v>
      </c>
    </row>
  </sheetData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Feuil1</vt:lpstr>
      <vt:lpstr>données</vt:lpstr>
      <vt:lpstr>La Croix du Midi - 34</vt:lpstr>
      <vt:lpstr>La Gazette Ariègeoise - 09</vt:lpstr>
      <vt:lpstr>La Gazette du Midi - 31</vt:lpstr>
      <vt:lpstr>La Gazette du Midi - 82</vt:lpstr>
      <vt:lpstr>La Nouvelle République - 65</vt:lpstr>
      <vt:lpstr>La Semaine du Pays Basque - 64</vt:lpstr>
      <vt:lpstr>La Vie Economique - 24</vt:lpstr>
      <vt:lpstr>La Vie Quercynoise - 46</vt:lpstr>
      <vt:lpstr>La Voix du Gers - 32</vt:lpstr>
      <vt:lpstr>La Voix du Midi - 31</vt:lpstr>
      <vt:lpstr>Le Berry Républicain - 18</vt:lpstr>
      <vt:lpstr>Le Courrier de l'Ouest - 49</vt:lpstr>
      <vt:lpstr>Le Courrier Français - 33</vt:lpstr>
      <vt:lpstr>Le Courrier Français - 82</vt:lpstr>
      <vt:lpstr>Le Courrier Picard - 60</vt:lpstr>
      <vt:lpstr>Le Journal de Millau - 12</vt:lpstr>
      <vt:lpstr>Le Journal d'Ici - 81</vt:lpstr>
      <vt:lpstr>Le Limouxin - 11</vt:lpstr>
      <vt:lpstr>Le Parjal - 66</vt:lpstr>
      <vt:lpstr>Le Paysan Tarnais - 81</vt:lpstr>
      <vt:lpstr>Le Progrès Saint-Affricain - 12</vt:lpstr>
      <vt:lpstr>Le Resistant de Libourne - 33</vt:lpstr>
      <vt:lpstr>Le Réveil - 82</vt:lpstr>
      <vt:lpstr>Le Tarn Libre - 81</vt:lpstr>
      <vt:lpstr>Le Villefranchois - 12</vt:lpstr>
      <vt:lpstr>Les Affiches Parisiennes - 75</vt:lpstr>
      <vt:lpstr>Les Annonces Landaises - 40</vt:lpstr>
      <vt:lpstr>Les Nouvelles Publications - 13</vt:lpstr>
      <vt:lpstr>Les Petites Affiches - 93</vt:lpstr>
      <vt:lpstr>Feuil31</vt:lpstr>
    </vt:vector>
  </TitlesOfParts>
  <Company>DDM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Dynamics3</dc:creator>
  <cp:lastModifiedBy>Dynamics3</cp:lastModifiedBy>
  <dcterms:created xsi:type="dcterms:W3CDTF">2016-02-03T08:39:51Z</dcterms:created>
  <dcterms:modified xsi:type="dcterms:W3CDTF">2016-02-09T09:39:14Z</dcterms:modified>
</cp:coreProperties>
</file>