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140" yWindow="1035" windowWidth="21075" windowHeight="6090"/>
  </bookViews>
  <sheets>
    <sheet name="CAS A NET DE COM" sheetId="1" r:id="rId1"/>
    <sheet name="CAS B Facture com à établir" sheetId="2" r:id="rId2"/>
    <sheet name="CAS C Avoir OU RFF du titre" sheetId="3" r:id="rId3"/>
    <sheet name="Feuil1" sheetId="4" state="hidden" r:id="rId4"/>
  </sheets>
  <definedNames>
    <definedName name="_xlnm._FilterDatabase" localSheetId="0" hidden="1">'CAS A NET DE COM'!$A$1:$C$54</definedName>
    <definedName name="_xlnm._FilterDatabase" localSheetId="1" hidden="1">'CAS B Facture com à établir'!$A$1:$C$45</definedName>
    <definedName name="_xlnm._FilterDatabase" localSheetId="2" hidden="1">'CAS C Avoir OU RFF du titre'!$A$2:$C$2</definedName>
    <definedName name="_xlnm.Print_Area" localSheetId="0">'CAS A NET DE COM'!$A$1:$C$36</definedName>
    <definedName name="_xlnm.Print_Area" localSheetId="1">'CAS B Facture com à établir'!$A$1:$D$48</definedName>
    <definedName name="_xlnm.Print_Area" localSheetId="2">'CAS C Avoir OU RFF du titre'!$A$2:$C$33</definedName>
    <definedName name="_xlnm.Print_Area" localSheetId="3">Feuil1!$B$1:$N$50</definedName>
  </definedNames>
  <calcPr calcId="145621"/>
</workbook>
</file>

<file path=xl/calcChain.xml><?xml version="1.0" encoding="utf-8"?>
<calcChain xmlns="http://schemas.openxmlformats.org/spreadsheetml/2006/main">
  <c r="H36" i="4" l="1"/>
  <c r="H34" i="4"/>
  <c r="I34" i="4"/>
  <c r="L34" i="4"/>
  <c r="H35" i="4"/>
  <c r="I35" i="4"/>
  <c r="H33" i="4"/>
  <c r="I33" i="4"/>
  <c r="I36" i="4"/>
  <c r="L35" i="4"/>
  <c r="L33" i="4"/>
  <c r="L36" i="4"/>
  <c r="C24" i="4"/>
  <c r="C43" i="4"/>
  <c r="C30" i="4"/>
  <c r="E22" i="4"/>
  <c r="C23" i="4"/>
  <c r="E16" i="4"/>
</calcChain>
</file>

<file path=xl/sharedStrings.xml><?xml version="1.0" encoding="utf-8"?>
<sst xmlns="http://schemas.openxmlformats.org/spreadsheetml/2006/main" count="234" uniqueCount="225">
  <si>
    <t xml:space="preserve">Fournisseur </t>
  </si>
  <si>
    <t xml:space="preserve">Taux de Com </t>
  </si>
  <si>
    <t xml:space="preserve">Marchés publics </t>
  </si>
  <si>
    <t xml:space="preserve">Enquêtes publiques </t>
  </si>
  <si>
    <t xml:space="preserve">Vie des sociétés </t>
  </si>
  <si>
    <t xml:space="preserve">Enchères judiciaires </t>
  </si>
  <si>
    <t>A fin sept</t>
  </si>
  <si>
    <t xml:space="preserve">Poids vs sous régies </t>
  </si>
  <si>
    <t>poids vs marché global AOF</t>
  </si>
  <si>
    <t>CA global AOF 2014</t>
  </si>
  <si>
    <t>Visée 2014</t>
  </si>
  <si>
    <t xml:space="preserve">CA Sous régies  </t>
  </si>
  <si>
    <t xml:space="preserve">CA Sous régies Légales </t>
  </si>
  <si>
    <t>?</t>
  </si>
  <si>
    <t xml:space="preserve">CA saisi dans publissimo </t>
  </si>
  <si>
    <t xml:space="preserve">75 titres </t>
  </si>
  <si>
    <t xml:space="preserve">922 factures reçues </t>
  </si>
  <si>
    <t xml:space="preserve">enregistrés à fin septembre </t>
  </si>
  <si>
    <t xml:space="preserve">VS temps passé par service légales </t>
  </si>
  <si>
    <t xml:space="preserve">CA sous-régies légales : problématique Coût administratif vs commissions perçues </t>
  </si>
  <si>
    <t xml:space="preserve">CA moyen vendu par O2Pub  </t>
  </si>
  <si>
    <t xml:space="preserve">Commissions </t>
  </si>
  <si>
    <t xml:space="preserve">commissions comptabilisées à fin septembre </t>
  </si>
  <si>
    <t xml:space="preserve">Ca en Compta </t>
  </si>
  <si>
    <t xml:space="preserve">45 titres </t>
  </si>
  <si>
    <t xml:space="preserve">Problématiques : rentabilité de ce CA facturé / système géré en manuel / et si demain le flux double ? </t>
  </si>
  <si>
    <t xml:space="preserve">Commission moyenne  perçue  par O2Pub  </t>
  </si>
  <si>
    <t xml:space="preserve">50&lt; à 10€ </t>
  </si>
  <si>
    <t xml:space="preserve">22 entre 10 et 20€ </t>
  </si>
  <si>
    <t xml:space="preserve">196 entre 20 et 50€ </t>
  </si>
  <si>
    <t>81 entre 50 et 100€</t>
  </si>
  <si>
    <t xml:space="preserve">3 &gt;  à 100 € </t>
  </si>
  <si>
    <t xml:space="preserve">10 avoirs </t>
  </si>
  <si>
    <t>Le CA brut des sous- régies légales représente 2% du CA global des AOF soit 85K€ à fin septembre.</t>
  </si>
  <si>
    <t>Le suivi administratif de ce CA est très lourd car  non automatisé .</t>
  </si>
  <si>
    <t>Le temps passé par le service des légales n'est pas quantifié mais la proportion du temps vs le poids du Ca doit être disproportionnée.</t>
  </si>
  <si>
    <t xml:space="preserve">Sur ces 75 titres </t>
  </si>
  <si>
    <t xml:space="preserve">23 titres envoient des factures nettes de commissions </t>
  </si>
  <si>
    <t xml:space="preserve">40 titres envoient des factures de rétrocession du CA et O2Pub doit facturer la commission </t>
  </si>
  <si>
    <t xml:space="preserve">Nous avons recensé 75 titres à ce jours avec qui O2Pub à travaillé . Ils ont des systèmes de facturation différents et des TX de Com variés allant de 10% à 30% </t>
  </si>
  <si>
    <t xml:space="preserve">soit 3 cas à traiter pour les commissions </t>
  </si>
  <si>
    <t xml:space="preserve">12 titres envoient 2 factures : une de rétrocession du CA et un avoir pour la commission de régie  </t>
  </si>
  <si>
    <t xml:space="preserve">2 factures de com par an </t>
  </si>
  <si>
    <t xml:space="preserve">362 commissions comptablisées </t>
  </si>
  <si>
    <t xml:space="preserve">Factures théoriques à comptabilisér sur cette proportion </t>
  </si>
  <si>
    <t xml:space="preserve">A fin septembre, environ  1100 factures à traiter pour une commission O2Pub d'environ 16K€ </t>
  </si>
  <si>
    <t xml:space="preserve">factures </t>
  </si>
  <si>
    <t xml:space="preserve"> pour gérer un CA de 80K€ brut  et 16K€ de Commissions pour O2Pub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</si>
  <si>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</si>
  <si>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</si>
  <si>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</si>
  <si>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</si>
  <si>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</si>
  <si>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</si>
  <si>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</si>
  <si>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</si>
  <si>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</si>
  <si>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</si>
  <si>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</si>
  <si>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</si>
  <si>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</si>
  <si>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</si>
  <si>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</si>
  <si>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</si>
  <si>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</si>
  <si>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</si>
  <si>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</si>
  <si>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</si>
  <si>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</si>
  <si>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</si>
  <si>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</si>
  <si>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</si>
  <si>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</si>
  <si>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</si>
  <si>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</si>
  <si>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</si>
  <si>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</si>
  <si>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</si>
  <si>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</si>
  <si>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</si>
  <si>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</si>
  <si>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</si>
  <si>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</si>
  <si>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</si>
  <si>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</si>
  <si>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</si>
  <si>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</si>
  <si>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</si>
  <si>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</si>
  <si>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</si>
  <si>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</si>
  <si>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</si>
  <si>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</si>
  <si>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</si>
  <si>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</si>
  <si>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</si>
  <si>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</si>
  <si>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</si>
  <si>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</si>
  <si>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</si>
  <si>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</si>
  <si>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BB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</si>
  <si>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</si>
  <si>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</si>
  <si>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</si>
  <si>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</si>
  <si>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</si>
  <si>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</si>
  <si>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</si>
  <si>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</si>
  <si>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</si>
  <si>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BL</t>
  </si>
  <si>
    <t>BM</t>
  </si>
  <si>
    <t>BN</t>
  </si>
  <si>
    <t>BO</t>
  </si>
  <si>
    <t>BP</t>
  </si>
  <si>
    <t>BQ</t>
  </si>
  <si>
    <t>BR</t>
  </si>
  <si>
    <t>BS</t>
  </si>
  <si>
    <t>BT</t>
  </si>
  <si>
    <t>BU</t>
  </si>
  <si>
    <t>BV</t>
  </si>
  <si>
    <t>BW</t>
  </si>
  <si>
    <t>BX</t>
  </si>
  <si>
    <t>BY</t>
  </si>
  <si>
    <t>BZ</t>
  </si>
  <si>
    <t>CA</t>
  </si>
  <si>
    <t>CB</t>
  </si>
  <si>
    <t>CC</t>
  </si>
  <si>
    <t>CD</t>
  </si>
  <si>
    <t>CE</t>
  </si>
  <si>
    <t>CF</t>
  </si>
  <si>
    <t>CG</t>
  </si>
  <si>
    <t>CH</t>
  </si>
  <si>
    <t>CI</t>
  </si>
  <si>
    <t>CJ</t>
  </si>
  <si>
    <t>CK</t>
  </si>
  <si>
    <t>CL</t>
  </si>
  <si>
    <t>CM</t>
  </si>
  <si>
    <t>CN</t>
  </si>
  <si>
    <t>CO</t>
  </si>
  <si>
    <t>CP</t>
  </si>
  <si>
    <t>CQ</t>
  </si>
  <si>
    <t>CR</t>
  </si>
  <si>
    <t>CS</t>
  </si>
  <si>
    <t>CT</t>
  </si>
  <si>
    <t>CU</t>
  </si>
  <si>
    <t>CV</t>
  </si>
  <si>
    <t>CW</t>
  </si>
  <si>
    <t>CX</t>
  </si>
  <si>
    <t>CY</t>
  </si>
  <si>
    <t>CZ</t>
  </si>
  <si>
    <t>DA</t>
  </si>
  <si>
    <t>DB</t>
  </si>
  <si>
    <t>DC</t>
  </si>
  <si>
    <t>DD</t>
  </si>
  <si>
    <t>DE</t>
  </si>
  <si>
    <t>DF</t>
  </si>
  <si>
    <t>DG</t>
  </si>
  <si>
    <t>DH</t>
  </si>
  <si>
    <t>DI</t>
  </si>
  <si>
    <t>DJ</t>
  </si>
  <si>
    <t>DK</t>
  </si>
  <si>
    <t>DL</t>
  </si>
  <si>
    <t>DM</t>
  </si>
  <si>
    <t>DN</t>
  </si>
  <si>
    <t>DO</t>
  </si>
  <si>
    <t>DP</t>
  </si>
  <si>
    <t>DQ</t>
  </si>
  <si>
    <t>DR</t>
  </si>
  <si>
    <t>DS</t>
  </si>
  <si>
    <t>DT</t>
  </si>
  <si>
    <t>DU</t>
  </si>
  <si>
    <t>DV</t>
  </si>
  <si>
    <t>DW</t>
  </si>
  <si>
    <t>DX</t>
  </si>
  <si>
    <t>DY</t>
  </si>
  <si>
    <t>DZ</t>
  </si>
  <si>
    <t>EA</t>
  </si>
  <si>
    <t>EB</t>
  </si>
  <si>
    <t>EC</t>
  </si>
  <si>
    <t>ED</t>
  </si>
  <si>
    <t>EF</t>
  </si>
  <si>
    <t>EG</t>
  </si>
  <si>
    <t>EH</t>
  </si>
  <si>
    <t>EI</t>
  </si>
  <si>
    <t>EJ</t>
  </si>
  <si>
    <t>EK</t>
  </si>
  <si>
    <t>EL</t>
  </si>
  <si>
    <t>EM</t>
  </si>
  <si>
    <t>EN</t>
  </si>
  <si>
    <t>EO</t>
  </si>
  <si>
    <t>EP</t>
  </si>
  <si>
    <t>EQ</t>
  </si>
  <si>
    <t>ER</t>
  </si>
  <si>
    <t>ES</t>
  </si>
  <si>
    <t>ET</t>
  </si>
  <si>
    <t>EU</t>
  </si>
  <si>
    <t>EV</t>
  </si>
  <si>
    <t>EX</t>
  </si>
  <si>
    <t>EW</t>
  </si>
  <si>
    <t>EY</t>
  </si>
  <si>
    <t>EZ</t>
  </si>
  <si>
    <t>FA</t>
  </si>
  <si>
    <t>FB</t>
  </si>
  <si>
    <t>FC</t>
  </si>
  <si>
    <t>FD</t>
  </si>
  <si>
    <t>FE</t>
  </si>
  <si>
    <t>FF</t>
  </si>
  <si>
    <t>FG</t>
  </si>
  <si>
    <t>FH</t>
  </si>
  <si>
    <t>FI</t>
  </si>
  <si>
    <t>FJ</t>
  </si>
  <si>
    <t>FK</t>
  </si>
  <si>
    <t>FL</t>
  </si>
  <si>
    <t>FM</t>
  </si>
  <si>
    <t>FN</t>
  </si>
  <si>
    <t>FO</t>
  </si>
  <si>
    <t>FP</t>
  </si>
  <si>
    <t>FQ</t>
  </si>
  <si>
    <t>FR</t>
  </si>
  <si>
    <t>FS</t>
  </si>
  <si>
    <t>FT</t>
  </si>
  <si>
    <t>FU</t>
  </si>
  <si>
    <t>Edition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</si>
</sst>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37">
    <xf numFmtId="0" fontId="0" fillId="0" borderId="0" xfId="0"/>
    <xf numFmtId="0" fontId="0" fillId="0" borderId="1" xfId="0" applyBorder="1"/>
    <xf numFmtId="9" fontId="0" fillId="0" borderId="1" xfId="0" applyNumberFormat="1" applyBorder="1"/>
    <xf numFmtId="0" fontId="1" fillId="0" borderId="1" xfId="0" applyFont="1" applyBorder="1"/>
    <xf numFmtId="3" fontId="0" fillId="0" borderId="0" xfId="0" applyNumberFormat="1"/>
    <xf numFmtId="0" fontId="4" fillId="0" borderId="0" xfId="0" applyFont="1"/>
    <xf numFmtId="9" fontId="0" fillId="0" borderId="0" xfId="1" applyFont="1"/>
    <xf numFmtId="0" fontId="0" fillId="3" borderId="0" xfId="0" applyFill="1"/>
    <xf numFmtId="3" fontId="0" fillId="3" borderId="0" xfId="0" applyNumberFormat="1" applyFill="1"/>
    <xf numFmtId="0" fontId="0" fillId="4" borderId="0" xfId="0" applyFill="1"/>
    <xf numFmtId="0" fontId="5" fillId="0" borderId="0" xfId="0" applyFont="1"/>
    <xf numFmtId="0" fontId="5" fillId="3" borderId="0" xfId="0" applyFont="1" applyFill="1"/>
    <xf numFmtId="3" fontId="1" fillId="2" borderId="0" xfId="0" applyNumberFormat="1" applyFont="1" applyFill="1"/>
    <xf numFmtId="3" fontId="1" fillId="3" borderId="0" xfId="0" applyNumberFormat="1" applyFont="1" applyFill="1"/>
    <xf numFmtId="9" fontId="0" fillId="4" borderId="0" xfId="1" applyFont="1" applyFill="1"/>
    <xf numFmtId="164" fontId="0" fillId="0" borderId="0" xfId="0" applyNumberFormat="1"/>
    <xf numFmtId="1" fontId="0" fillId="0" borderId="0" xfId="0" applyNumberFormat="1"/>
    <xf numFmtId="0" fontId="0" fillId="0" borderId="0" xfId="0" applyAlignment="1">
      <alignment horizontal="right"/>
    </xf>
    <xf numFmtId="1" fontId="0" fillId="3" borderId="0" xfId="0" applyNumberFormat="1" applyFill="1" applyAlignment="1">
      <alignment horizontal="right"/>
    </xf>
    <xf numFmtId="3" fontId="0" fillId="3" borderId="0" xfId="0" applyNumberFormat="1" applyFill="1" applyAlignment="1">
      <alignment horizontal="right"/>
    </xf>
    <xf numFmtId="0" fontId="6" fillId="0" borderId="0" xfId="0" applyFont="1"/>
    <xf numFmtId="1" fontId="3" fillId="0" borderId="0" xfId="0" applyNumberFormat="1" applyFont="1"/>
    <xf numFmtId="3" fontId="3" fillId="3" borderId="0" xfId="0" applyNumberFormat="1" applyFont="1" applyFill="1"/>
    <xf numFmtId="0" fontId="3" fillId="3" borderId="0" xfId="0" applyFont="1" applyFill="1"/>
    <xf numFmtId="9" fontId="0" fillId="0" borderId="0" xfId="0" applyNumberFormat="1"/>
    <xf numFmtId="0" fontId="0" fillId="5" borderId="1" xfId="0" applyFill="1" applyBorder="1"/>
    <xf numFmtId="0" fontId="0" fillId="3" borderId="1" xfId="0" applyFill="1" applyBorder="1"/>
    <xf numFmtId="9" fontId="0" fillId="3" borderId="1" xfId="0" applyNumberFormat="1" applyFill="1" applyBorder="1"/>
    <xf numFmtId="0" fontId="0" fillId="0" borderId="1" xfId="0" applyFill="1" applyBorder="1"/>
    <xf numFmtId="9" fontId="0" fillId="0" borderId="1" xfId="0" applyNumberFormat="1" applyFill="1" applyBorder="1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0" borderId="2" xfId="0" applyFill="1" applyBorder="1"/>
    <xf numFmtId="9" fontId="0" fillId="0" borderId="2" xfId="0" applyNumberFormat="1" applyFill="1" applyBorder="1"/>
    <xf numFmtId="0" fontId="0" fillId="0" borderId="3" xfId="0" applyFill="1" applyBorder="1"/>
    <xf numFmtId="0" fontId="0" fillId="0" borderId="0" xfId="0" applyFill="1" applyBorder="1"/>
    <xf numFmtId="9" fontId="0" fillId="0" borderId="0" xfId="0" applyNumberFormat="1" applyFill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72"/>
  <sheetViews>
    <sheetView tabSelected="1" zoomScaleNormal="100" workbookViewId="0">
      <selection activeCell="B2" sqref="B2"/>
    </sheetView>
  </sheetViews>
  <sheetFormatPr baseColWidth="10" defaultRowHeight="15" x14ac:dyDescent="0.25"/>
  <cols>
    <col min="1" max="1" width="38.7109375" bestFit="1" customWidth="1"/>
    <col min="2" max="2" width="32.42578125" bestFit="1" customWidth="1"/>
    <col min="3" max="3" width="20.42578125" customWidth="1"/>
  </cols>
  <sheetData>
    <row r="1" spans="1:3" x14ac:dyDescent="0.25">
      <c r="A1" s="3" t="s">
        <v>0</v>
      </c>
      <c r="B1" s="3" t="s">
        <v>224</v>
      </c>
      <c r="C1" s="3" t="s">
        <v>1</v>
      </c>
    </row>
    <row r="2" spans="1:3" x14ac:dyDescent="0.25">
      <c r="A2" s="1"/>
      <c r="B2" s="1" t="s">
        <v>167</v>
      </c>
      <c r="C2" s="2">
        <v>0.1</v>
      </c>
    </row>
    <row r="3" spans="1:3" x14ac:dyDescent="0.25">
      <c r="A3" s="1"/>
      <c r="B3" s="1" t="s">
        <v>168</v>
      </c>
      <c r="C3" s="2">
        <v>0.1</v>
      </c>
    </row>
    <row r="4" spans="1:3" x14ac:dyDescent="0.25">
      <c r="A4" s="1"/>
      <c r="B4" s="1" t="s">
        <v>169</v>
      </c>
      <c r="C4" s="2">
        <v>0.2</v>
      </c>
    </row>
    <row r="5" spans="1:3" x14ac:dyDescent="0.25">
      <c r="A5" s="1"/>
      <c r="B5" s="1" t="s">
        <v>170</v>
      </c>
      <c r="C5" s="2">
        <v>0.2</v>
      </c>
    </row>
    <row r="6" spans="1:3" x14ac:dyDescent="0.25">
      <c r="A6" s="1"/>
      <c r="B6" s="1" t="s">
        <v>171</v>
      </c>
      <c r="C6" s="2">
        <v>0.15</v>
      </c>
    </row>
    <row r="7" spans="1:3" x14ac:dyDescent="0.25">
      <c r="A7" s="1"/>
      <c r="B7" s="1" t="s">
        <v>172</v>
      </c>
      <c r="C7" s="2">
        <v>0.1</v>
      </c>
    </row>
    <row r="8" spans="1:3" x14ac:dyDescent="0.25">
      <c r="A8" s="1"/>
      <c r="B8" s="1" t="s">
        <v>173</v>
      </c>
      <c r="C8" s="2">
        <v>0.2</v>
      </c>
    </row>
    <row r="9" spans="1:3" x14ac:dyDescent="0.25">
      <c r="A9" s="1"/>
      <c r="B9" s="1" t="s">
        <v>174</v>
      </c>
      <c r="C9" s="1"/>
    </row>
    <row r="10" spans="1:3" x14ac:dyDescent="0.25">
      <c r="A10" s="1"/>
      <c r="B10" s="1" t="s">
        <v>175</v>
      </c>
      <c r="C10" s="2">
        <v>0.3</v>
      </c>
    </row>
    <row r="11" spans="1:3" x14ac:dyDescent="0.25">
      <c r="A11" s="1"/>
      <c r="B11" s="1" t="s">
        <v>176</v>
      </c>
      <c r="C11" s="2">
        <v>0.2</v>
      </c>
    </row>
    <row r="12" spans="1:3" x14ac:dyDescent="0.25">
      <c r="A12" s="1"/>
      <c r="B12" s="1" t="s">
        <v>177</v>
      </c>
      <c r="C12" s="2">
        <v>0.3</v>
      </c>
    </row>
    <row r="13" spans="1:3" x14ac:dyDescent="0.25">
      <c r="A13" s="1"/>
      <c r="B13" s="1" t="s">
        <v>178</v>
      </c>
      <c r="C13" s="2">
        <v>0.15</v>
      </c>
    </row>
    <row r="14" spans="1:3" x14ac:dyDescent="0.25">
      <c r="A14" s="1"/>
      <c r="B14" s="1" t="s">
        <v>179</v>
      </c>
      <c r="C14" s="2">
        <v>0.1</v>
      </c>
    </row>
    <row r="15" spans="1:3" x14ac:dyDescent="0.25">
      <c r="A15" s="1"/>
      <c r="B15" s="1" t="s">
        <v>180</v>
      </c>
      <c r="C15" s="2">
        <v>0.3</v>
      </c>
    </row>
    <row r="16" spans="1:3" x14ac:dyDescent="0.25">
      <c r="A16" s="1"/>
      <c r="B16" s="1" t="s">
        <v>181</v>
      </c>
      <c r="C16" s="2">
        <v>0.15</v>
      </c>
    </row>
    <row r="17" spans="1:3" x14ac:dyDescent="0.25">
      <c r="A17" s="1"/>
      <c r="B17" s="1" t="s">
        <v>182</v>
      </c>
      <c r="C17" s="2">
        <v>0.15</v>
      </c>
    </row>
    <row r="18" spans="1:3" x14ac:dyDescent="0.25">
      <c r="A18" s="1"/>
      <c r="B18" s="1" t="s">
        <v>183</v>
      </c>
      <c r="C18" s="2">
        <v>0.15</v>
      </c>
    </row>
    <row r="19" spans="1:3" x14ac:dyDescent="0.25">
      <c r="A19" s="1"/>
      <c r="B19" s="1" t="s">
        <v>184</v>
      </c>
      <c r="C19" s="2">
        <v>0.1</v>
      </c>
    </row>
    <row r="20" spans="1:3" x14ac:dyDescent="0.25">
      <c r="A20" s="1"/>
      <c r="B20" s="1" t="s">
        <v>185</v>
      </c>
      <c r="C20" s="2">
        <v>0.15</v>
      </c>
    </row>
    <row r="21" spans="1:3" x14ac:dyDescent="0.25">
      <c r="A21" s="1"/>
      <c r="B21" s="1" t="s">
        <v>186</v>
      </c>
      <c r="C21" s="2">
        <v>0.2</v>
      </c>
    </row>
    <row r="22" spans="1:3" x14ac:dyDescent="0.25">
      <c r="A22" s="25"/>
      <c r="B22" s="25" t="s">
        <v>187</v>
      </c>
      <c r="C22" s="25"/>
    </row>
    <row r="23" spans="1:3" x14ac:dyDescent="0.25">
      <c r="A23" s="1"/>
      <c r="B23" s="1" t="s">
        <v>188</v>
      </c>
      <c r="C23" s="2">
        <v>0.1</v>
      </c>
    </row>
    <row r="24" spans="1:3" x14ac:dyDescent="0.25">
      <c r="A24" s="1"/>
      <c r="B24" s="1" t="s">
        <v>189</v>
      </c>
      <c r="C24" s="2">
        <v>0.15</v>
      </c>
    </row>
    <row r="25" spans="1:3" x14ac:dyDescent="0.25">
      <c r="A25" s="1"/>
      <c r="B25" s="1" t="s">
        <v>190</v>
      </c>
      <c r="C25" s="2">
        <v>0.1</v>
      </c>
    </row>
    <row r="26" spans="1:3" x14ac:dyDescent="0.25">
      <c r="A26" s="1"/>
      <c r="B26" s="1" t="s">
        <v>191</v>
      </c>
      <c r="C26" s="2">
        <v>0.15</v>
      </c>
    </row>
    <row r="27" spans="1:3" x14ac:dyDescent="0.25">
      <c r="A27" s="1"/>
      <c r="B27" s="1" t="s">
        <v>192</v>
      </c>
      <c r="C27" s="2">
        <v>0.1</v>
      </c>
    </row>
    <row r="28" spans="1:3" x14ac:dyDescent="0.25">
      <c r="A28" s="1"/>
      <c r="B28" s="1" t="s">
        <v>193</v>
      </c>
      <c r="C28" s="2">
        <v>0.1</v>
      </c>
    </row>
    <row r="29" spans="1:3" x14ac:dyDescent="0.25">
      <c r="A29" s="1"/>
      <c r="B29" s="1" t="s">
        <v>194</v>
      </c>
      <c r="C29" s="2">
        <v>0.1</v>
      </c>
    </row>
    <row r="30" spans="1:3" x14ac:dyDescent="0.25">
      <c r="A30" s="1"/>
      <c r="B30" s="1" t="s">
        <v>195</v>
      </c>
      <c r="C30" s="2">
        <v>0.3</v>
      </c>
    </row>
    <row r="31" spans="1:3" x14ac:dyDescent="0.25">
      <c r="A31" s="1"/>
      <c r="B31" s="1" t="s">
        <v>196</v>
      </c>
      <c r="C31" s="2">
        <v>0.15</v>
      </c>
    </row>
    <row r="32" spans="1:3" x14ac:dyDescent="0.25">
      <c r="A32" s="1"/>
      <c r="B32" s="1" t="s">
        <v>197</v>
      </c>
      <c r="C32" s="2">
        <v>0.3</v>
      </c>
    </row>
    <row r="33" spans="1:3" x14ac:dyDescent="0.25">
      <c r="A33" s="1"/>
      <c r="B33" s="1" t="s">
        <v>198</v>
      </c>
      <c r="C33" s="2">
        <v>0.15</v>
      </c>
    </row>
    <row r="34" spans="1:3" x14ac:dyDescent="0.25">
      <c r="A34" s="1"/>
      <c r="B34" s="1" t="s">
        <v>200</v>
      </c>
      <c r="C34" s="2">
        <v>0.1</v>
      </c>
    </row>
    <row r="35" spans="1:3" x14ac:dyDescent="0.25">
      <c r="A35" s="1"/>
      <c r="B35" s="1" t="s">
        <v>199</v>
      </c>
      <c r="C35" s="2">
        <v>0.1</v>
      </c>
    </row>
    <row r="36" spans="1:3" x14ac:dyDescent="0.25">
      <c r="A36" s="1"/>
      <c r="B36" s="1" t="s">
        <v>201</v>
      </c>
      <c r="C36" s="2">
        <v>0.15</v>
      </c>
    </row>
    <row r="37" spans="1:3" x14ac:dyDescent="0.25">
      <c r="A37" s="1"/>
      <c r="B37" s="1" t="s">
        <v>202</v>
      </c>
      <c r="C37" s="2">
        <v>0.15</v>
      </c>
    </row>
    <row r="38" spans="1:3" x14ac:dyDescent="0.25">
      <c r="A38" s="1"/>
      <c r="B38" s="1" t="s">
        <v>203</v>
      </c>
      <c r="C38" s="1"/>
    </row>
    <row r="39" spans="1:3" x14ac:dyDescent="0.25">
      <c r="A39" s="1"/>
      <c r="B39" s="1" t="s">
        <v>204</v>
      </c>
      <c r="C39" s="2">
        <v>0.15</v>
      </c>
    </row>
    <row r="40" spans="1:3" x14ac:dyDescent="0.25">
      <c r="A40" s="1"/>
      <c r="B40" s="1" t="s">
        <v>205</v>
      </c>
      <c r="C40" s="2">
        <v>0.15</v>
      </c>
    </row>
    <row r="41" spans="1:3" x14ac:dyDescent="0.25">
      <c r="A41" s="1"/>
      <c r="B41" s="1" t="s">
        <v>206</v>
      </c>
      <c r="C41" s="2">
        <v>0.3</v>
      </c>
    </row>
    <row r="42" spans="1:3" x14ac:dyDescent="0.25">
      <c r="A42" s="1"/>
      <c r="B42" s="1" t="s">
        <v>207</v>
      </c>
      <c r="C42" s="2">
        <v>0.3</v>
      </c>
    </row>
    <row r="43" spans="1:3" x14ac:dyDescent="0.25">
      <c r="A43" s="1"/>
      <c r="B43" s="1" t="s">
        <v>208</v>
      </c>
      <c r="C43" s="2">
        <v>0.15</v>
      </c>
    </row>
    <row r="44" spans="1:3" x14ac:dyDescent="0.25">
      <c r="A44" s="1"/>
      <c r="B44" s="1" t="s">
        <v>209</v>
      </c>
      <c r="C44" s="2">
        <v>0.15</v>
      </c>
    </row>
    <row r="45" spans="1:3" x14ac:dyDescent="0.25">
      <c r="A45" s="1"/>
      <c r="B45" s="1" t="s">
        <v>210</v>
      </c>
      <c r="C45" s="2">
        <v>0.1</v>
      </c>
    </row>
    <row r="46" spans="1:3" x14ac:dyDescent="0.25">
      <c r="A46" s="1"/>
      <c r="B46" s="1" t="s">
        <v>211</v>
      </c>
      <c r="C46" s="2">
        <v>0.15</v>
      </c>
    </row>
    <row r="47" spans="1:3" x14ac:dyDescent="0.25">
      <c r="A47" s="1"/>
      <c r="B47" s="1" t="s">
        <v>212</v>
      </c>
      <c r="C47" s="2">
        <v>0.2</v>
      </c>
    </row>
    <row r="48" spans="1:3" x14ac:dyDescent="0.25">
      <c r="A48" s="1"/>
      <c r="B48" s="1" t="s">
        <v>213</v>
      </c>
      <c r="C48" s="2">
        <v>0.15</v>
      </c>
    </row>
    <row r="49" spans="1:3" x14ac:dyDescent="0.25">
      <c r="A49" s="1"/>
      <c r="B49" s="1" t="s">
        <v>214</v>
      </c>
      <c r="C49" s="2">
        <v>0.3</v>
      </c>
    </row>
    <row r="50" spans="1:3" x14ac:dyDescent="0.25">
      <c r="A50" s="1"/>
      <c r="B50" s="1" t="s">
        <v>215</v>
      </c>
      <c r="C50" s="2">
        <v>0.1</v>
      </c>
    </row>
    <row r="51" spans="1:3" x14ac:dyDescent="0.25">
      <c r="A51" s="1"/>
      <c r="B51" s="1" t="s">
        <v>216</v>
      </c>
      <c r="C51" s="2">
        <v>0.15</v>
      </c>
    </row>
    <row r="52" spans="1:3" x14ac:dyDescent="0.25">
      <c r="A52" s="1"/>
      <c r="B52" s="1" t="s">
        <v>217</v>
      </c>
      <c r="C52" s="2">
        <v>0.1</v>
      </c>
    </row>
    <row r="53" spans="1:3" x14ac:dyDescent="0.25">
      <c r="A53" s="1"/>
      <c r="B53" s="1" t="s">
        <v>218</v>
      </c>
      <c r="C53" s="2">
        <v>0.3</v>
      </c>
    </row>
    <row r="54" spans="1:3" x14ac:dyDescent="0.25">
      <c r="A54" s="1"/>
      <c r="B54" s="1" t="s">
        <v>219</v>
      </c>
      <c r="C54" s="2">
        <v>0.15</v>
      </c>
    </row>
    <row r="55" spans="1:3" x14ac:dyDescent="0.25">
      <c r="A55" s="1"/>
      <c r="B55" s="1" t="s">
        <v>220</v>
      </c>
      <c r="C55" s="2">
        <v>0.15</v>
      </c>
    </row>
    <row r="56" spans="1:3" x14ac:dyDescent="0.25">
      <c r="A56" s="1"/>
      <c r="B56" s="1" t="s">
        <v>221</v>
      </c>
      <c r="C56" s="2">
        <v>0.15</v>
      </c>
    </row>
    <row r="57" spans="1:3" x14ac:dyDescent="0.25">
      <c r="A57" s="1"/>
      <c r="B57" s="1" t="s">
        <v>222</v>
      </c>
      <c r="C57" s="2">
        <v>0.1</v>
      </c>
    </row>
    <row r="58" spans="1:3" x14ac:dyDescent="0.25">
      <c r="A58" s="1"/>
      <c r="B58" s="1" t="s">
        <v>223</v>
      </c>
      <c r="C58" s="2">
        <v>0.15</v>
      </c>
    </row>
    <row r="59" spans="1:3" x14ac:dyDescent="0.25">
      <c r="A59" s="1"/>
      <c r="B59" s="1"/>
      <c r="C59" s="1"/>
    </row>
    <row r="60" spans="1:3" x14ac:dyDescent="0.25">
      <c r="A60" s="1"/>
      <c r="B60" s="1"/>
      <c r="C60" s="1"/>
    </row>
    <row r="61" spans="1:3" x14ac:dyDescent="0.25">
      <c r="A61" s="1"/>
      <c r="B61" s="1"/>
      <c r="C61" s="1"/>
    </row>
    <row r="62" spans="1:3" x14ac:dyDescent="0.25">
      <c r="A62" s="1"/>
      <c r="B62" s="1"/>
      <c r="C62" s="1"/>
    </row>
    <row r="63" spans="1:3" x14ac:dyDescent="0.25">
      <c r="A63" s="1"/>
      <c r="B63" s="1"/>
      <c r="C63" s="1"/>
    </row>
    <row r="64" spans="1:3" x14ac:dyDescent="0.25">
      <c r="A64" s="1"/>
      <c r="B64" s="1"/>
      <c r="C64" s="1"/>
    </row>
    <row r="65" spans="1:3" x14ac:dyDescent="0.25">
      <c r="A65" s="1"/>
      <c r="B65" s="1"/>
      <c r="C65" s="1"/>
    </row>
    <row r="66" spans="1:3" x14ac:dyDescent="0.25">
      <c r="A66" s="1"/>
      <c r="B66" s="1"/>
      <c r="C66" s="1"/>
    </row>
    <row r="67" spans="1:3" x14ac:dyDescent="0.25">
      <c r="A67" s="1"/>
      <c r="B67" s="1"/>
      <c r="C67" s="1"/>
    </row>
    <row r="68" spans="1:3" x14ac:dyDescent="0.25">
      <c r="A68" s="1"/>
      <c r="B68" s="1"/>
      <c r="C68" s="1"/>
    </row>
    <row r="69" spans="1:3" x14ac:dyDescent="0.25">
      <c r="A69" s="1"/>
      <c r="B69" s="1"/>
      <c r="C69" s="1"/>
    </row>
    <row r="70" spans="1:3" x14ac:dyDescent="0.25">
      <c r="A70" s="1"/>
      <c r="B70" s="1"/>
      <c r="C70" s="1"/>
    </row>
    <row r="71" spans="1:3" x14ac:dyDescent="0.25">
      <c r="A71" s="1"/>
      <c r="B71" s="1"/>
      <c r="C71" s="1"/>
    </row>
    <row r="72" spans="1:3" x14ac:dyDescent="0.25">
      <c r="A72" s="1"/>
      <c r="B72" s="1"/>
      <c r="C72" s="1"/>
    </row>
  </sheetData>
  <autoFilter ref="A1:C54">
    <sortState ref="A2:C54">
      <sortCondition ref="B2:B54"/>
    </sortState>
  </autoFilter>
  <sortState ref="A2:C58">
    <sortCondition ref="B2:B58"/>
  </sortState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 xml:space="preserve">&amp;C&amp;"-,Gras"&amp;14&amp;USous-régies Légales : CAS A factures nettes de commissions 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C67"/>
  <sheetViews>
    <sheetView workbookViewId="0">
      <selection activeCell="B2" sqref="B2"/>
    </sheetView>
  </sheetViews>
  <sheetFormatPr baseColWidth="10" defaultRowHeight="15" x14ac:dyDescent="0.25"/>
  <cols>
    <col min="1" max="1" width="24.5703125" bestFit="1" customWidth="1"/>
    <col min="2" max="2" width="34.85546875" bestFit="1" customWidth="1"/>
    <col min="3" max="3" width="20.42578125" customWidth="1"/>
    <col min="4" max="4" width="45.140625" bestFit="1" customWidth="1"/>
  </cols>
  <sheetData>
    <row r="1" spans="1:3" x14ac:dyDescent="0.25">
      <c r="A1" s="30" t="s">
        <v>0</v>
      </c>
      <c r="B1" s="30" t="s">
        <v>224</v>
      </c>
      <c r="C1" s="30" t="s">
        <v>1</v>
      </c>
    </row>
    <row r="2" spans="1:3" x14ac:dyDescent="0.25">
      <c r="A2" s="28"/>
      <c r="B2" s="28" t="s">
        <v>48</v>
      </c>
      <c r="C2" s="29">
        <v>0.3</v>
      </c>
    </row>
    <row r="3" spans="1:3" x14ac:dyDescent="0.25">
      <c r="A3" s="28"/>
      <c r="B3" s="28" t="s">
        <v>49</v>
      </c>
      <c r="C3" s="28"/>
    </row>
    <row r="4" spans="1:3" x14ac:dyDescent="0.25">
      <c r="A4" s="28"/>
      <c r="B4" s="28" t="s">
        <v>50</v>
      </c>
      <c r="C4" s="28"/>
    </row>
    <row r="5" spans="1:3" x14ac:dyDescent="0.25">
      <c r="A5" s="28"/>
      <c r="B5" s="28" t="s">
        <v>51</v>
      </c>
      <c r="C5" s="29">
        <v>0.3</v>
      </c>
    </row>
    <row r="6" spans="1:3" x14ac:dyDescent="0.25">
      <c r="A6" s="28"/>
      <c r="B6" s="28" t="s">
        <v>52</v>
      </c>
      <c r="C6" s="28"/>
    </row>
    <row r="7" spans="1:3" x14ac:dyDescent="0.25">
      <c r="A7" s="28"/>
      <c r="B7" s="28" t="s">
        <v>53</v>
      </c>
      <c r="C7" s="28"/>
    </row>
    <row r="8" spans="1:3" x14ac:dyDescent="0.25">
      <c r="A8" s="28"/>
      <c r="B8" s="28" t="s">
        <v>54</v>
      </c>
      <c r="C8" s="29">
        <v>0.15</v>
      </c>
    </row>
    <row r="9" spans="1:3" x14ac:dyDescent="0.25">
      <c r="A9" s="28"/>
      <c r="B9" s="28" t="s">
        <v>55</v>
      </c>
      <c r="C9" s="29">
        <v>0.3</v>
      </c>
    </row>
    <row r="10" spans="1:3" x14ac:dyDescent="0.25">
      <c r="A10" s="28"/>
      <c r="B10" s="28" t="s">
        <v>56</v>
      </c>
      <c r="C10" s="29">
        <v>0.15</v>
      </c>
    </row>
    <row r="11" spans="1:3" x14ac:dyDescent="0.25">
      <c r="A11" s="28"/>
      <c r="B11" s="28" t="s">
        <v>57</v>
      </c>
      <c r="C11" s="29">
        <v>0.3</v>
      </c>
    </row>
    <row r="12" spans="1:3" x14ac:dyDescent="0.25">
      <c r="A12" s="28"/>
      <c r="B12" s="28" t="s">
        <v>58</v>
      </c>
      <c r="C12" s="29">
        <v>0.15</v>
      </c>
    </row>
    <row r="13" spans="1:3" x14ac:dyDescent="0.25">
      <c r="A13" s="35"/>
      <c r="B13" s="28" t="s">
        <v>59</v>
      </c>
      <c r="C13" s="36">
        <v>0.15</v>
      </c>
    </row>
    <row r="14" spans="1:3" x14ac:dyDescent="0.25">
      <c r="A14" s="28"/>
      <c r="B14" s="28" t="s">
        <v>60</v>
      </c>
      <c r="C14" s="29">
        <v>0.1</v>
      </c>
    </row>
    <row r="15" spans="1:3" x14ac:dyDescent="0.25">
      <c r="A15" s="28"/>
      <c r="B15" s="28" t="s">
        <v>61</v>
      </c>
      <c r="C15" s="28"/>
    </row>
    <row r="16" spans="1:3" x14ac:dyDescent="0.25">
      <c r="A16" s="28"/>
      <c r="B16" s="28" t="s">
        <v>62</v>
      </c>
      <c r="C16" s="28"/>
    </row>
    <row r="17" spans="1:3" x14ac:dyDescent="0.25">
      <c r="A17" s="28"/>
      <c r="B17" s="28" t="s">
        <v>63</v>
      </c>
      <c r="C17" s="28"/>
    </row>
    <row r="18" spans="1:3" x14ac:dyDescent="0.25">
      <c r="A18" s="28"/>
      <c r="B18" s="28" t="s">
        <v>64</v>
      </c>
      <c r="C18" s="29">
        <v>0.3</v>
      </c>
    </row>
    <row r="19" spans="1:3" x14ac:dyDescent="0.25">
      <c r="A19" s="28"/>
      <c r="B19" s="28" t="s">
        <v>65</v>
      </c>
      <c r="C19" s="29">
        <v>0.15</v>
      </c>
    </row>
    <row r="20" spans="1:3" x14ac:dyDescent="0.25">
      <c r="A20" s="28"/>
      <c r="B20" s="28" t="s">
        <v>66</v>
      </c>
      <c r="C20" s="29">
        <v>0.3</v>
      </c>
    </row>
    <row r="21" spans="1:3" x14ac:dyDescent="0.25">
      <c r="A21" s="28"/>
      <c r="B21" s="28" t="s">
        <v>67</v>
      </c>
      <c r="C21" s="28"/>
    </row>
    <row r="22" spans="1:3" x14ac:dyDescent="0.25">
      <c r="A22" s="28"/>
      <c r="B22" s="28" t="s">
        <v>68</v>
      </c>
      <c r="C22" s="28"/>
    </row>
    <row r="23" spans="1:3" x14ac:dyDescent="0.25">
      <c r="A23" s="28"/>
      <c r="B23" s="28" t="s">
        <v>69</v>
      </c>
      <c r="C23" s="28"/>
    </row>
    <row r="24" spans="1:3" x14ac:dyDescent="0.25">
      <c r="A24" s="28"/>
      <c r="B24" s="28" t="s">
        <v>70</v>
      </c>
      <c r="C24" s="28"/>
    </row>
    <row r="25" spans="1:3" x14ac:dyDescent="0.25">
      <c r="A25" s="28"/>
      <c r="B25" s="28" t="s">
        <v>71</v>
      </c>
      <c r="C25" s="28"/>
    </row>
    <row r="26" spans="1:3" x14ac:dyDescent="0.25">
      <c r="A26" s="28"/>
      <c r="B26" s="28" t="s">
        <v>72</v>
      </c>
      <c r="C26" s="29">
        <v>0.1</v>
      </c>
    </row>
    <row r="27" spans="1:3" x14ac:dyDescent="0.25">
      <c r="A27" s="28"/>
      <c r="B27" s="28" t="s">
        <v>73</v>
      </c>
      <c r="C27" s="29">
        <v>0.3</v>
      </c>
    </row>
    <row r="28" spans="1:3" x14ac:dyDescent="0.25">
      <c r="A28" s="28"/>
      <c r="B28" s="28" t="s">
        <v>74</v>
      </c>
      <c r="C28" s="28"/>
    </row>
    <row r="29" spans="1:3" x14ac:dyDescent="0.25">
      <c r="A29" s="28"/>
      <c r="B29" s="28" t="s">
        <v>75</v>
      </c>
      <c r="C29" s="29">
        <v>0.3</v>
      </c>
    </row>
    <row r="30" spans="1:3" x14ac:dyDescent="0.25">
      <c r="A30" s="28"/>
      <c r="B30" s="28" t="s">
        <v>76</v>
      </c>
      <c r="C30" s="28"/>
    </row>
    <row r="31" spans="1:3" x14ac:dyDescent="0.25">
      <c r="A31" s="28"/>
      <c r="B31" s="28" t="s">
        <v>77</v>
      </c>
      <c r="C31" s="28"/>
    </row>
    <row r="32" spans="1:3" x14ac:dyDescent="0.25">
      <c r="A32" s="28"/>
      <c r="B32" s="28" t="s">
        <v>78</v>
      </c>
      <c r="C32" s="28"/>
    </row>
    <row r="33" spans="1:3" x14ac:dyDescent="0.25">
      <c r="A33" s="28"/>
      <c r="B33" s="28" t="s">
        <v>79</v>
      </c>
      <c r="C33" s="28"/>
    </row>
    <row r="34" spans="1:3" x14ac:dyDescent="0.25">
      <c r="A34" s="28"/>
      <c r="B34" s="28" t="s">
        <v>80</v>
      </c>
      <c r="C34" s="29">
        <v>0.1</v>
      </c>
    </row>
    <row r="35" spans="1:3" x14ac:dyDescent="0.25">
      <c r="A35" s="28"/>
      <c r="B35" s="28" t="s">
        <v>81</v>
      </c>
      <c r="C35" s="29">
        <v>0.3</v>
      </c>
    </row>
    <row r="36" spans="1:3" x14ac:dyDescent="0.25">
      <c r="A36" s="28"/>
      <c r="B36" s="28" t="s">
        <v>82</v>
      </c>
      <c r="C36" s="29">
        <v>0.15</v>
      </c>
    </row>
    <row r="37" spans="1:3" x14ac:dyDescent="0.25">
      <c r="A37" s="28"/>
      <c r="B37" s="28" t="s">
        <v>83</v>
      </c>
      <c r="C37" s="28"/>
    </row>
    <row r="38" spans="1:3" x14ac:dyDescent="0.25">
      <c r="A38" s="28"/>
      <c r="B38" s="28" t="s">
        <v>84</v>
      </c>
      <c r="C38" s="28"/>
    </row>
    <row r="39" spans="1:3" x14ac:dyDescent="0.25">
      <c r="A39" s="28"/>
      <c r="B39" s="28" t="s">
        <v>85</v>
      </c>
      <c r="C39" s="29">
        <v>0.15</v>
      </c>
    </row>
    <row r="40" spans="1:3" x14ac:dyDescent="0.25">
      <c r="A40" s="28"/>
      <c r="B40" s="28" t="s">
        <v>86</v>
      </c>
      <c r="C40" s="29">
        <v>0.3</v>
      </c>
    </row>
    <row r="41" spans="1:3" x14ac:dyDescent="0.25">
      <c r="A41" s="28"/>
      <c r="B41" s="28" t="s">
        <v>87</v>
      </c>
      <c r="C41" s="29">
        <v>0.15</v>
      </c>
    </row>
    <row r="42" spans="1:3" x14ac:dyDescent="0.25">
      <c r="A42" s="28"/>
      <c r="B42" s="28" t="s">
        <v>88</v>
      </c>
      <c r="C42" s="29">
        <v>0.15</v>
      </c>
    </row>
    <row r="43" spans="1:3" x14ac:dyDescent="0.25">
      <c r="A43" s="28"/>
      <c r="B43" s="28" t="s">
        <v>89</v>
      </c>
      <c r="C43" s="29">
        <v>0.25</v>
      </c>
    </row>
    <row r="44" spans="1:3" x14ac:dyDescent="0.25">
      <c r="A44" s="28"/>
      <c r="B44" s="28" t="s">
        <v>90</v>
      </c>
      <c r="C44" s="29">
        <v>0.3</v>
      </c>
    </row>
    <row r="45" spans="1:3" x14ac:dyDescent="0.25">
      <c r="A45" s="32"/>
      <c r="B45" s="32" t="s">
        <v>91</v>
      </c>
      <c r="C45" s="33">
        <v>0.3</v>
      </c>
    </row>
    <row r="46" spans="1:3" x14ac:dyDescent="0.25">
      <c r="A46" s="28"/>
      <c r="B46" s="28" t="s">
        <v>92</v>
      </c>
      <c r="C46" s="29">
        <v>0.15</v>
      </c>
    </row>
    <row r="47" spans="1:3" x14ac:dyDescent="0.25">
      <c r="A47" s="28"/>
      <c r="B47" s="28" t="s">
        <v>93</v>
      </c>
      <c r="C47" s="29">
        <v>0.15</v>
      </c>
    </row>
    <row r="48" spans="1:3" x14ac:dyDescent="0.25">
      <c r="A48" s="28"/>
      <c r="B48" s="28" t="s">
        <v>94</v>
      </c>
      <c r="C48" s="29">
        <v>0.15</v>
      </c>
    </row>
    <row r="49" spans="1:3" x14ac:dyDescent="0.25">
      <c r="A49" s="28"/>
      <c r="B49" s="28" t="s">
        <v>95</v>
      </c>
      <c r="C49" s="29">
        <v>0.1</v>
      </c>
    </row>
    <row r="50" spans="1:3" x14ac:dyDescent="0.25">
      <c r="A50" s="28"/>
      <c r="B50" s="28" t="s">
        <v>96</v>
      </c>
      <c r="C50" s="29">
        <v>0.2</v>
      </c>
    </row>
    <row r="51" spans="1:3" x14ac:dyDescent="0.25">
      <c r="A51" s="28"/>
      <c r="B51" s="28" t="s">
        <v>97</v>
      </c>
      <c r="C51" s="28"/>
    </row>
    <row r="52" spans="1:3" x14ac:dyDescent="0.25">
      <c r="A52" s="28"/>
      <c r="B52" s="28" t="s">
        <v>98</v>
      </c>
      <c r="C52" s="29">
        <v>0.3</v>
      </c>
    </row>
    <row r="53" spans="1:3" x14ac:dyDescent="0.25">
      <c r="A53" s="28"/>
      <c r="B53" s="28" t="s">
        <v>99</v>
      </c>
      <c r="C53" s="29">
        <v>0.15</v>
      </c>
    </row>
    <row r="54" spans="1:3" x14ac:dyDescent="0.25">
      <c r="A54" s="28"/>
      <c r="B54" s="28" t="s">
        <v>100</v>
      </c>
      <c r="C54" s="28"/>
    </row>
    <row r="55" spans="1:3" x14ac:dyDescent="0.25">
      <c r="A55" s="28"/>
      <c r="B55" s="28" t="s">
        <v>101</v>
      </c>
      <c r="C55" s="28"/>
    </row>
    <row r="56" spans="1:3" x14ac:dyDescent="0.25">
      <c r="A56" s="28"/>
      <c r="B56" s="28" t="s">
        <v>102</v>
      </c>
      <c r="C56" s="28"/>
    </row>
    <row r="57" spans="1:3" x14ac:dyDescent="0.25">
      <c r="A57" s="28"/>
      <c r="B57" s="28" t="s">
        <v>103</v>
      </c>
      <c r="C57" s="28"/>
    </row>
    <row r="58" spans="1:3" x14ac:dyDescent="0.25">
      <c r="A58" s="28"/>
      <c r="B58" s="28" t="s">
        <v>104</v>
      </c>
      <c r="C58" s="29">
        <v>0.3</v>
      </c>
    </row>
    <row r="59" spans="1:3" x14ac:dyDescent="0.25">
      <c r="A59" s="28"/>
      <c r="B59" s="28" t="s">
        <v>105</v>
      </c>
      <c r="C59" s="28"/>
    </row>
    <row r="60" spans="1:3" x14ac:dyDescent="0.25">
      <c r="A60" s="28"/>
      <c r="B60" s="28" t="s">
        <v>106</v>
      </c>
      <c r="C60" s="29">
        <v>0.3</v>
      </c>
    </row>
    <row r="61" spans="1:3" x14ac:dyDescent="0.25">
      <c r="A61" s="28"/>
      <c r="B61" s="28" t="s">
        <v>107</v>
      </c>
      <c r="C61" s="28"/>
    </row>
    <row r="62" spans="1:3" x14ac:dyDescent="0.25">
      <c r="A62" s="28"/>
      <c r="B62" s="28" t="s">
        <v>108</v>
      </c>
      <c r="C62" s="29">
        <v>0.15</v>
      </c>
    </row>
    <row r="63" spans="1:3" x14ac:dyDescent="0.25">
      <c r="A63" s="28"/>
      <c r="B63" s="28" t="s">
        <v>109</v>
      </c>
      <c r="C63" s="29">
        <v>0.3</v>
      </c>
    </row>
    <row r="64" spans="1:3" x14ac:dyDescent="0.25">
      <c r="A64" s="28"/>
      <c r="B64" s="28" t="s">
        <v>110</v>
      </c>
      <c r="C64" s="28"/>
    </row>
    <row r="65" spans="1:3" x14ac:dyDescent="0.25">
      <c r="A65" s="28"/>
      <c r="B65" s="28" t="s">
        <v>111</v>
      </c>
      <c r="C65" s="29"/>
    </row>
    <row r="66" spans="1:3" x14ac:dyDescent="0.25">
      <c r="A66" s="1"/>
      <c r="B66" s="1" t="s">
        <v>112</v>
      </c>
      <c r="C66" s="2">
        <v>0.1</v>
      </c>
    </row>
    <row r="67" spans="1:3" x14ac:dyDescent="0.25">
      <c r="A67" s="31"/>
      <c r="B67" s="34" t="s">
        <v>113</v>
      </c>
      <c r="C67" s="2"/>
    </row>
  </sheetData>
  <autoFilter ref="A1:C45"/>
  <sortState ref="A2:F66">
    <sortCondition ref="B2:B66"/>
  </sortState>
  <pageMargins left="0.70866141732283472" right="0.70866141732283472" top="0.74803149606299213" bottom="0.74803149606299213" header="0.31496062992125984" footer="0.31496062992125984"/>
  <pageSetup paperSize="9" scale="64" orientation="landscape" r:id="rId1"/>
  <headerFooter>
    <oddHeader xml:space="preserve">&amp;C&amp;"-,Gras"&amp;14&amp;USous Régies Légales : CAS B commissions à établir par O2Pub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C73"/>
  <sheetViews>
    <sheetView zoomScaleNormal="100" workbookViewId="0">
      <selection activeCell="B2" sqref="B2"/>
    </sheetView>
  </sheetViews>
  <sheetFormatPr baseColWidth="10" defaultRowHeight="15" x14ac:dyDescent="0.25"/>
  <cols>
    <col min="1" max="1" width="24.28515625" bestFit="1" customWidth="1"/>
    <col min="2" max="2" width="46.28515625" bestFit="1" customWidth="1"/>
    <col min="3" max="3" width="20.42578125" customWidth="1"/>
  </cols>
  <sheetData>
    <row r="1" spans="1:3" x14ac:dyDescent="0.25">
      <c r="A1" s="3" t="s">
        <v>0</v>
      </c>
      <c r="B1" s="3" t="s">
        <v>224</v>
      </c>
      <c r="C1" s="3" t="s">
        <v>1</v>
      </c>
    </row>
    <row r="2" spans="1:3" x14ac:dyDescent="0.25">
      <c r="A2" s="1"/>
      <c r="B2" s="1" t="s">
        <v>114</v>
      </c>
      <c r="C2" s="2">
        <v>0.3</v>
      </c>
    </row>
    <row r="3" spans="1:3" x14ac:dyDescent="0.25">
      <c r="A3" s="1"/>
      <c r="B3" s="1" t="s">
        <v>115</v>
      </c>
      <c r="C3" s="2">
        <v>0.3</v>
      </c>
    </row>
    <row r="4" spans="1:3" x14ac:dyDescent="0.25">
      <c r="A4" s="1"/>
      <c r="B4" s="1" t="s">
        <v>116</v>
      </c>
      <c r="C4" s="2">
        <v>0.1</v>
      </c>
    </row>
    <row r="5" spans="1:3" x14ac:dyDescent="0.25">
      <c r="A5" s="1"/>
      <c r="B5" s="1" t="s">
        <v>117</v>
      </c>
      <c r="C5" s="2">
        <v>0.3</v>
      </c>
    </row>
    <row r="6" spans="1:3" x14ac:dyDescent="0.25">
      <c r="A6" s="1"/>
      <c r="B6" s="1" t="s">
        <v>118</v>
      </c>
      <c r="C6" s="2">
        <v>0.3</v>
      </c>
    </row>
    <row r="7" spans="1:3" x14ac:dyDescent="0.25">
      <c r="A7" s="1"/>
      <c r="B7" s="1" t="s">
        <v>119</v>
      </c>
      <c r="C7" s="2">
        <v>0.3</v>
      </c>
    </row>
    <row r="8" spans="1:3" x14ac:dyDescent="0.25">
      <c r="A8" s="1"/>
      <c r="B8" s="1" t="s">
        <v>120</v>
      </c>
      <c r="C8" s="2">
        <v>0.1</v>
      </c>
    </row>
    <row r="9" spans="1:3" x14ac:dyDescent="0.25">
      <c r="A9" s="1"/>
      <c r="B9" s="1" t="s">
        <v>121</v>
      </c>
      <c r="C9" s="2">
        <v>0.1</v>
      </c>
    </row>
    <row r="10" spans="1:3" x14ac:dyDescent="0.25">
      <c r="A10" s="1"/>
      <c r="B10" s="1" t="s">
        <v>122</v>
      </c>
      <c r="C10" s="2">
        <v>0.3</v>
      </c>
    </row>
    <row r="11" spans="1:3" x14ac:dyDescent="0.25">
      <c r="A11" s="1"/>
      <c r="B11" s="1" t="s">
        <v>123</v>
      </c>
      <c r="C11" s="2">
        <v>0.3</v>
      </c>
    </row>
    <row r="12" spans="1:3" x14ac:dyDescent="0.25">
      <c r="A12" s="1"/>
      <c r="B12" s="1" t="s">
        <v>124</v>
      </c>
      <c r="C12" s="2">
        <v>0.15</v>
      </c>
    </row>
    <row r="13" spans="1:3" x14ac:dyDescent="0.25">
      <c r="A13" s="1"/>
      <c r="B13" s="1" t="s">
        <v>125</v>
      </c>
      <c r="C13" s="2">
        <v>0.1</v>
      </c>
    </row>
    <row r="14" spans="1:3" x14ac:dyDescent="0.25">
      <c r="A14" s="1"/>
      <c r="B14" s="1" t="s">
        <v>126</v>
      </c>
      <c r="C14" s="2">
        <v>0.1</v>
      </c>
    </row>
    <row r="15" spans="1:3" x14ac:dyDescent="0.25">
      <c r="A15" s="1"/>
      <c r="B15" s="1" t="s">
        <v>127</v>
      </c>
      <c r="C15" s="2">
        <v>0.1</v>
      </c>
    </row>
    <row r="16" spans="1:3" x14ac:dyDescent="0.25">
      <c r="A16" s="1"/>
      <c r="B16" s="1" t="s">
        <v>128</v>
      </c>
      <c r="C16" s="2">
        <v>0.3</v>
      </c>
    </row>
    <row r="17" spans="1:3" x14ac:dyDescent="0.25">
      <c r="A17" s="1"/>
      <c r="B17" s="1" t="s">
        <v>129</v>
      </c>
      <c r="C17" s="2">
        <v>0.3</v>
      </c>
    </row>
    <row r="18" spans="1:3" x14ac:dyDescent="0.25">
      <c r="A18" s="1"/>
      <c r="B18" s="1" t="s">
        <v>130</v>
      </c>
      <c r="C18" s="2">
        <v>0.3</v>
      </c>
    </row>
    <row r="19" spans="1:3" x14ac:dyDescent="0.25">
      <c r="A19" s="1"/>
      <c r="B19" s="1" t="s">
        <v>131</v>
      </c>
      <c r="C19" s="2">
        <v>0.1</v>
      </c>
    </row>
    <row r="20" spans="1:3" x14ac:dyDescent="0.25">
      <c r="A20" s="1"/>
      <c r="B20" s="1" t="s">
        <v>132</v>
      </c>
      <c r="C20" s="2">
        <v>0.3</v>
      </c>
    </row>
    <row r="21" spans="1:3" x14ac:dyDescent="0.25">
      <c r="A21" s="1"/>
      <c r="B21" s="1" t="s">
        <v>133</v>
      </c>
      <c r="C21" s="2">
        <v>0.15</v>
      </c>
    </row>
    <row r="22" spans="1:3" x14ac:dyDescent="0.25">
      <c r="A22" s="1"/>
      <c r="B22" s="1" t="s">
        <v>134</v>
      </c>
      <c r="C22" s="2">
        <v>0.15</v>
      </c>
    </row>
    <row r="23" spans="1:3" x14ac:dyDescent="0.25">
      <c r="A23" s="1"/>
      <c r="B23" s="1" t="s">
        <v>135</v>
      </c>
      <c r="C23" s="2">
        <v>0.3</v>
      </c>
    </row>
    <row r="24" spans="1:3" x14ac:dyDescent="0.25">
      <c r="A24" s="1"/>
      <c r="B24" s="1" t="s">
        <v>136</v>
      </c>
      <c r="C24" s="2">
        <v>0.3</v>
      </c>
    </row>
    <row r="25" spans="1:3" x14ac:dyDescent="0.25">
      <c r="A25" s="1"/>
      <c r="B25" s="1" t="s">
        <v>137</v>
      </c>
      <c r="C25" s="2">
        <v>0.3</v>
      </c>
    </row>
    <row r="26" spans="1:3" x14ac:dyDescent="0.25">
      <c r="A26" s="1"/>
      <c r="B26" s="1" t="s">
        <v>138</v>
      </c>
      <c r="C26" s="2">
        <v>0.1</v>
      </c>
    </row>
    <row r="27" spans="1:3" x14ac:dyDescent="0.25">
      <c r="A27" s="1"/>
      <c r="B27" s="1" t="s">
        <v>139</v>
      </c>
      <c r="C27" s="2">
        <v>0.3</v>
      </c>
    </row>
    <row r="28" spans="1:3" x14ac:dyDescent="0.25">
      <c r="A28" s="1"/>
      <c r="B28" s="1" t="s">
        <v>140</v>
      </c>
      <c r="C28" s="2">
        <v>0.15</v>
      </c>
    </row>
    <row r="29" spans="1:3" x14ac:dyDescent="0.25">
      <c r="A29" s="1"/>
      <c r="B29" s="1" t="s">
        <v>141</v>
      </c>
      <c r="C29" s="2">
        <v>0.1</v>
      </c>
    </row>
    <row r="30" spans="1:3" x14ac:dyDescent="0.25">
      <c r="A30" s="1"/>
      <c r="B30" s="1" t="s">
        <v>142</v>
      </c>
      <c r="C30" s="2">
        <v>0.1</v>
      </c>
    </row>
    <row r="31" spans="1:3" x14ac:dyDescent="0.25">
      <c r="A31" s="1"/>
      <c r="B31" s="1" t="s">
        <v>143</v>
      </c>
      <c r="C31" s="2">
        <v>0.3</v>
      </c>
    </row>
    <row r="32" spans="1:3" x14ac:dyDescent="0.25">
      <c r="A32" s="26"/>
      <c r="B32" s="26" t="s">
        <v>144</v>
      </c>
      <c r="C32" s="27">
        <v>0.3</v>
      </c>
    </row>
    <row r="33" spans="1:3" x14ac:dyDescent="0.25">
      <c r="A33" s="1"/>
      <c r="B33" s="1" t="s">
        <v>145</v>
      </c>
      <c r="C33" s="2">
        <v>0.3</v>
      </c>
    </row>
    <row r="34" spans="1:3" x14ac:dyDescent="0.25">
      <c r="A34" s="1"/>
      <c r="B34" s="1" t="s">
        <v>146</v>
      </c>
      <c r="C34" s="2">
        <v>0.3</v>
      </c>
    </row>
    <row r="35" spans="1:3" x14ac:dyDescent="0.25">
      <c r="A35" s="1"/>
      <c r="B35" s="1" t="s">
        <v>147</v>
      </c>
      <c r="C35" s="2">
        <v>0.3</v>
      </c>
    </row>
    <row r="36" spans="1:3" x14ac:dyDescent="0.25">
      <c r="A36" s="1"/>
      <c r="B36" s="1" t="s">
        <v>148</v>
      </c>
      <c r="C36" s="2">
        <v>0.3</v>
      </c>
    </row>
    <row r="37" spans="1:3" x14ac:dyDescent="0.25">
      <c r="A37" s="1"/>
      <c r="B37" s="1" t="s">
        <v>149</v>
      </c>
      <c r="C37" s="2">
        <v>0.15</v>
      </c>
    </row>
    <row r="38" spans="1:3" x14ac:dyDescent="0.25">
      <c r="A38" s="1"/>
      <c r="B38" s="1" t="s">
        <v>150</v>
      </c>
      <c r="C38" s="2">
        <v>0.1</v>
      </c>
    </row>
    <row r="39" spans="1:3" x14ac:dyDescent="0.25">
      <c r="A39" s="1"/>
      <c r="B39" s="1" t="s">
        <v>151</v>
      </c>
      <c r="C39" s="2">
        <v>0.1</v>
      </c>
    </row>
    <row r="40" spans="1:3" x14ac:dyDescent="0.25">
      <c r="A40" s="1"/>
      <c r="B40" s="1" t="s">
        <v>152</v>
      </c>
      <c r="C40" s="2">
        <v>0.1</v>
      </c>
    </row>
    <row r="41" spans="1:3" x14ac:dyDescent="0.25">
      <c r="A41" s="1"/>
      <c r="B41" s="1" t="s">
        <v>153</v>
      </c>
      <c r="C41" s="2">
        <v>0.15</v>
      </c>
    </row>
    <row r="42" spans="1:3" x14ac:dyDescent="0.25">
      <c r="A42" s="1"/>
      <c r="B42" s="1" t="s">
        <v>154</v>
      </c>
      <c r="C42" s="2">
        <v>0.3</v>
      </c>
    </row>
    <row r="43" spans="1:3" x14ac:dyDescent="0.25">
      <c r="A43" s="1"/>
      <c r="B43" s="1" t="s">
        <v>155</v>
      </c>
      <c r="C43" s="2">
        <v>0.1</v>
      </c>
    </row>
    <row r="44" spans="1:3" x14ac:dyDescent="0.25">
      <c r="A44" s="1"/>
      <c r="B44" s="1" t="s">
        <v>156</v>
      </c>
      <c r="C44" s="2">
        <v>0.3</v>
      </c>
    </row>
    <row r="45" spans="1:3" x14ac:dyDescent="0.25">
      <c r="A45" s="1"/>
      <c r="B45" s="1" t="s">
        <v>157</v>
      </c>
      <c r="C45" s="2">
        <v>0.3</v>
      </c>
    </row>
    <row r="46" spans="1:3" x14ac:dyDescent="0.25">
      <c r="A46" s="1"/>
      <c r="B46" s="1" t="s">
        <v>158</v>
      </c>
      <c r="C46" s="2">
        <v>0.3</v>
      </c>
    </row>
    <row r="47" spans="1:3" x14ac:dyDescent="0.25">
      <c r="A47" s="1"/>
      <c r="B47" s="1" t="s">
        <v>159</v>
      </c>
      <c r="C47" s="2">
        <v>0.15</v>
      </c>
    </row>
    <row r="48" spans="1:3" x14ac:dyDescent="0.25">
      <c r="A48" s="1"/>
      <c r="B48" s="1" t="s">
        <v>160</v>
      </c>
      <c r="C48" s="2">
        <v>0.1</v>
      </c>
    </row>
    <row r="49" spans="1:3" x14ac:dyDescent="0.25">
      <c r="A49" s="1"/>
      <c r="B49" s="1" t="s">
        <v>161</v>
      </c>
      <c r="C49" s="2">
        <v>0.15</v>
      </c>
    </row>
    <row r="50" spans="1:3" x14ac:dyDescent="0.25">
      <c r="A50" s="1"/>
      <c r="B50" s="1" t="s">
        <v>162</v>
      </c>
      <c r="C50" s="2">
        <v>0.1</v>
      </c>
    </row>
    <row r="51" spans="1:3" x14ac:dyDescent="0.25">
      <c r="A51" s="1"/>
      <c r="B51" s="1" t="s">
        <v>163</v>
      </c>
      <c r="C51" s="2">
        <v>0.1</v>
      </c>
    </row>
    <row r="52" spans="1:3" x14ac:dyDescent="0.25">
      <c r="A52" s="1"/>
      <c r="B52" s="1" t="s">
        <v>164</v>
      </c>
      <c r="C52" s="2">
        <v>0.3</v>
      </c>
    </row>
    <row r="53" spans="1:3" x14ac:dyDescent="0.25">
      <c r="A53" s="1"/>
      <c r="B53" s="1" t="s">
        <v>165</v>
      </c>
      <c r="C53" s="2">
        <v>0.1</v>
      </c>
    </row>
    <row r="54" spans="1:3" x14ac:dyDescent="0.25">
      <c r="A54" s="1"/>
      <c r="B54" s="1" t="s">
        <v>166</v>
      </c>
      <c r="C54" s="2">
        <v>0.3</v>
      </c>
    </row>
    <row r="55" spans="1:3" x14ac:dyDescent="0.25">
      <c r="A55" s="1"/>
      <c r="C55" s="1"/>
    </row>
    <row r="56" spans="1:3" x14ac:dyDescent="0.25">
      <c r="A56" s="1"/>
      <c r="C56" s="1"/>
    </row>
    <row r="57" spans="1:3" x14ac:dyDescent="0.25">
      <c r="A57" s="1"/>
      <c r="C57" s="1"/>
    </row>
    <row r="58" spans="1:3" x14ac:dyDescent="0.25">
      <c r="A58" s="1"/>
      <c r="C58" s="1"/>
    </row>
    <row r="59" spans="1:3" x14ac:dyDescent="0.25">
      <c r="A59" s="1"/>
      <c r="C59" s="1"/>
    </row>
    <row r="60" spans="1:3" x14ac:dyDescent="0.25">
      <c r="A60" s="1"/>
      <c r="C60" s="1"/>
    </row>
    <row r="61" spans="1:3" x14ac:dyDescent="0.25">
      <c r="A61" s="1"/>
      <c r="C61" s="1"/>
    </row>
    <row r="62" spans="1:3" x14ac:dyDescent="0.25">
      <c r="A62" s="1"/>
      <c r="C62" s="1"/>
    </row>
    <row r="63" spans="1:3" x14ac:dyDescent="0.25">
      <c r="A63" s="1"/>
      <c r="C63" s="1"/>
    </row>
    <row r="64" spans="1:3" x14ac:dyDescent="0.25">
      <c r="A64" s="1"/>
      <c r="C64" s="1"/>
    </row>
    <row r="65" spans="1:3" x14ac:dyDescent="0.25">
      <c r="A65" s="1"/>
      <c r="C65" s="1"/>
    </row>
    <row r="66" spans="1:3" x14ac:dyDescent="0.25">
      <c r="A66" s="1"/>
      <c r="B66" s="1"/>
      <c r="C66" s="1"/>
    </row>
    <row r="67" spans="1:3" x14ac:dyDescent="0.25">
      <c r="A67" s="1"/>
      <c r="B67" s="1"/>
      <c r="C67" s="1"/>
    </row>
    <row r="68" spans="1:3" x14ac:dyDescent="0.25">
      <c r="A68" s="1"/>
      <c r="B68" s="1"/>
      <c r="C68" s="1"/>
    </row>
    <row r="69" spans="1:3" x14ac:dyDescent="0.25">
      <c r="A69" s="1"/>
      <c r="B69" s="1"/>
      <c r="C69" s="1"/>
    </row>
    <row r="70" spans="1:3" x14ac:dyDescent="0.25">
      <c r="A70" s="1"/>
      <c r="B70" s="1"/>
      <c r="C70" s="1"/>
    </row>
    <row r="71" spans="1:3" x14ac:dyDescent="0.25">
      <c r="A71" s="1"/>
      <c r="B71" s="1"/>
      <c r="C71" s="1"/>
    </row>
    <row r="72" spans="1:3" x14ac:dyDescent="0.25">
      <c r="A72" s="1"/>
      <c r="B72" s="1"/>
      <c r="C72" s="1"/>
    </row>
    <row r="73" spans="1:3" x14ac:dyDescent="0.25">
      <c r="A73" s="1"/>
      <c r="B73" s="1"/>
      <c r="C73" s="1"/>
    </row>
  </sheetData>
  <sortState ref="A2:G54">
    <sortCondition ref="B2:B54"/>
  </sortState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 xml:space="preserve">&amp;C&amp;"-,Gras"&amp;14&amp;USous-Régies Légales : CAS C avoir commission ( RFF) envoyé par le titre 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B1:M50"/>
  <sheetViews>
    <sheetView topLeftCell="A16" workbookViewId="0">
      <selection activeCell="L34" sqref="L34"/>
    </sheetView>
  </sheetViews>
  <sheetFormatPr baseColWidth="10" defaultRowHeight="15" x14ac:dyDescent="0.25"/>
  <cols>
    <col min="1" max="1" width="4" customWidth="1"/>
    <col min="2" max="2" width="32.7109375" customWidth="1"/>
    <col min="3" max="3" width="12.5703125" bestFit="1" customWidth="1"/>
    <col min="4" max="4" width="2.7109375" style="7" customWidth="1"/>
    <col min="11" max="11" width="22.5703125" customWidth="1"/>
  </cols>
  <sheetData>
    <row r="1" spans="2:6" ht="15.75" x14ac:dyDescent="0.25">
      <c r="B1" s="10" t="s">
        <v>19</v>
      </c>
      <c r="C1" s="10"/>
      <c r="D1" s="11"/>
      <c r="E1" s="10"/>
      <c r="F1" s="10"/>
    </row>
    <row r="3" spans="2:6" x14ac:dyDescent="0.25">
      <c r="B3" t="s">
        <v>33</v>
      </c>
    </row>
    <row r="4" spans="2:6" x14ac:dyDescent="0.25">
      <c r="B4" t="s">
        <v>39</v>
      </c>
    </row>
    <row r="5" spans="2:6" x14ac:dyDescent="0.25">
      <c r="B5" t="s">
        <v>35</v>
      </c>
    </row>
    <row r="6" spans="2:6" x14ac:dyDescent="0.25">
      <c r="B6" t="s">
        <v>34</v>
      </c>
    </row>
    <row r="7" spans="2:6" x14ac:dyDescent="0.25">
      <c r="B7" t="s">
        <v>45</v>
      </c>
    </row>
    <row r="8" spans="2:6" x14ac:dyDescent="0.25">
      <c r="B8" t="s">
        <v>25</v>
      </c>
    </row>
    <row r="11" spans="2:6" x14ac:dyDescent="0.25">
      <c r="B11" s="5" t="s">
        <v>9</v>
      </c>
      <c r="C11" t="s">
        <v>6</v>
      </c>
      <c r="D11" s="8"/>
      <c r="E11" s="4" t="s">
        <v>10</v>
      </c>
    </row>
    <row r="12" spans="2:6" x14ac:dyDescent="0.25">
      <c r="B12" t="s">
        <v>2</v>
      </c>
      <c r="C12" s="4"/>
      <c r="D12" s="8"/>
      <c r="E12" s="4">
        <v>2703.6120556414221</v>
      </c>
    </row>
    <row r="13" spans="2:6" x14ac:dyDescent="0.25">
      <c r="B13" t="s">
        <v>3</v>
      </c>
      <c r="C13" s="4"/>
      <c r="D13" s="8"/>
      <c r="E13" s="4">
        <v>862.29829984544051</v>
      </c>
    </row>
    <row r="14" spans="2:6" x14ac:dyDescent="0.25">
      <c r="B14" t="s">
        <v>4</v>
      </c>
      <c r="C14" s="4"/>
      <c r="D14" s="8"/>
      <c r="E14" s="4">
        <v>750.61205564142199</v>
      </c>
    </row>
    <row r="15" spans="2:6" x14ac:dyDescent="0.25">
      <c r="B15" t="s">
        <v>5</v>
      </c>
      <c r="C15" s="4"/>
      <c r="D15" s="8"/>
      <c r="E15" s="4">
        <v>240.4775888717156</v>
      </c>
    </row>
    <row r="16" spans="2:6" x14ac:dyDescent="0.25">
      <c r="C16" s="12">
        <v>3457</v>
      </c>
      <c r="D16" s="13"/>
      <c r="E16" s="12">
        <f>SUM(E12:E15)</f>
        <v>4557</v>
      </c>
    </row>
    <row r="19" spans="2:9" x14ac:dyDescent="0.25">
      <c r="C19" t="s">
        <v>6</v>
      </c>
      <c r="E19" t="s">
        <v>10</v>
      </c>
    </row>
    <row r="21" spans="2:9" x14ac:dyDescent="0.25">
      <c r="B21" t="s">
        <v>11</v>
      </c>
      <c r="C21" s="4">
        <v>1040</v>
      </c>
      <c r="D21" s="8"/>
    </row>
    <row r="22" spans="2:9" x14ac:dyDescent="0.25">
      <c r="B22" t="s">
        <v>12</v>
      </c>
      <c r="C22" s="9">
        <v>84.6</v>
      </c>
      <c r="E22">
        <f>C22/9*12</f>
        <v>112.79999999999998</v>
      </c>
      <c r="F22" t="s">
        <v>13</v>
      </c>
      <c r="G22" t="s">
        <v>14</v>
      </c>
    </row>
    <row r="23" spans="2:9" x14ac:dyDescent="0.25">
      <c r="B23" t="s">
        <v>7</v>
      </c>
      <c r="C23" s="6">
        <f>C22/C21</f>
        <v>8.1346153846153846E-2</v>
      </c>
    </row>
    <row r="24" spans="2:9" x14ac:dyDescent="0.25">
      <c r="B24" t="s">
        <v>8</v>
      </c>
      <c r="C24" s="14">
        <f>C22/C16</f>
        <v>2.4472085623372865E-2</v>
      </c>
      <c r="F24" t="s">
        <v>18</v>
      </c>
      <c r="I24" t="s">
        <v>13</v>
      </c>
    </row>
    <row r="28" spans="2:9" x14ac:dyDescent="0.25">
      <c r="B28" t="s">
        <v>23</v>
      </c>
      <c r="C28" s="4">
        <v>78600</v>
      </c>
      <c r="F28" t="s">
        <v>17</v>
      </c>
    </row>
    <row r="29" spans="2:9" x14ac:dyDescent="0.25">
      <c r="B29" t="s">
        <v>15</v>
      </c>
    </row>
    <row r="30" spans="2:9" x14ac:dyDescent="0.25">
      <c r="B30" s="20" t="s">
        <v>16</v>
      </c>
      <c r="C30" s="15">
        <f>C28/922</f>
        <v>85.249457700650765</v>
      </c>
      <c r="E30" t="s">
        <v>20</v>
      </c>
    </row>
    <row r="31" spans="2:9" x14ac:dyDescent="0.25">
      <c r="C31" s="15"/>
    </row>
    <row r="32" spans="2:9" x14ac:dyDescent="0.25">
      <c r="B32" t="s">
        <v>36</v>
      </c>
      <c r="C32" s="15"/>
      <c r="I32" t="s">
        <v>44</v>
      </c>
    </row>
    <row r="33" spans="2:13" x14ac:dyDescent="0.25">
      <c r="B33" t="s">
        <v>37</v>
      </c>
      <c r="C33" s="15"/>
      <c r="H33" s="6">
        <f>23/75</f>
        <v>0.30666666666666664</v>
      </c>
      <c r="I33" s="16">
        <f>H33*922</f>
        <v>282.74666666666667</v>
      </c>
      <c r="J33">
        <v>1</v>
      </c>
      <c r="L33" s="4">
        <f>J33*I33</f>
        <v>282.74666666666667</v>
      </c>
    </row>
    <row r="34" spans="2:13" x14ac:dyDescent="0.25">
      <c r="B34" t="s">
        <v>38</v>
      </c>
      <c r="C34" s="15"/>
      <c r="H34" s="6">
        <f>40/75</f>
        <v>0.53333333333333333</v>
      </c>
      <c r="I34" s="16">
        <f t="shared" ref="I34" si="0">H34*922</f>
        <v>491.73333333333335</v>
      </c>
      <c r="J34">
        <v>1</v>
      </c>
      <c r="K34" t="s">
        <v>42</v>
      </c>
      <c r="L34" s="4">
        <f>I34+2*40</f>
        <v>571.73333333333335</v>
      </c>
    </row>
    <row r="35" spans="2:13" x14ac:dyDescent="0.25">
      <c r="B35" t="s">
        <v>41</v>
      </c>
      <c r="C35" s="15"/>
      <c r="H35" s="6">
        <f>12/75</f>
        <v>0.16</v>
      </c>
      <c r="I35" s="16">
        <f>H35*922</f>
        <v>147.52000000000001</v>
      </c>
      <c r="J35">
        <v>2</v>
      </c>
      <c r="L35" s="4">
        <f>J35*I35</f>
        <v>295.04000000000002</v>
      </c>
    </row>
    <row r="36" spans="2:13" x14ac:dyDescent="0.25">
      <c r="C36" s="15"/>
      <c r="H36" s="24">
        <f>SUM(H33:H35)</f>
        <v>1</v>
      </c>
      <c r="I36" s="21">
        <f>SUM(I33:I35)</f>
        <v>922</v>
      </c>
      <c r="L36" s="22">
        <f>SUM(L33:L35)</f>
        <v>1149.52</v>
      </c>
      <c r="M36" s="23" t="s">
        <v>46</v>
      </c>
    </row>
    <row r="37" spans="2:13" x14ac:dyDescent="0.25">
      <c r="B37" t="s">
        <v>40</v>
      </c>
      <c r="K37" t="s">
        <v>47</v>
      </c>
    </row>
    <row r="41" spans="2:13" x14ac:dyDescent="0.25">
      <c r="B41" t="s">
        <v>21</v>
      </c>
      <c r="C41" s="4">
        <v>13041</v>
      </c>
      <c r="F41" t="s">
        <v>22</v>
      </c>
    </row>
    <row r="42" spans="2:13" x14ac:dyDescent="0.25">
      <c r="B42" t="s">
        <v>24</v>
      </c>
      <c r="C42" s="4"/>
    </row>
    <row r="43" spans="2:13" x14ac:dyDescent="0.25">
      <c r="B43" s="20" t="s">
        <v>43</v>
      </c>
      <c r="C43" s="19">
        <f>C41/362</f>
        <v>36.024861878453038</v>
      </c>
      <c r="E43" t="s">
        <v>26</v>
      </c>
    </row>
    <row r="44" spans="2:13" x14ac:dyDescent="0.25">
      <c r="B44" s="20"/>
      <c r="C44" s="19"/>
    </row>
    <row r="45" spans="2:13" x14ac:dyDescent="0.25">
      <c r="B45" s="17" t="s">
        <v>27</v>
      </c>
      <c r="C45" s="18"/>
    </row>
    <row r="46" spans="2:13" x14ac:dyDescent="0.25">
      <c r="B46" s="17" t="s">
        <v>28</v>
      </c>
      <c r="C46" s="18"/>
    </row>
    <row r="47" spans="2:13" x14ac:dyDescent="0.25">
      <c r="B47" s="17" t="s">
        <v>29</v>
      </c>
      <c r="C47" s="18"/>
    </row>
    <row r="48" spans="2:13" x14ac:dyDescent="0.25">
      <c r="B48" s="17" t="s">
        <v>30</v>
      </c>
    </row>
    <row r="49" spans="2:2" x14ac:dyDescent="0.25">
      <c r="B49" s="17" t="s">
        <v>31</v>
      </c>
    </row>
    <row r="50" spans="2:2" x14ac:dyDescent="0.25">
      <c r="B50" s="17" t="s">
        <v>32</v>
      </c>
    </row>
  </sheetData>
  <pageMargins left="0.70866141732283472" right="0.70866141732283472" top="0.74803149606299213" bottom="0.74803149606299213" header="0.31496062992125984" footer="0.31496062992125984"/>
  <pageSetup paperSize="9" scale="66" orientation="landscape" r:id="rId1"/>
  <headerFooter>
    <oddHeader>&amp;LLa dépêche Du Midi
DAF-CDG-C. Auvré 
&amp;D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CAS A NET DE COM</vt:lpstr>
      <vt:lpstr>CAS B Facture com à établir</vt:lpstr>
      <vt:lpstr>CAS C Avoir OU RFF du titre</vt:lpstr>
      <vt:lpstr>Feuil1</vt:lpstr>
      <vt:lpstr>'CAS A NET DE COM'!Zone_d_impression</vt:lpstr>
      <vt:lpstr>'CAS B Facture com à établir'!Zone_d_impression</vt:lpstr>
      <vt:lpstr>'CAS C Avoir OU RFF du titre'!Zone_d_impression</vt:lpstr>
      <vt:lpstr>Feuil1!Zone_d_impression</vt:lpstr>
    </vt:vector>
  </TitlesOfParts>
  <Company>DDM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AUVRE Céline</dc:creator>
  <cp:lastModifiedBy>Dynamics3</cp:lastModifiedBy>
  <cp:lastPrinted>2015-07-08T12:34:00Z</cp:lastPrinted>
  <dcterms:created xsi:type="dcterms:W3CDTF">2014-10-09T13:15:11Z</dcterms:created>
  <dcterms:modified xsi:type="dcterms:W3CDTF">2016-02-12T15:41:34Z</dcterms:modified>
</cp:coreProperties>
</file>