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Users\o.diakite\Downloads\"/>
    </mc:Choice>
  </mc:AlternateContent>
  <bookViews>
    <workbookView xWindow="0" yWindow="0" windowWidth="20730" windowHeight="11760"/>
  </bookViews>
  <sheets>
    <sheet name="Resultat attendu" sheetId="6" r:id="rId1"/>
    <sheet name="Ce que la macro fait" sheetId="5" r:id="rId2"/>
  </sheets>
  <calcPr calcId="152511"/>
</workbook>
</file>

<file path=xl/calcChain.xml><?xml version="1.0" encoding="utf-8"?>
<calcChain xmlns="http://schemas.openxmlformats.org/spreadsheetml/2006/main">
  <c r="O717" i="6" l="1"/>
  <c r="I717" i="6"/>
  <c r="Z711" i="6" l="1"/>
  <c r="Z710" i="6"/>
  <c r="Z709" i="6"/>
  <c r="Z708" i="6"/>
  <c r="M708" i="6"/>
  <c r="Z707" i="6"/>
  <c r="M707" i="6"/>
  <c r="Z706" i="6"/>
  <c r="M706" i="6"/>
  <c r="Z705" i="6"/>
  <c r="M705" i="6"/>
  <c r="Z704" i="6"/>
  <c r="M704" i="6"/>
  <c r="Z703" i="6"/>
  <c r="M703" i="6"/>
  <c r="Z702" i="6"/>
  <c r="M702" i="6"/>
  <c r="Z701" i="6"/>
  <c r="M701" i="6"/>
  <c r="Z700" i="6"/>
  <c r="M700" i="6"/>
  <c r="Z699" i="6"/>
  <c r="M699" i="6"/>
  <c r="Z698" i="6"/>
  <c r="M698" i="6"/>
  <c r="Z697" i="6"/>
  <c r="M697" i="6"/>
  <c r="Z696" i="6"/>
  <c r="M696" i="6"/>
  <c r="Z695" i="6"/>
  <c r="M695" i="6"/>
  <c r="Z694" i="6"/>
  <c r="M694" i="6"/>
  <c r="Z693" i="6"/>
  <c r="M693" i="6"/>
  <c r="Z692" i="6"/>
  <c r="M692" i="6"/>
  <c r="Z691" i="6"/>
  <c r="M691" i="6"/>
  <c r="Z690" i="6"/>
  <c r="M690" i="6"/>
  <c r="Z689" i="6"/>
  <c r="M689" i="6"/>
  <c r="Z688" i="6"/>
  <c r="M688" i="6"/>
  <c r="Z687" i="6"/>
  <c r="M687" i="6"/>
  <c r="Z686" i="6"/>
  <c r="M686" i="6"/>
  <c r="Z685" i="6"/>
  <c r="M685" i="6"/>
  <c r="Z684" i="6"/>
  <c r="M684" i="6"/>
  <c r="Z683" i="6"/>
  <c r="M683" i="6"/>
  <c r="Z682" i="6"/>
  <c r="M682" i="6"/>
  <c r="Z681" i="6"/>
  <c r="M681" i="6"/>
  <c r="Z680" i="6"/>
  <c r="M680" i="6"/>
  <c r="Z679" i="6"/>
  <c r="M679" i="6"/>
  <c r="Z678" i="6"/>
  <c r="M678" i="6"/>
  <c r="Z677" i="6"/>
  <c r="M677" i="6"/>
  <c r="Z676" i="6"/>
  <c r="M676" i="6"/>
  <c r="Z675" i="6"/>
  <c r="M675" i="6"/>
  <c r="Z674" i="6"/>
  <c r="M674" i="6"/>
  <c r="Z673" i="6"/>
  <c r="M673" i="6"/>
  <c r="Z672" i="6"/>
  <c r="M672" i="6"/>
  <c r="Z671" i="6"/>
  <c r="M671" i="6"/>
  <c r="Z670" i="6"/>
  <c r="M670" i="6"/>
  <c r="Z669" i="6"/>
  <c r="M669" i="6"/>
  <c r="Z668" i="6"/>
  <c r="M668" i="6"/>
  <c r="Z667" i="6"/>
  <c r="M667" i="6"/>
  <c r="Z666" i="6"/>
  <c r="M666" i="6"/>
  <c r="Z665" i="6"/>
  <c r="M665" i="6"/>
  <c r="Z664" i="6"/>
  <c r="M664" i="6"/>
  <c r="Z663" i="6"/>
  <c r="M663" i="6"/>
  <c r="Z662" i="6"/>
  <c r="M662" i="6"/>
  <c r="Z661" i="6"/>
  <c r="M661" i="6"/>
  <c r="Z660" i="6"/>
  <c r="M660" i="6"/>
  <c r="Z659" i="6"/>
  <c r="M659" i="6"/>
  <c r="Z658" i="6"/>
  <c r="M658" i="6"/>
  <c r="Z657" i="6"/>
  <c r="M657" i="6"/>
  <c r="Z656" i="6"/>
  <c r="M656" i="6"/>
  <c r="Z655" i="6"/>
  <c r="M655" i="6"/>
  <c r="Z654" i="6"/>
  <c r="M654" i="6"/>
  <c r="Z653" i="6"/>
  <c r="M653" i="6"/>
  <c r="Z652" i="6"/>
  <c r="M652" i="6"/>
  <c r="Z651" i="6"/>
  <c r="M651" i="6"/>
  <c r="Z650" i="6"/>
  <c r="M650" i="6"/>
  <c r="Z649" i="6"/>
  <c r="M649" i="6"/>
  <c r="Z648" i="6"/>
  <c r="M648" i="6"/>
  <c r="Z647" i="6"/>
  <c r="M647" i="6"/>
  <c r="Z646" i="6"/>
  <c r="M646" i="6"/>
  <c r="Z645" i="6"/>
  <c r="M645" i="6"/>
  <c r="Z644" i="6"/>
  <c r="M644" i="6"/>
  <c r="Z643" i="6"/>
  <c r="M643" i="6"/>
  <c r="Z642" i="6"/>
  <c r="M642" i="6"/>
  <c r="Z641" i="6"/>
  <c r="M641" i="6"/>
  <c r="Z640" i="6"/>
  <c r="M640" i="6"/>
  <c r="Z639" i="6"/>
  <c r="M639" i="6"/>
  <c r="Z638" i="6"/>
  <c r="M638" i="6"/>
  <c r="Z637" i="6"/>
  <c r="M637" i="6"/>
  <c r="Z636" i="6"/>
  <c r="M636" i="6"/>
  <c r="Z635" i="6"/>
  <c r="M635" i="6"/>
  <c r="Z634" i="6"/>
  <c r="M634" i="6"/>
  <c r="Z633" i="6"/>
  <c r="M633" i="6"/>
  <c r="Z632" i="6"/>
  <c r="M632" i="6"/>
  <c r="Z631" i="6"/>
  <c r="M631" i="6"/>
  <c r="Z630" i="6"/>
  <c r="M630" i="6"/>
  <c r="Z629" i="6"/>
  <c r="M629" i="6"/>
  <c r="Z628" i="6"/>
  <c r="M628" i="6"/>
  <c r="Z627" i="6"/>
  <c r="M627" i="6"/>
  <c r="Z626" i="6"/>
  <c r="M626" i="6"/>
  <c r="Z625" i="6"/>
  <c r="M625" i="6"/>
  <c r="Z624" i="6"/>
  <c r="M624" i="6"/>
  <c r="Z623" i="6"/>
  <c r="M623" i="6"/>
  <c r="Z622" i="6"/>
  <c r="M622" i="6"/>
  <c r="Z621" i="6"/>
  <c r="M621" i="6"/>
  <c r="Z620" i="6"/>
  <c r="M620" i="6"/>
  <c r="Z619" i="6"/>
  <c r="M619" i="6"/>
  <c r="Z618" i="6"/>
  <c r="M618" i="6"/>
  <c r="Z617" i="6"/>
  <c r="M617" i="6"/>
  <c r="Z616" i="6"/>
  <c r="M616" i="6"/>
  <c r="Z615" i="6"/>
  <c r="M615" i="6"/>
  <c r="Z614" i="6"/>
  <c r="M614" i="6"/>
  <c r="Z613" i="6"/>
  <c r="M613" i="6"/>
  <c r="Z612" i="6"/>
  <c r="M612" i="6"/>
  <c r="Z611" i="6"/>
  <c r="M611" i="6"/>
  <c r="Z610" i="6"/>
  <c r="M610" i="6"/>
  <c r="Z609" i="6"/>
  <c r="M609" i="6"/>
  <c r="Z608" i="6"/>
  <c r="M608" i="6"/>
  <c r="Z607" i="6"/>
  <c r="M607" i="6"/>
  <c r="Z606" i="6"/>
  <c r="M606" i="6"/>
  <c r="Z605" i="6"/>
  <c r="M605" i="6"/>
  <c r="Z604" i="6"/>
  <c r="M604" i="6"/>
  <c r="Z603" i="6"/>
  <c r="M603" i="6"/>
  <c r="Z602" i="6"/>
  <c r="M602" i="6"/>
  <c r="Z601" i="6"/>
  <c r="M601" i="6"/>
  <c r="Z600" i="6"/>
  <c r="M600" i="6"/>
  <c r="Z599" i="6"/>
  <c r="M599" i="6"/>
  <c r="Z598" i="6"/>
  <c r="M598" i="6"/>
  <c r="Z597" i="6"/>
  <c r="M597" i="6"/>
  <c r="Z596" i="6"/>
  <c r="M596" i="6"/>
  <c r="Z595" i="6"/>
  <c r="M595" i="6"/>
  <c r="Z594" i="6"/>
  <c r="M594" i="6"/>
  <c r="Z593" i="6"/>
  <c r="M593" i="6"/>
  <c r="Z592" i="6"/>
  <c r="M592" i="6"/>
  <c r="Z591" i="6"/>
  <c r="M591" i="6"/>
  <c r="Z590" i="6"/>
  <c r="M590" i="6"/>
  <c r="Z589" i="6"/>
  <c r="M589" i="6"/>
  <c r="Z588" i="6"/>
  <c r="M588" i="6"/>
  <c r="Z587" i="6"/>
  <c r="M587" i="6"/>
  <c r="Z586" i="6"/>
  <c r="M586" i="6"/>
  <c r="Z585" i="6"/>
  <c r="M585" i="6"/>
  <c r="Z584" i="6"/>
  <c r="M584" i="6"/>
  <c r="Z583" i="6"/>
  <c r="M583" i="6"/>
  <c r="Z582" i="6"/>
  <c r="M582" i="6"/>
  <c r="Z581" i="6"/>
  <c r="M581" i="6"/>
  <c r="Z580" i="6"/>
  <c r="M580" i="6"/>
  <c r="Z579" i="6"/>
  <c r="M579" i="6"/>
  <c r="Z578" i="6"/>
  <c r="M578" i="6"/>
  <c r="Z577" i="6"/>
  <c r="M577" i="6"/>
  <c r="Z576" i="6"/>
  <c r="M576" i="6"/>
  <c r="Z575" i="6"/>
  <c r="M575" i="6"/>
  <c r="Z574" i="6"/>
  <c r="M574" i="6"/>
  <c r="Z573" i="6"/>
  <c r="M573" i="6"/>
  <c r="Z572" i="6"/>
  <c r="M572" i="6"/>
  <c r="Z571" i="6"/>
  <c r="M571" i="6"/>
  <c r="Z570" i="6"/>
  <c r="M570" i="6"/>
  <c r="Z569" i="6"/>
  <c r="M569" i="6"/>
  <c r="Z568" i="6"/>
  <c r="M568" i="6"/>
  <c r="Z567" i="6"/>
  <c r="M567" i="6"/>
  <c r="Z566" i="6"/>
  <c r="M566" i="6"/>
  <c r="Z565" i="6"/>
  <c r="M565" i="6"/>
  <c r="Z564" i="6"/>
  <c r="M564" i="6"/>
  <c r="Z563" i="6"/>
  <c r="M563" i="6"/>
  <c r="Z562" i="6"/>
  <c r="M562" i="6"/>
  <c r="Z561" i="6"/>
  <c r="M561" i="6"/>
  <c r="Z560" i="6"/>
  <c r="M560" i="6"/>
  <c r="Z559" i="6"/>
  <c r="M559" i="6"/>
  <c r="Z558" i="6"/>
  <c r="M558" i="6"/>
  <c r="Z557" i="6"/>
  <c r="M557" i="6"/>
  <c r="Z556" i="6"/>
  <c r="M556" i="6"/>
  <c r="Z555" i="6"/>
  <c r="M555" i="6"/>
  <c r="Z554" i="6"/>
  <c r="M554" i="6"/>
  <c r="Z553" i="6"/>
  <c r="M553" i="6"/>
  <c r="Z552" i="6"/>
  <c r="M552" i="6"/>
  <c r="Z551" i="6"/>
  <c r="M551" i="6"/>
  <c r="Z550" i="6"/>
  <c r="M550" i="6"/>
  <c r="Z549" i="6"/>
  <c r="M549" i="6"/>
  <c r="Z548" i="6"/>
  <c r="M548" i="6"/>
  <c r="Z547" i="6"/>
  <c r="M547" i="6"/>
  <c r="Z546" i="6"/>
  <c r="M546" i="6"/>
  <c r="Z545" i="6"/>
  <c r="M545" i="6"/>
  <c r="Z544" i="6"/>
  <c r="M544" i="6"/>
  <c r="Z543" i="6"/>
  <c r="M543" i="6"/>
  <c r="Z542" i="6"/>
  <c r="M542" i="6"/>
  <c r="Z541" i="6"/>
  <c r="M541" i="6"/>
  <c r="Z540" i="6"/>
  <c r="M540" i="6"/>
  <c r="Z539" i="6"/>
  <c r="M539" i="6"/>
  <c r="Z538" i="6"/>
  <c r="M538" i="6"/>
  <c r="Z537" i="6"/>
  <c r="M537" i="6"/>
  <c r="Z536" i="6"/>
  <c r="M536" i="6"/>
  <c r="Z535" i="6"/>
  <c r="M535" i="6"/>
  <c r="Z534" i="6"/>
  <c r="M534" i="6"/>
  <c r="Z533" i="6"/>
  <c r="M533" i="6"/>
  <c r="Z532" i="6"/>
  <c r="M532" i="6"/>
  <c r="Z531" i="6"/>
  <c r="M531" i="6"/>
  <c r="Z530" i="6"/>
  <c r="M530" i="6"/>
  <c r="Z529" i="6"/>
  <c r="M529" i="6"/>
  <c r="Z528" i="6"/>
  <c r="M528" i="6"/>
  <c r="Z527" i="6"/>
  <c r="M527" i="6"/>
  <c r="Z526" i="6"/>
  <c r="M526" i="6"/>
  <c r="Z525" i="6"/>
  <c r="M525" i="6"/>
  <c r="Z524" i="6"/>
  <c r="M524" i="6"/>
  <c r="Z523" i="6"/>
  <c r="M523" i="6"/>
  <c r="Z522" i="6"/>
  <c r="M522" i="6"/>
  <c r="Z521" i="6"/>
  <c r="M521" i="6"/>
  <c r="Z520" i="6"/>
  <c r="M520" i="6"/>
  <c r="Z519" i="6"/>
  <c r="M519" i="6"/>
  <c r="Z518" i="6"/>
  <c r="M518" i="6"/>
  <c r="Z517" i="6"/>
  <c r="M517" i="6"/>
  <c r="Z516" i="6"/>
  <c r="M516" i="6"/>
  <c r="Z515" i="6"/>
  <c r="M515" i="6"/>
  <c r="Z514" i="6"/>
  <c r="M514" i="6"/>
  <c r="Z513" i="6"/>
  <c r="M513" i="6"/>
  <c r="Z512" i="6"/>
  <c r="M512" i="6"/>
  <c r="Z511" i="6"/>
  <c r="M511" i="6"/>
  <c r="Z510" i="6"/>
  <c r="M510" i="6"/>
  <c r="Z509" i="6"/>
  <c r="M509" i="6"/>
  <c r="Z508" i="6"/>
  <c r="M508" i="6"/>
  <c r="Z507" i="6"/>
  <c r="M507" i="6"/>
  <c r="Z506" i="6"/>
  <c r="M506" i="6"/>
  <c r="Z505" i="6"/>
  <c r="M505" i="6"/>
  <c r="Z504" i="6"/>
  <c r="M504" i="6"/>
  <c r="Z503" i="6"/>
  <c r="M503" i="6"/>
  <c r="Z502" i="6"/>
  <c r="M502" i="6"/>
  <c r="Z501" i="6"/>
  <c r="M501" i="6"/>
  <c r="Z500" i="6"/>
  <c r="M500" i="6"/>
  <c r="Z499" i="6"/>
  <c r="M499" i="6"/>
  <c r="Z498" i="6"/>
  <c r="M498" i="6"/>
  <c r="Z497" i="6"/>
  <c r="M497" i="6"/>
  <c r="Z496" i="6"/>
  <c r="M496" i="6"/>
  <c r="Z495" i="6"/>
  <c r="M495" i="6"/>
  <c r="Z494" i="6"/>
  <c r="M494" i="6"/>
  <c r="Z493" i="6"/>
  <c r="M493" i="6"/>
  <c r="Z492" i="6"/>
  <c r="M492" i="6"/>
  <c r="Z491" i="6"/>
  <c r="M491" i="6"/>
  <c r="Z490" i="6"/>
  <c r="M490" i="6"/>
  <c r="Z489" i="6"/>
  <c r="M489" i="6"/>
  <c r="Z488" i="6"/>
  <c r="M488" i="6"/>
  <c r="Z487" i="6"/>
  <c r="M487" i="6"/>
  <c r="Z486" i="6"/>
  <c r="M486" i="6"/>
  <c r="Z485" i="6"/>
  <c r="M485" i="6"/>
  <c r="Z484" i="6"/>
  <c r="M484" i="6"/>
  <c r="Z483" i="6"/>
  <c r="M483" i="6"/>
  <c r="Z482" i="6"/>
  <c r="M482" i="6"/>
  <c r="Z481" i="6"/>
  <c r="M481" i="6"/>
  <c r="Z480" i="6"/>
  <c r="M480" i="6"/>
  <c r="Z479" i="6"/>
  <c r="M479" i="6"/>
  <c r="Z478" i="6"/>
  <c r="M478" i="6"/>
  <c r="Z477" i="6"/>
  <c r="M477" i="6"/>
  <c r="Z476" i="6"/>
  <c r="M476" i="6"/>
  <c r="Z475" i="6"/>
  <c r="M475" i="6"/>
  <c r="Z474" i="6"/>
  <c r="M474" i="6"/>
  <c r="Z473" i="6"/>
  <c r="M473" i="6"/>
  <c r="Z472" i="6"/>
  <c r="M472" i="6"/>
  <c r="Z471" i="6"/>
  <c r="M471" i="6"/>
  <c r="Z470" i="6"/>
  <c r="M470" i="6"/>
  <c r="Z469" i="6"/>
  <c r="M469" i="6"/>
  <c r="Z468" i="6"/>
  <c r="M468" i="6"/>
  <c r="Z467" i="6"/>
  <c r="M467" i="6"/>
  <c r="Z466" i="6"/>
  <c r="M466" i="6"/>
  <c r="Z465" i="6"/>
  <c r="M465" i="6"/>
  <c r="Z464" i="6"/>
  <c r="M464" i="6"/>
  <c r="Z463" i="6"/>
  <c r="M463" i="6"/>
  <c r="Z462" i="6"/>
  <c r="M462" i="6"/>
  <c r="Z461" i="6"/>
  <c r="M461" i="6"/>
  <c r="Z460" i="6"/>
  <c r="M460" i="6"/>
  <c r="Z459" i="6"/>
  <c r="M459" i="6"/>
  <c r="Z458" i="6"/>
  <c r="M458" i="6"/>
  <c r="Z457" i="6"/>
  <c r="M457" i="6"/>
  <c r="Z456" i="6"/>
  <c r="M456" i="6"/>
  <c r="Z455" i="6"/>
  <c r="M455" i="6"/>
  <c r="Z454" i="6"/>
  <c r="M454" i="6"/>
  <c r="Z453" i="6"/>
  <c r="M453" i="6"/>
  <c r="Z452" i="6"/>
  <c r="M452" i="6"/>
  <c r="Z451" i="6"/>
  <c r="M451" i="6"/>
  <c r="Z450" i="6"/>
  <c r="M450" i="6"/>
  <c r="Z449" i="6"/>
  <c r="M449" i="6"/>
  <c r="Z448" i="6"/>
  <c r="M448" i="6"/>
  <c r="Z447" i="6"/>
  <c r="M447" i="6"/>
  <c r="Z446" i="6"/>
  <c r="M446" i="6"/>
  <c r="Z445" i="6"/>
  <c r="M445" i="6"/>
  <c r="Z444" i="6"/>
  <c r="M444" i="6"/>
  <c r="Z443" i="6"/>
  <c r="M443" i="6"/>
  <c r="Z442" i="6"/>
  <c r="M442" i="6"/>
  <c r="Z441" i="6"/>
  <c r="M441" i="6"/>
  <c r="Z440" i="6"/>
  <c r="M440" i="6"/>
  <c r="Z439" i="6"/>
  <c r="M439" i="6"/>
  <c r="Z438" i="6"/>
  <c r="M438" i="6"/>
  <c r="Z437" i="6"/>
  <c r="M437" i="6"/>
  <c r="Z436" i="6"/>
  <c r="M436" i="6"/>
  <c r="Z435" i="6"/>
  <c r="M435" i="6"/>
  <c r="Z434" i="6"/>
  <c r="M434" i="6"/>
  <c r="Z433" i="6"/>
  <c r="M433" i="6"/>
  <c r="Z432" i="6"/>
  <c r="M432" i="6"/>
  <c r="Z431" i="6"/>
  <c r="M431" i="6"/>
  <c r="Z430" i="6"/>
  <c r="M430" i="6"/>
  <c r="Z429" i="6"/>
  <c r="M429" i="6"/>
  <c r="Z428" i="6"/>
  <c r="M428" i="6"/>
  <c r="Z427" i="6"/>
  <c r="M427" i="6"/>
  <c r="Z426" i="6"/>
  <c r="M426" i="6"/>
  <c r="Z425" i="6"/>
  <c r="M425" i="6"/>
  <c r="Z424" i="6"/>
  <c r="M424" i="6"/>
  <c r="Z423" i="6"/>
  <c r="M423" i="6"/>
  <c r="Z422" i="6"/>
  <c r="M422" i="6"/>
  <c r="Z421" i="6"/>
  <c r="M421" i="6"/>
  <c r="Z420" i="6"/>
  <c r="M420" i="6"/>
  <c r="Z419" i="6"/>
  <c r="M419" i="6"/>
  <c r="Z418" i="6"/>
  <c r="M418" i="6"/>
  <c r="Z417" i="6"/>
  <c r="M417" i="6"/>
  <c r="Z416" i="6"/>
  <c r="M416" i="6"/>
  <c r="Z415" i="6"/>
  <c r="M415" i="6"/>
  <c r="Z414" i="6"/>
  <c r="M414" i="6"/>
  <c r="Z413" i="6"/>
  <c r="M413" i="6"/>
  <c r="Z412" i="6"/>
  <c r="M412" i="6"/>
  <c r="Z411" i="6"/>
  <c r="M411" i="6"/>
  <c r="Z410" i="6"/>
  <c r="M410" i="6"/>
  <c r="Z409" i="6"/>
  <c r="M409" i="6"/>
  <c r="Z408" i="6"/>
  <c r="M408" i="6"/>
  <c r="Z407" i="6"/>
  <c r="M407" i="6"/>
  <c r="Z406" i="6"/>
  <c r="M406" i="6"/>
  <c r="Z405" i="6"/>
  <c r="M405" i="6"/>
  <c r="Z404" i="6"/>
  <c r="M404" i="6"/>
  <c r="Z403" i="6"/>
  <c r="M403" i="6"/>
  <c r="Z402" i="6"/>
  <c r="M402" i="6"/>
  <c r="Z401" i="6"/>
  <c r="M401" i="6"/>
  <c r="Z400" i="6"/>
  <c r="M400" i="6"/>
  <c r="Z399" i="6"/>
  <c r="M399" i="6"/>
  <c r="Z398" i="6"/>
  <c r="M398" i="6"/>
  <c r="Z397" i="6"/>
  <c r="M397" i="6"/>
  <c r="Z396" i="6"/>
  <c r="M396" i="6"/>
  <c r="Z395" i="6"/>
  <c r="M395" i="6"/>
  <c r="Z394" i="6"/>
  <c r="M394" i="6"/>
  <c r="Z393" i="6"/>
  <c r="M393" i="6"/>
  <c r="Z392" i="6"/>
  <c r="M392" i="6"/>
  <c r="Z391" i="6"/>
  <c r="M391" i="6"/>
  <c r="Z390" i="6"/>
  <c r="M390" i="6"/>
  <c r="Z389" i="6"/>
  <c r="M389" i="6"/>
  <c r="Z388" i="6"/>
  <c r="M388" i="6"/>
  <c r="Z387" i="6"/>
  <c r="M387" i="6"/>
  <c r="Z386" i="6"/>
  <c r="M386" i="6"/>
  <c r="Z385" i="6"/>
  <c r="M385" i="6"/>
  <c r="Z384" i="6"/>
  <c r="M384" i="6"/>
  <c r="Z383" i="6"/>
  <c r="M383" i="6"/>
  <c r="Z382" i="6"/>
  <c r="M382" i="6"/>
  <c r="Z381" i="6"/>
  <c r="M381" i="6"/>
  <c r="Z380" i="6"/>
  <c r="M380" i="6"/>
  <c r="Z379" i="6"/>
  <c r="M379" i="6"/>
  <c r="Z378" i="6"/>
  <c r="M378" i="6"/>
  <c r="Z377" i="6"/>
  <c r="M377" i="6"/>
  <c r="Z376" i="6"/>
  <c r="M376" i="6"/>
  <c r="Z375" i="6"/>
  <c r="M375" i="6"/>
  <c r="Z374" i="6"/>
  <c r="M374" i="6"/>
  <c r="Z373" i="6"/>
  <c r="M373" i="6"/>
  <c r="Z372" i="6"/>
  <c r="M372" i="6"/>
  <c r="Z371" i="6"/>
  <c r="M371" i="6"/>
  <c r="Z370" i="6"/>
  <c r="M370" i="6"/>
  <c r="Z369" i="6"/>
  <c r="M369" i="6"/>
  <c r="Z368" i="6"/>
  <c r="M368" i="6"/>
  <c r="Z367" i="6"/>
  <c r="M367" i="6"/>
  <c r="Z366" i="6"/>
  <c r="M366" i="6"/>
  <c r="Z365" i="6"/>
  <c r="M365" i="6"/>
  <c r="Z364" i="6"/>
  <c r="M364" i="6"/>
  <c r="Z363" i="6"/>
  <c r="M363" i="6"/>
  <c r="Z362" i="6"/>
  <c r="M362" i="6"/>
  <c r="Z361" i="6"/>
  <c r="M361" i="6"/>
  <c r="Z360" i="6"/>
  <c r="M360" i="6"/>
  <c r="Z359" i="6"/>
  <c r="M359" i="6"/>
  <c r="Z358" i="6"/>
  <c r="M358" i="6"/>
  <c r="Z357" i="6"/>
  <c r="M357" i="6"/>
  <c r="Z356" i="6"/>
  <c r="M356" i="6"/>
  <c r="Z355" i="6"/>
  <c r="M355" i="6"/>
  <c r="Z354" i="6"/>
  <c r="M354" i="6"/>
  <c r="Z353" i="6"/>
  <c r="M353" i="6"/>
  <c r="Z352" i="6"/>
  <c r="M352" i="6"/>
  <c r="Z351" i="6"/>
  <c r="M351" i="6"/>
  <c r="Z350" i="6"/>
  <c r="M350" i="6"/>
  <c r="Z349" i="6"/>
  <c r="M349" i="6"/>
  <c r="Z348" i="6"/>
  <c r="M348" i="6"/>
  <c r="Z347" i="6"/>
  <c r="M347" i="6"/>
  <c r="Z346" i="6"/>
  <c r="M346" i="6"/>
  <c r="Z345" i="6"/>
  <c r="M345" i="6"/>
  <c r="Z344" i="6"/>
  <c r="M344" i="6"/>
  <c r="Z343" i="6"/>
  <c r="M343" i="6"/>
  <c r="Z342" i="6"/>
  <c r="M342" i="6"/>
  <c r="Z341" i="6"/>
  <c r="M341" i="6"/>
  <c r="Z340" i="6"/>
  <c r="M340" i="6"/>
  <c r="Z339" i="6"/>
  <c r="M339" i="6"/>
  <c r="Z338" i="6"/>
  <c r="M338" i="6"/>
  <c r="Z337" i="6"/>
  <c r="M337" i="6"/>
  <c r="Z336" i="6"/>
  <c r="M336" i="6"/>
  <c r="Z335" i="6"/>
  <c r="M335" i="6"/>
  <c r="Z334" i="6"/>
  <c r="M334" i="6"/>
  <c r="Z333" i="6"/>
  <c r="M333" i="6"/>
  <c r="Z332" i="6"/>
  <c r="M332" i="6"/>
  <c r="Z331" i="6"/>
  <c r="M331" i="6"/>
  <c r="Z330" i="6"/>
  <c r="M330" i="6"/>
  <c r="Z329" i="6"/>
  <c r="M329" i="6"/>
  <c r="Z328" i="6"/>
  <c r="M328" i="6"/>
  <c r="Z327" i="6"/>
  <c r="M327" i="6"/>
  <c r="Z326" i="6"/>
  <c r="M326" i="6"/>
  <c r="Z325" i="6"/>
  <c r="M325" i="6"/>
  <c r="Z324" i="6"/>
  <c r="M324" i="6"/>
  <c r="Z323" i="6"/>
  <c r="M323" i="6"/>
  <c r="Z322" i="6"/>
  <c r="M322" i="6"/>
  <c r="Z321" i="6"/>
  <c r="M321" i="6"/>
  <c r="Z320" i="6"/>
  <c r="M320" i="6"/>
  <c r="Z319" i="6"/>
  <c r="M319" i="6"/>
  <c r="Z318" i="6"/>
  <c r="M318" i="6"/>
  <c r="Z317" i="6"/>
  <c r="M317" i="6"/>
  <c r="Z316" i="6"/>
  <c r="M316" i="6"/>
  <c r="Z315" i="6"/>
  <c r="M315" i="6"/>
  <c r="Z314" i="6"/>
  <c r="M314" i="6"/>
  <c r="Z313" i="6"/>
  <c r="M313" i="6"/>
  <c r="Z312" i="6"/>
  <c r="M312" i="6"/>
  <c r="Z311" i="6"/>
  <c r="M311" i="6"/>
  <c r="Z310" i="6"/>
  <c r="M310" i="6"/>
  <c r="Z309" i="6"/>
  <c r="M309" i="6"/>
  <c r="Z308" i="6"/>
  <c r="M308" i="6"/>
  <c r="Z307" i="6"/>
  <c r="M307" i="6"/>
  <c r="Z306" i="6"/>
  <c r="M306" i="6"/>
  <c r="Z305" i="6"/>
  <c r="M305" i="6"/>
  <c r="Z304" i="6"/>
  <c r="M304" i="6"/>
  <c r="Z303" i="6"/>
  <c r="M303" i="6"/>
  <c r="Z302" i="6"/>
  <c r="M302" i="6"/>
  <c r="Z301" i="6"/>
  <c r="M301" i="6"/>
  <c r="Z300" i="6"/>
  <c r="M300" i="6"/>
  <c r="Z299" i="6"/>
  <c r="M299" i="6"/>
  <c r="Z298" i="6"/>
  <c r="M298" i="6"/>
  <c r="Z297" i="6"/>
  <c r="M297" i="6"/>
  <c r="Z296" i="6"/>
  <c r="M296" i="6"/>
  <c r="Z295" i="6"/>
  <c r="M295" i="6"/>
  <c r="Z294" i="6"/>
  <c r="M294" i="6"/>
  <c r="Z293" i="6"/>
  <c r="M293" i="6"/>
  <c r="Z292" i="6"/>
  <c r="M292" i="6"/>
  <c r="Z291" i="6"/>
  <c r="M291" i="6"/>
  <c r="Z290" i="6"/>
  <c r="M290" i="6"/>
  <c r="Z289" i="6"/>
  <c r="M289" i="6"/>
  <c r="Z288" i="6"/>
  <c r="M288" i="6"/>
  <c r="Z287" i="6"/>
  <c r="M287" i="6"/>
  <c r="Z286" i="6"/>
  <c r="M286" i="6"/>
  <c r="Z285" i="6"/>
  <c r="M285" i="6"/>
  <c r="Z284" i="6"/>
  <c r="M284" i="6"/>
  <c r="Z283" i="6"/>
  <c r="M283" i="6"/>
  <c r="Z282" i="6"/>
  <c r="M282" i="6"/>
  <c r="Z281" i="6"/>
  <c r="M281" i="6"/>
  <c r="Z280" i="6"/>
  <c r="M280" i="6"/>
  <c r="Z279" i="6"/>
  <c r="M279" i="6"/>
  <c r="Z278" i="6"/>
  <c r="M278" i="6"/>
  <c r="Z277" i="6"/>
  <c r="M277" i="6"/>
  <c r="Z276" i="6"/>
  <c r="M276" i="6"/>
  <c r="Z275" i="6"/>
  <c r="M275" i="6"/>
  <c r="Z274" i="6"/>
  <c r="M274" i="6"/>
  <c r="Z273" i="6"/>
  <c r="M273" i="6"/>
  <c r="Z272" i="6"/>
  <c r="M272" i="6"/>
  <c r="Z271" i="6"/>
  <c r="M271" i="6"/>
  <c r="Z270" i="6"/>
  <c r="M270" i="6"/>
  <c r="Z269" i="6"/>
  <c r="M269" i="6"/>
  <c r="Z268" i="6"/>
  <c r="M268" i="6"/>
  <c r="Z267" i="6"/>
  <c r="M267" i="6"/>
  <c r="Z266" i="6"/>
  <c r="M266" i="6"/>
  <c r="Z265" i="6"/>
  <c r="M265" i="6"/>
  <c r="Z264" i="6"/>
  <c r="M264" i="6"/>
  <c r="Z263" i="6"/>
  <c r="M263" i="6"/>
  <c r="Z262" i="6"/>
  <c r="M262" i="6"/>
  <c r="Z261" i="6"/>
  <c r="M261" i="6"/>
  <c r="Z260" i="6"/>
  <c r="M260" i="6"/>
  <c r="Z259" i="6"/>
  <c r="M259" i="6"/>
  <c r="Z258" i="6"/>
  <c r="M258" i="6"/>
  <c r="Z257" i="6"/>
  <c r="M257" i="6"/>
  <c r="Z256" i="6"/>
  <c r="M256" i="6"/>
  <c r="Z255" i="6"/>
  <c r="M255" i="6"/>
  <c r="Z254" i="6"/>
  <c r="M254" i="6"/>
  <c r="Z253" i="6"/>
  <c r="M253" i="6"/>
  <c r="Z252" i="6"/>
  <c r="M252" i="6"/>
  <c r="Z251" i="6"/>
  <c r="M251" i="6"/>
  <c r="Z250" i="6"/>
  <c r="M250" i="6"/>
  <c r="Z249" i="6"/>
  <c r="M249" i="6"/>
  <c r="Z248" i="6"/>
  <c r="M248" i="6"/>
  <c r="Z247" i="6"/>
  <c r="M247" i="6"/>
  <c r="Z246" i="6"/>
  <c r="M246" i="6"/>
  <c r="Z245" i="6"/>
  <c r="M245" i="6"/>
  <c r="Z244" i="6"/>
  <c r="M244" i="6"/>
  <c r="Z243" i="6"/>
  <c r="M243" i="6"/>
  <c r="Z242" i="6"/>
  <c r="M242" i="6"/>
  <c r="Z241" i="6"/>
  <c r="M241" i="6"/>
  <c r="Z240" i="6"/>
  <c r="M240" i="6"/>
  <c r="Z239" i="6"/>
  <c r="M239" i="6"/>
  <c r="Z238" i="6"/>
  <c r="M238" i="6"/>
  <c r="Z237" i="6"/>
  <c r="M237" i="6"/>
  <c r="Z236" i="6"/>
  <c r="M236" i="6"/>
  <c r="Z235" i="6"/>
  <c r="M235" i="6"/>
  <c r="Z234" i="6"/>
  <c r="M234" i="6"/>
  <c r="Z233" i="6"/>
  <c r="M233" i="6"/>
  <c r="Z232" i="6"/>
  <c r="M232" i="6"/>
  <c r="Z231" i="6"/>
  <c r="M231" i="6"/>
  <c r="Z230" i="6"/>
  <c r="M230" i="6"/>
  <c r="Z229" i="6"/>
  <c r="M229" i="6"/>
  <c r="Z228" i="6"/>
  <c r="M228" i="6"/>
  <c r="Z227" i="6"/>
  <c r="M227" i="6"/>
  <c r="Z226" i="6"/>
  <c r="M226" i="6"/>
  <c r="Z225" i="6"/>
  <c r="M225" i="6"/>
  <c r="Z224" i="6"/>
  <c r="M224" i="6"/>
  <c r="Z223" i="6"/>
  <c r="M223" i="6"/>
  <c r="Z222" i="6"/>
  <c r="M222" i="6"/>
  <c r="Z221" i="6"/>
  <c r="M221" i="6"/>
  <c r="Z220" i="6"/>
  <c r="M220" i="6"/>
  <c r="Z219" i="6"/>
  <c r="M219" i="6"/>
  <c r="Z218" i="6"/>
  <c r="M218" i="6"/>
  <c r="Z217" i="6"/>
  <c r="M217" i="6"/>
  <c r="Z216" i="6"/>
  <c r="M216" i="6"/>
  <c r="Z215" i="6"/>
  <c r="M215" i="6"/>
  <c r="Z214" i="6"/>
  <c r="M214" i="6"/>
  <c r="Z213" i="6"/>
  <c r="M213" i="6"/>
  <c r="Z212" i="6"/>
  <c r="M212" i="6"/>
  <c r="Z211" i="6"/>
  <c r="M211" i="6"/>
  <c r="Z210" i="6"/>
  <c r="M210" i="6"/>
  <c r="Z209" i="6"/>
  <c r="M209" i="6"/>
  <c r="Z208" i="6"/>
  <c r="M208" i="6"/>
  <c r="Z207" i="6"/>
  <c r="M207" i="6"/>
  <c r="Z206" i="6"/>
  <c r="M206" i="6"/>
  <c r="Z205" i="6"/>
  <c r="M205" i="6"/>
  <c r="Z204" i="6"/>
  <c r="M204" i="6"/>
  <c r="Z203" i="6"/>
  <c r="M203" i="6"/>
  <c r="Z202" i="6"/>
  <c r="M202" i="6"/>
  <c r="Z201" i="6"/>
  <c r="M201" i="6"/>
  <c r="Z200" i="6"/>
  <c r="M200" i="6"/>
  <c r="Z199" i="6"/>
  <c r="M199" i="6"/>
  <c r="Z198" i="6"/>
  <c r="M198" i="6"/>
  <c r="Z197" i="6"/>
  <c r="M197" i="6"/>
  <c r="Z196" i="6"/>
  <c r="M196" i="6"/>
  <c r="Z195" i="6"/>
  <c r="M195" i="6"/>
  <c r="Z194" i="6"/>
  <c r="M194" i="6"/>
  <c r="Z193" i="6"/>
  <c r="M193" i="6"/>
  <c r="Z192" i="6"/>
  <c r="M192" i="6"/>
  <c r="Z191" i="6"/>
  <c r="M191" i="6"/>
  <c r="Z190" i="6"/>
  <c r="M190" i="6"/>
  <c r="Z189" i="6"/>
  <c r="M189" i="6"/>
  <c r="Z188" i="6"/>
  <c r="M188" i="6"/>
  <c r="Z187" i="6"/>
  <c r="M187" i="6"/>
  <c r="Z186" i="6"/>
  <c r="M186" i="6"/>
  <c r="Z185" i="6"/>
  <c r="M185" i="6"/>
  <c r="Z184" i="6"/>
  <c r="M184" i="6"/>
  <c r="Z183" i="6"/>
  <c r="M183" i="6"/>
  <c r="Z182" i="6"/>
  <c r="M182" i="6"/>
  <c r="Z181" i="6"/>
  <c r="M181" i="6"/>
  <c r="Z180" i="6"/>
  <c r="M180" i="6"/>
  <c r="Z179" i="6"/>
  <c r="M179" i="6"/>
  <c r="Z178" i="6"/>
  <c r="M178" i="6"/>
  <c r="Z177" i="6"/>
  <c r="M177" i="6"/>
  <c r="Z176" i="6"/>
  <c r="M176" i="6"/>
  <c r="Z175" i="6"/>
  <c r="M175" i="6"/>
  <c r="Z174" i="6"/>
  <c r="M174" i="6"/>
  <c r="Z173" i="6"/>
  <c r="M173" i="6"/>
  <c r="Z172" i="6"/>
  <c r="M172" i="6"/>
  <c r="Z171" i="6"/>
  <c r="M171" i="6"/>
  <c r="Z170" i="6"/>
  <c r="M170" i="6"/>
  <c r="Z169" i="6"/>
  <c r="M169" i="6"/>
  <c r="Z168" i="6"/>
  <c r="M168" i="6"/>
  <c r="Z167" i="6"/>
  <c r="M167" i="6"/>
  <c r="Z166" i="6"/>
  <c r="M166" i="6"/>
  <c r="Z165" i="6"/>
  <c r="M165" i="6"/>
  <c r="Z164" i="6"/>
  <c r="M164" i="6"/>
  <c r="Z163" i="6"/>
  <c r="M163" i="6"/>
  <c r="Z162" i="6"/>
  <c r="M162" i="6"/>
  <c r="Z161" i="6"/>
  <c r="M161" i="6"/>
  <c r="Z160" i="6"/>
  <c r="M160" i="6"/>
  <c r="Z159" i="6"/>
  <c r="M159" i="6"/>
  <c r="Z158" i="6"/>
  <c r="M158" i="6"/>
  <c r="Z157" i="6"/>
  <c r="M157" i="6"/>
  <c r="Z156" i="6"/>
  <c r="M156" i="6"/>
  <c r="Z155" i="6"/>
  <c r="M155" i="6"/>
  <c r="Z154" i="6"/>
  <c r="M154" i="6"/>
  <c r="Z153" i="6"/>
  <c r="M153" i="6"/>
  <c r="Z152" i="6"/>
  <c r="M152" i="6"/>
  <c r="Z151" i="6"/>
  <c r="M151" i="6"/>
  <c r="Z150" i="6"/>
  <c r="M150" i="6"/>
  <c r="Z149" i="6"/>
  <c r="M149" i="6"/>
  <c r="Z148" i="6"/>
  <c r="M148" i="6"/>
  <c r="Z147" i="6"/>
  <c r="M147" i="6"/>
  <c r="Z146" i="6"/>
  <c r="M146" i="6"/>
  <c r="Z145" i="6"/>
  <c r="M145" i="6"/>
  <c r="Z144" i="6"/>
  <c r="M144" i="6"/>
  <c r="Z143" i="6"/>
  <c r="M143" i="6"/>
  <c r="Z142" i="6"/>
  <c r="M142" i="6"/>
  <c r="Z141" i="6"/>
  <c r="M141" i="6"/>
  <c r="Z140" i="6"/>
  <c r="M140" i="6"/>
  <c r="Z139" i="6"/>
  <c r="M139" i="6"/>
  <c r="Z138" i="6"/>
  <c r="M138" i="6"/>
  <c r="Z137" i="6"/>
  <c r="M137" i="6"/>
  <c r="Z136" i="6"/>
  <c r="M136" i="6"/>
  <c r="Z135" i="6"/>
  <c r="M135" i="6"/>
  <c r="Z134" i="6"/>
  <c r="M134" i="6"/>
  <c r="Z133" i="6"/>
  <c r="M133" i="6"/>
  <c r="Z132" i="6"/>
  <c r="M132" i="6"/>
  <c r="Z131" i="6"/>
  <c r="M131" i="6"/>
  <c r="Z130" i="6"/>
  <c r="M130" i="6"/>
  <c r="Z129" i="6"/>
  <c r="M129" i="6"/>
  <c r="Z128" i="6"/>
  <c r="M128" i="6"/>
  <c r="Z127" i="6"/>
  <c r="M127" i="6"/>
  <c r="Z126" i="6"/>
  <c r="M126" i="6"/>
  <c r="Z125" i="6"/>
  <c r="M125" i="6"/>
  <c r="Z124" i="6"/>
  <c r="M124" i="6"/>
  <c r="Z123" i="6"/>
  <c r="M123" i="6"/>
  <c r="Z122" i="6"/>
  <c r="M122" i="6"/>
  <c r="Z121" i="6"/>
  <c r="M121" i="6"/>
  <c r="Z120" i="6"/>
  <c r="M120" i="6"/>
  <c r="Z119" i="6"/>
  <c r="M119" i="6"/>
  <c r="Z118" i="6"/>
  <c r="M118" i="6"/>
  <c r="Z117" i="6"/>
  <c r="M117" i="6"/>
  <c r="Z116" i="6"/>
  <c r="M116" i="6"/>
  <c r="Z115" i="6"/>
  <c r="M115" i="6"/>
  <c r="Z114" i="6"/>
  <c r="M114" i="6"/>
  <c r="Z113" i="6"/>
  <c r="M113" i="6"/>
  <c r="Z112" i="6"/>
  <c r="M112" i="6"/>
  <c r="Z111" i="6"/>
  <c r="M111" i="6"/>
  <c r="Z110" i="6"/>
  <c r="M110" i="6"/>
  <c r="Z109" i="6"/>
  <c r="M109" i="6"/>
  <c r="Z108" i="6"/>
  <c r="M108" i="6"/>
  <c r="Z107" i="6"/>
  <c r="M107" i="6"/>
  <c r="Z106" i="6"/>
  <c r="M106" i="6"/>
  <c r="Z105" i="6"/>
  <c r="M105" i="6"/>
  <c r="Z104" i="6"/>
  <c r="M104" i="6"/>
  <c r="Z103" i="6"/>
  <c r="M103" i="6"/>
  <c r="Z102" i="6"/>
  <c r="M102" i="6"/>
  <c r="Z101" i="6"/>
  <c r="M101" i="6"/>
  <c r="Z100" i="6"/>
  <c r="M100" i="6"/>
  <c r="Z99" i="6"/>
  <c r="M99" i="6"/>
  <c r="Z98" i="6"/>
  <c r="M98" i="6"/>
  <c r="Z97" i="6"/>
  <c r="M97" i="6"/>
  <c r="Z96" i="6"/>
  <c r="M96" i="6"/>
  <c r="Z95" i="6"/>
  <c r="M95" i="6"/>
  <c r="Z94" i="6"/>
  <c r="M94" i="6"/>
  <c r="Z93" i="6"/>
  <c r="M93" i="6"/>
  <c r="Z92" i="6"/>
  <c r="M92" i="6"/>
  <c r="Z91" i="6"/>
  <c r="M91" i="6"/>
  <c r="Z90" i="6"/>
  <c r="M90" i="6"/>
  <c r="Z89" i="6"/>
  <c r="M89" i="6"/>
  <c r="Z88" i="6"/>
  <c r="M88" i="6"/>
  <c r="Z87" i="6"/>
  <c r="M87" i="6"/>
  <c r="Z86" i="6"/>
  <c r="M86" i="6"/>
  <c r="Z85" i="6"/>
  <c r="M85" i="6"/>
  <c r="Z84" i="6"/>
  <c r="M84" i="6"/>
  <c r="Z83" i="6"/>
  <c r="M83" i="6"/>
  <c r="Z82" i="6"/>
  <c r="M82" i="6"/>
  <c r="Z81" i="6"/>
  <c r="M81" i="6"/>
  <c r="Z80" i="6"/>
  <c r="M80" i="6"/>
  <c r="Z79" i="6"/>
  <c r="M79" i="6"/>
  <c r="Z78" i="6"/>
  <c r="M78" i="6"/>
  <c r="Z77" i="6"/>
  <c r="M77" i="6"/>
  <c r="Z76" i="6"/>
  <c r="M76" i="6"/>
  <c r="Z75" i="6"/>
  <c r="M75" i="6"/>
  <c r="Z74" i="6"/>
  <c r="M74" i="6"/>
  <c r="Z73" i="6"/>
  <c r="M73" i="6"/>
  <c r="Z72" i="6"/>
  <c r="M72" i="6"/>
  <c r="Z71" i="6"/>
  <c r="M71" i="6"/>
  <c r="Z70" i="6"/>
  <c r="M70" i="6"/>
  <c r="Z69" i="6"/>
  <c r="M69" i="6"/>
  <c r="Z68" i="6"/>
  <c r="M68" i="6"/>
  <c r="Z67" i="6"/>
  <c r="M67" i="6"/>
  <c r="Z66" i="6"/>
  <c r="M66" i="6"/>
  <c r="Z65" i="6"/>
  <c r="M65" i="6"/>
  <c r="Z64" i="6"/>
  <c r="M64" i="6"/>
  <c r="Z63" i="6"/>
  <c r="M63" i="6"/>
  <c r="Z62" i="6"/>
  <c r="M62" i="6"/>
  <c r="Z61" i="6"/>
  <c r="M61" i="6"/>
  <c r="Z60" i="6"/>
  <c r="M60" i="6"/>
  <c r="Z59" i="6"/>
  <c r="M59" i="6"/>
  <c r="Z58" i="6"/>
  <c r="M58" i="6"/>
  <c r="Z57" i="6"/>
  <c r="M57" i="6"/>
  <c r="Z56" i="6"/>
  <c r="M56" i="6"/>
  <c r="Z55" i="6"/>
  <c r="M55" i="6"/>
  <c r="Z54" i="6"/>
  <c r="M54" i="6"/>
  <c r="Z53" i="6"/>
  <c r="M53" i="6"/>
  <c r="Z52" i="6"/>
  <c r="M52" i="6"/>
  <c r="Z51" i="6"/>
  <c r="M51" i="6"/>
  <c r="Z50" i="6"/>
  <c r="M50" i="6"/>
  <c r="Z49" i="6"/>
  <c r="M49" i="6"/>
  <c r="Z48" i="6"/>
  <c r="M48" i="6"/>
  <c r="Z47" i="6"/>
  <c r="M47" i="6"/>
  <c r="Z46" i="6"/>
  <c r="M46" i="6"/>
  <c r="Z45" i="6"/>
  <c r="M45" i="6"/>
  <c r="Z44" i="6"/>
  <c r="M44" i="6"/>
  <c r="Z43" i="6"/>
  <c r="M43" i="6"/>
  <c r="Z42" i="6"/>
  <c r="M42" i="6"/>
  <c r="Z41" i="6"/>
  <c r="M41" i="6"/>
  <c r="Z40" i="6"/>
  <c r="M40" i="6"/>
  <c r="Z39" i="6"/>
  <c r="M39" i="6"/>
  <c r="Z38" i="6"/>
  <c r="M38" i="6"/>
  <c r="Z37" i="6"/>
  <c r="M37" i="6"/>
  <c r="Z36" i="6"/>
  <c r="M36" i="6"/>
  <c r="Z35" i="6"/>
  <c r="M35" i="6"/>
  <c r="Z34" i="6"/>
  <c r="M34" i="6"/>
  <c r="Z33" i="6"/>
  <c r="M33" i="6"/>
  <c r="Z32" i="6"/>
  <c r="M32" i="6"/>
  <c r="Z31" i="6"/>
  <c r="M31" i="6"/>
  <c r="Z30" i="6"/>
  <c r="M30" i="6"/>
  <c r="Z29" i="6"/>
  <c r="M29" i="6"/>
  <c r="Z28" i="6"/>
  <c r="M28" i="6"/>
  <c r="Z27" i="6"/>
  <c r="M27" i="6"/>
  <c r="Z26" i="6"/>
  <c r="M26" i="6"/>
  <c r="Z25" i="6"/>
  <c r="M25" i="6"/>
  <c r="Z24" i="6"/>
  <c r="M24" i="6"/>
  <c r="Z23" i="6"/>
  <c r="M23" i="6"/>
  <c r="Z22" i="6"/>
  <c r="M22" i="6"/>
  <c r="Z21" i="6"/>
  <c r="M21" i="6"/>
  <c r="Z20" i="6"/>
  <c r="M20" i="6"/>
  <c r="Z19" i="6"/>
  <c r="M19" i="6"/>
  <c r="Z18" i="6"/>
  <c r="M18" i="6"/>
  <c r="Z17" i="6"/>
  <c r="M17" i="6"/>
  <c r="Z16" i="6"/>
  <c r="M16" i="6"/>
  <c r="Z15" i="6"/>
  <c r="M15" i="6"/>
  <c r="Z14" i="6"/>
  <c r="M14" i="6"/>
  <c r="Z13" i="6"/>
  <c r="M13" i="6"/>
  <c r="Z12" i="6"/>
  <c r="M12" i="6"/>
  <c r="Z11" i="6"/>
  <c r="M11" i="6"/>
  <c r="Z10" i="6"/>
  <c r="M10" i="6"/>
  <c r="Z9" i="6"/>
  <c r="M9" i="6"/>
  <c r="Z8" i="6"/>
  <c r="M8" i="6"/>
  <c r="Z7" i="6"/>
  <c r="M7" i="6"/>
  <c r="Z6" i="6"/>
  <c r="M6" i="6"/>
  <c r="Z5" i="6"/>
  <c r="M5" i="6"/>
  <c r="Z4" i="6"/>
  <c r="M4" i="6"/>
  <c r="K4" i="6"/>
  <c r="L4" i="6" s="1"/>
  <c r="Z3" i="6"/>
  <c r="K5" i="6"/>
  <c r="L5" i="6" s="1"/>
  <c r="M3" i="6"/>
  <c r="K3" i="6"/>
  <c r="L3" i="6" s="1"/>
  <c r="Z2" i="6"/>
  <c r="M2" i="6"/>
  <c r="K2" i="6"/>
  <c r="L2" i="6" s="1"/>
  <c r="K100" i="6" l="1"/>
  <c r="L100" i="6" s="1"/>
  <c r="K49" i="6"/>
  <c r="L49" i="6" s="1"/>
  <c r="K50" i="6"/>
  <c r="L50" i="6" s="1"/>
  <c r="K51" i="6"/>
  <c r="L51" i="6" s="1"/>
  <c r="K52" i="6"/>
  <c r="L52" i="6" s="1"/>
  <c r="K53" i="6"/>
  <c r="L53" i="6" s="1"/>
  <c r="K54" i="6"/>
  <c r="L54" i="6" s="1"/>
  <c r="K55" i="6"/>
  <c r="L55" i="6" s="1"/>
  <c r="K56" i="6"/>
  <c r="L56" i="6" s="1"/>
  <c r="K57" i="6"/>
  <c r="L57" i="6" s="1"/>
  <c r="K58" i="6"/>
  <c r="L58" i="6" s="1"/>
  <c r="K59" i="6"/>
  <c r="L59" i="6" s="1"/>
  <c r="K60" i="6"/>
  <c r="L60" i="6" s="1"/>
  <c r="K61" i="6"/>
  <c r="L61" i="6" s="1"/>
  <c r="K62" i="6"/>
  <c r="L62" i="6" s="1"/>
  <c r="K63" i="6"/>
  <c r="L63" i="6" s="1"/>
  <c r="K64" i="6"/>
  <c r="L64" i="6" s="1"/>
  <c r="K65" i="6"/>
  <c r="L65" i="6" s="1"/>
  <c r="K66" i="6"/>
  <c r="L66" i="6" s="1"/>
  <c r="K67" i="6"/>
  <c r="L67" i="6" s="1"/>
  <c r="K68" i="6"/>
  <c r="L68" i="6" s="1"/>
  <c r="K69" i="6"/>
  <c r="L69" i="6" s="1"/>
  <c r="K70" i="6"/>
  <c r="L70" i="6" s="1"/>
  <c r="K71" i="6"/>
  <c r="L71" i="6" s="1"/>
  <c r="K72" i="6"/>
  <c r="L72" i="6" s="1"/>
  <c r="K73" i="6"/>
  <c r="L73" i="6" s="1"/>
  <c r="K74" i="6"/>
  <c r="L74" i="6" s="1"/>
  <c r="K75" i="6"/>
  <c r="L75" i="6" s="1"/>
  <c r="K6" i="6"/>
  <c r="L6" i="6" s="1"/>
  <c r="K7" i="6"/>
  <c r="L7" i="6" s="1"/>
  <c r="K8" i="6"/>
  <c r="L8" i="6" s="1"/>
  <c r="K9" i="6"/>
  <c r="L9" i="6" s="1"/>
  <c r="K10" i="6"/>
  <c r="L10" i="6" s="1"/>
  <c r="K11" i="6"/>
  <c r="L11" i="6" s="1"/>
  <c r="K12" i="6"/>
  <c r="L12" i="6" s="1"/>
  <c r="K13" i="6"/>
  <c r="L13" i="6" s="1"/>
  <c r="K14" i="6"/>
  <c r="L14" i="6" s="1"/>
  <c r="K15" i="6"/>
  <c r="L15" i="6" s="1"/>
  <c r="K16" i="6"/>
  <c r="L16" i="6" s="1"/>
  <c r="K17" i="6"/>
  <c r="L17" i="6" s="1"/>
  <c r="K18" i="6"/>
  <c r="L18" i="6" s="1"/>
  <c r="K19" i="6"/>
  <c r="L19" i="6" s="1"/>
  <c r="K20" i="6"/>
  <c r="L20" i="6" s="1"/>
  <c r="K21" i="6"/>
  <c r="L21" i="6" s="1"/>
  <c r="K22" i="6"/>
  <c r="L22" i="6" s="1"/>
  <c r="K23" i="6"/>
  <c r="L23" i="6" s="1"/>
  <c r="K24" i="6"/>
  <c r="L24" i="6" s="1"/>
  <c r="K25" i="6"/>
  <c r="L25" i="6" s="1"/>
  <c r="K26" i="6"/>
  <c r="L26" i="6" s="1"/>
  <c r="K27" i="6"/>
  <c r="L27" i="6" s="1"/>
  <c r="K28" i="6"/>
  <c r="L28" i="6" s="1"/>
  <c r="K29" i="6"/>
  <c r="L29" i="6" s="1"/>
  <c r="K30" i="6"/>
  <c r="L30" i="6" s="1"/>
  <c r="K31" i="6"/>
  <c r="L31" i="6" s="1"/>
  <c r="K32" i="6"/>
  <c r="L32" i="6" s="1"/>
  <c r="K33" i="6"/>
  <c r="L33" i="6" s="1"/>
  <c r="K34" i="6"/>
  <c r="L34" i="6" s="1"/>
  <c r="K35" i="6"/>
  <c r="L35" i="6" s="1"/>
  <c r="K36" i="6"/>
  <c r="L36" i="6" s="1"/>
  <c r="K37" i="6"/>
  <c r="L37" i="6" s="1"/>
  <c r="K38" i="6"/>
  <c r="L38" i="6" s="1"/>
  <c r="K39" i="6"/>
  <c r="L39" i="6" s="1"/>
  <c r="K40" i="6"/>
  <c r="L40" i="6" s="1"/>
  <c r="K41" i="6"/>
  <c r="L41" i="6" s="1"/>
  <c r="K42" i="6"/>
  <c r="L42" i="6" s="1"/>
  <c r="K43" i="6"/>
  <c r="L43" i="6" s="1"/>
  <c r="K44" i="6"/>
  <c r="L44" i="6" s="1"/>
  <c r="K45" i="6"/>
  <c r="L45" i="6" s="1"/>
  <c r="K46" i="6"/>
  <c r="L46" i="6" s="1"/>
  <c r="K47" i="6"/>
  <c r="L47" i="6" s="1"/>
  <c r="K48" i="6"/>
  <c r="L48" i="6" s="1"/>
  <c r="K78" i="6"/>
  <c r="L78" i="6" s="1"/>
  <c r="K80" i="6"/>
  <c r="L80" i="6" s="1"/>
  <c r="K82" i="6"/>
  <c r="L82" i="6" s="1"/>
  <c r="K84" i="6"/>
  <c r="L84" i="6" s="1"/>
  <c r="K86" i="6"/>
  <c r="L86" i="6" s="1"/>
  <c r="K88" i="6"/>
  <c r="L88" i="6" s="1"/>
  <c r="K90" i="6"/>
  <c r="L90" i="6" s="1"/>
  <c r="K92" i="6"/>
  <c r="L92" i="6" s="1"/>
  <c r="K94" i="6"/>
  <c r="L94" i="6" s="1"/>
  <c r="K96" i="6"/>
  <c r="L96" i="6" s="1"/>
  <c r="K98" i="6"/>
  <c r="L98" i="6" s="1"/>
  <c r="K708" i="6"/>
  <c r="L708" i="6" s="1"/>
  <c r="K707" i="6"/>
  <c r="L707" i="6" s="1"/>
  <c r="K706" i="6"/>
  <c r="L706" i="6" s="1"/>
  <c r="K705" i="6"/>
  <c r="L705" i="6" s="1"/>
  <c r="K704" i="6"/>
  <c r="L704" i="6" s="1"/>
  <c r="K703" i="6"/>
  <c r="L703" i="6" s="1"/>
  <c r="K702" i="6"/>
  <c r="L702" i="6" s="1"/>
  <c r="K701" i="6"/>
  <c r="L701" i="6" s="1"/>
  <c r="K700" i="6"/>
  <c r="L700" i="6" s="1"/>
  <c r="K699" i="6"/>
  <c r="L699" i="6" s="1"/>
  <c r="K698" i="6"/>
  <c r="L698" i="6" s="1"/>
  <c r="K697" i="6"/>
  <c r="L697" i="6" s="1"/>
  <c r="K696" i="6"/>
  <c r="L696" i="6" s="1"/>
  <c r="K695" i="6"/>
  <c r="L695" i="6" s="1"/>
  <c r="K694" i="6"/>
  <c r="L694" i="6" s="1"/>
  <c r="K693" i="6"/>
  <c r="L693" i="6" s="1"/>
  <c r="K692" i="6"/>
  <c r="L692" i="6" s="1"/>
  <c r="K691" i="6"/>
  <c r="L691" i="6" s="1"/>
  <c r="K690" i="6"/>
  <c r="L690" i="6" s="1"/>
  <c r="K689" i="6"/>
  <c r="L689" i="6" s="1"/>
  <c r="K688" i="6"/>
  <c r="L688" i="6" s="1"/>
  <c r="K687" i="6"/>
  <c r="L687" i="6" s="1"/>
  <c r="K686" i="6"/>
  <c r="L686" i="6" s="1"/>
  <c r="K685" i="6"/>
  <c r="L685" i="6" s="1"/>
  <c r="K684" i="6"/>
  <c r="L684" i="6" s="1"/>
  <c r="K683" i="6"/>
  <c r="L683" i="6" s="1"/>
  <c r="K682" i="6"/>
  <c r="L682" i="6" s="1"/>
  <c r="K681" i="6"/>
  <c r="L681" i="6" s="1"/>
  <c r="K680" i="6"/>
  <c r="L680" i="6" s="1"/>
  <c r="K679" i="6"/>
  <c r="L679" i="6" s="1"/>
  <c r="K678" i="6"/>
  <c r="L678" i="6" s="1"/>
  <c r="K677" i="6"/>
  <c r="L677" i="6" s="1"/>
  <c r="K676" i="6"/>
  <c r="L676" i="6" s="1"/>
  <c r="K675" i="6"/>
  <c r="L675" i="6" s="1"/>
  <c r="K674" i="6"/>
  <c r="L674" i="6" s="1"/>
  <c r="K673" i="6"/>
  <c r="L673" i="6" s="1"/>
  <c r="K672" i="6"/>
  <c r="L672" i="6" s="1"/>
  <c r="K671" i="6"/>
  <c r="L671" i="6" s="1"/>
  <c r="K670" i="6"/>
  <c r="L670" i="6" s="1"/>
  <c r="K669" i="6"/>
  <c r="L669" i="6" s="1"/>
  <c r="K668" i="6"/>
  <c r="L668" i="6" s="1"/>
  <c r="K667" i="6"/>
  <c r="L667" i="6" s="1"/>
  <c r="K666" i="6"/>
  <c r="L666" i="6" s="1"/>
  <c r="K665" i="6"/>
  <c r="L665" i="6" s="1"/>
  <c r="K664" i="6"/>
  <c r="L664" i="6" s="1"/>
  <c r="K663" i="6"/>
  <c r="L663" i="6" s="1"/>
  <c r="K662" i="6"/>
  <c r="L662" i="6" s="1"/>
  <c r="K661" i="6"/>
  <c r="L661" i="6" s="1"/>
  <c r="K660" i="6"/>
  <c r="L660" i="6" s="1"/>
  <c r="K659" i="6"/>
  <c r="L659" i="6" s="1"/>
  <c r="K658" i="6"/>
  <c r="L658" i="6" s="1"/>
  <c r="K657" i="6"/>
  <c r="L657" i="6" s="1"/>
  <c r="K656" i="6"/>
  <c r="L656" i="6" s="1"/>
  <c r="K655" i="6"/>
  <c r="L655" i="6" s="1"/>
  <c r="K654" i="6"/>
  <c r="L654" i="6" s="1"/>
  <c r="K653" i="6"/>
  <c r="L653" i="6" s="1"/>
  <c r="K652" i="6"/>
  <c r="L652" i="6" s="1"/>
  <c r="K651" i="6"/>
  <c r="L651" i="6" s="1"/>
  <c r="K650" i="6"/>
  <c r="L650" i="6" s="1"/>
  <c r="K649" i="6"/>
  <c r="L649" i="6" s="1"/>
  <c r="K648" i="6"/>
  <c r="L648" i="6" s="1"/>
  <c r="K647" i="6"/>
  <c r="L647" i="6" s="1"/>
  <c r="K646" i="6"/>
  <c r="L646" i="6" s="1"/>
  <c r="K645" i="6"/>
  <c r="L645" i="6" s="1"/>
  <c r="K644" i="6"/>
  <c r="L644" i="6" s="1"/>
  <c r="K643" i="6"/>
  <c r="L643" i="6" s="1"/>
  <c r="K642" i="6"/>
  <c r="L642" i="6" s="1"/>
  <c r="K641" i="6"/>
  <c r="L641" i="6" s="1"/>
  <c r="K640" i="6"/>
  <c r="L640" i="6" s="1"/>
  <c r="K639" i="6"/>
  <c r="L639" i="6" s="1"/>
  <c r="K638" i="6"/>
  <c r="L638" i="6" s="1"/>
  <c r="K637" i="6"/>
  <c r="L637" i="6" s="1"/>
  <c r="K636" i="6"/>
  <c r="L636" i="6" s="1"/>
  <c r="K635" i="6"/>
  <c r="L635" i="6" s="1"/>
  <c r="K634" i="6"/>
  <c r="L634" i="6" s="1"/>
  <c r="K633" i="6"/>
  <c r="L633" i="6" s="1"/>
  <c r="K631" i="6"/>
  <c r="L631" i="6" s="1"/>
  <c r="K629" i="6"/>
  <c r="L629" i="6" s="1"/>
  <c r="K627" i="6"/>
  <c r="L627" i="6" s="1"/>
  <c r="K625" i="6"/>
  <c r="L625" i="6" s="1"/>
  <c r="K632" i="6"/>
  <c r="L632" i="6" s="1"/>
  <c r="K630" i="6"/>
  <c r="L630" i="6" s="1"/>
  <c r="K628" i="6"/>
  <c r="L628" i="6" s="1"/>
  <c r="K626" i="6"/>
  <c r="L626" i="6" s="1"/>
  <c r="K624" i="6"/>
  <c r="L624" i="6" s="1"/>
  <c r="K623" i="6"/>
  <c r="L623" i="6" s="1"/>
  <c r="K527" i="6"/>
  <c r="L527" i="6" s="1"/>
  <c r="K526" i="6"/>
  <c r="L526" i="6" s="1"/>
  <c r="K525" i="6"/>
  <c r="L525" i="6" s="1"/>
  <c r="K524" i="6"/>
  <c r="L524" i="6" s="1"/>
  <c r="K523" i="6"/>
  <c r="L523" i="6" s="1"/>
  <c r="K522" i="6"/>
  <c r="L522" i="6" s="1"/>
  <c r="K521" i="6"/>
  <c r="L521" i="6" s="1"/>
  <c r="K520" i="6"/>
  <c r="L520" i="6" s="1"/>
  <c r="K519" i="6"/>
  <c r="L519" i="6" s="1"/>
  <c r="K518" i="6"/>
  <c r="L518" i="6" s="1"/>
  <c r="K517" i="6"/>
  <c r="L517" i="6" s="1"/>
  <c r="K516" i="6"/>
  <c r="L516" i="6" s="1"/>
  <c r="K515" i="6"/>
  <c r="L515" i="6" s="1"/>
  <c r="K514" i="6"/>
  <c r="L514" i="6" s="1"/>
  <c r="K513" i="6"/>
  <c r="L513" i="6" s="1"/>
  <c r="K512" i="6"/>
  <c r="L512" i="6" s="1"/>
  <c r="K511" i="6"/>
  <c r="L511" i="6" s="1"/>
  <c r="K510" i="6"/>
  <c r="L510" i="6" s="1"/>
  <c r="K509" i="6"/>
  <c r="L509" i="6" s="1"/>
  <c r="K508" i="6"/>
  <c r="L508" i="6" s="1"/>
  <c r="K507" i="6"/>
  <c r="L507" i="6" s="1"/>
  <c r="K506" i="6"/>
  <c r="L506" i="6" s="1"/>
  <c r="K505" i="6"/>
  <c r="L505" i="6" s="1"/>
  <c r="K504" i="6"/>
  <c r="L504" i="6" s="1"/>
  <c r="K503" i="6"/>
  <c r="L503" i="6" s="1"/>
  <c r="K502" i="6"/>
  <c r="L502" i="6" s="1"/>
  <c r="K501" i="6"/>
  <c r="L501" i="6" s="1"/>
  <c r="K500" i="6"/>
  <c r="L500" i="6" s="1"/>
  <c r="K499" i="6"/>
  <c r="L499" i="6" s="1"/>
  <c r="K498" i="6"/>
  <c r="L498" i="6" s="1"/>
  <c r="K497" i="6"/>
  <c r="L497" i="6" s="1"/>
  <c r="K496" i="6"/>
  <c r="L496" i="6" s="1"/>
  <c r="K495" i="6"/>
  <c r="L495" i="6" s="1"/>
  <c r="K494" i="6"/>
  <c r="L494" i="6" s="1"/>
  <c r="K493" i="6"/>
  <c r="L493" i="6" s="1"/>
  <c r="K492" i="6"/>
  <c r="L492" i="6" s="1"/>
  <c r="K491" i="6"/>
  <c r="L491" i="6" s="1"/>
  <c r="K490" i="6"/>
  <c r="L490" i="6" s="1"/>
  <c r="K489" i="6"/>
  <c r="L489" i="6" s="1"/>
  <c r="K488" i="6"/>
  <c r="L488" i="6" s="1"/>
  <c r="K487" i="6"/>
  <c r="L487" i="6" s="1"/>
  <c r="K486" i="6"/>
  <c r="L486" i="6" s="1"/>
  <c r="K485" i="6"/>
  <c r="L485" i="6" s="1"/>
  <c r="K484" i="6"/>
  <c r="L484" i="6" s="1"/>
  <c r="K483" i="6"/>
  <c r="L483" i="6" s="1"/>
  <c r="K482" i="6"/>
  <c r="L482" i="6" s="1"/>
  <c r="K481" i="6"/>
  <c r="L481" i="6" s="1"/>
  <c r="K480" i="6"/>
  <c r="L480" i="6" s="1"/>
  <c r="K479" i="6"/>
  <c r="L479" i="6" s="1"/>
  <c r="K478" i="6"/>
  <c r="L478" i="6" s="1"/>
  <c r="K477" i="6"/>
  <c r="L477" i="6" s="1"/>
  <c r="K476" i="6"/>
  <c r="L476" i="6" s="1"/>
  <c r="K475" i="6"/>
  <c r="L475" i="6" s="1"/>
  <c r="K474" i="6"/>
  <c r="L474" i="6" s="1"/>
  <c r="K473" i="6"/>
  <c r="L473" i="6" s="1"/>
  <c r="K472" i="6"/>
  <c r="L472" i="6" s="1"/>
  <c r="K471" i="6"/>
  <c r="L471" i="6" s="1"/>
  <c r="K470" i="6"/>
  <c r="L470" i="6" s="1"/>
  <c r="K469" i="6"/>
  <c r="L469" i="6" s="1"/>
  <c r="K468" i="6"/>
  <c r="L468" i="6" s="1"/>
  <c r="K467" i="6"/>
  <c r="L467" i="6" s="1"/>
  <c r="K466" i="6"/>
  <c r="L466" i="6" s="1"/>
  <c r="K465" i="6"/>
  <c r="L465" i="6" s="1"/>
  <c r="K464" i="6"/>
  <c r="L464" i="6" s="1"/>
  <c r="K463" i="6"/>
  <c r="L463" i="6" s="1"/>
  <c r="K462" i="6"/>
  <c r="L462" i="6" s="1"/>
  <c r="K461" i="6"/>
  <c r="L461" i="6" s="1"/>
  <c r="K460" i="6"/>
  <c r="L460" i="6" s="1"/>
  <c r="K459" i="6"/>
  <c r="L459" i="6" s="1"/>
  <c r="K458" i="6"/>
  <c r="L458" i="6" s="1"/>
  <c r="K457" i="6"/>
  <c r="L457" i="6" s="1"/>
  <c r="K456" i="6"/>
  <c r="L456" i="6" s="1"/>
  <c r="K455" i="6"/>
  <c r="L455" i="6" s="1"/>
  <c r="K454" i="6"/>
  <c r="L454" i="6" s="1"/>
  <c r="K453" i="6"/>
  <c r="L453" i="6" s="1"/>
  <c r="K451" i="6"/>
  <c r="L451" i="6" s="1"/>
  <c r="K449" i="6"/>
  <c r="L449" i="6" s="1"/>
  <c r="K447" i="6"/>
  <c r="L447" i="6" s="1"/>
  <c r="K445" i="6"/>
  <c r="L445" i="6" s="1"/>
  <c r="K443" i="6"/>
  <c r="L443" i="6" s="1"/>
  <c r="K452" i="6"/>
  <c r="L452" i="6" s="1"/>
  <c r="K450" i="6"/>
  <c r="L450" i="6" s="1"/>
  <c r="K448" i="6"/>
  <c r="L448" i="6" s="1"/>
  <c r="K446" i="6"/>
  <c r="L446" i="6" s="1"/>
  <c r="K444" i="6"/>
  <c r="L444" i="6" s="1"/>
  <c r="K442" i="6"/>
  <c r="L442" i="6" s="1"/>
  <c r="K241" i="6"/>
  <c r="L241" i="6" s="1"/>
  <c r="K240" i="6"/>
  <c r="L240" i="6" s="1"/>
  <c r="K239" i="6"/>
  <c r="L239" i="6" s="1"/>
  <c r="K238" i="6"/>
  <c r="L238" i="6" s="1"/>
  <c r="K237" i="6"/>
  <c r="L237" i="6" s="1"/>
  <c r="K236" i="6"/>
  <c r="L236" i="6" s="1"/>
  <c r="K235" i="6"/>
  <c r="L235" i="6" s="1"/>
  <c r="K234" i="6"/>
  <c r="L234" i="6" s="1"/>
  <c r="K233" i="6"/>
  <c r="L233" i="6" s="1"/>
  <c r="K232" i="6"/>
  <c r="L232" i="6" s="1"/>
  <c r="K231" i="6"/>
  <c r="L231" i="6" s="1"/>
  <c r="K230" i="6"/>
  <c r="L230" i="6" s="1"/>
  <c r="K229" i="6"/>
  <c r="L229" i="6" s="1"/>
  <c r="K228" i="6"/>
  <c r="L228" i="6" s="1"/>
  <c r="K227" i="6"/>
  <c r="L227" i="6" s="1"/>
  <c r="K226" i="6"/>
  <c r="L226" i="6" s="1"/>
  <c r="K225" i="6"/>
  <c r="L225" i="6" s="1"/>
  <c r="K224" i="6"/>
  <c r="L224" i="6" s="1"/>
  <c r="K223" i="6"/>
  <c r="L223" i="6" s="1"/>
  <c r="K222" i="6"/>
  <c r="L222" i="6" s="1"/>
  <c r="K221" i="6"/>
  <c r="L221" i="6" s="1"/>
  <c r="K220" i="6"/>
  <c r="L220" i="6" s="1"/>
  <c r="K219" i="6"/>
  <c r="L219" i="6" s="1"/>
  <c r="K218" i="6"/>
  <c r="L218" i="6" s="1"/>
  <c r="K217" i="6"/>
  <c r="L217" i="6" s="1"/>
  <c r="K216" i="6"/>
  <c r="L216" i="6" s="1"/>
  <c r="K215" i="6"/>
  <c r="L215" i="6" s="1"/>
  <c r="K214" i="6"/>
  <c r="L214" i="6" s="1"/>
  <c r="K213" i="6"/>
  <c r="L213" i="6" s="1"/>
  <c r="K212" i="6"/>
  <c r="L212" i="6" s="1"/>
  <c r="K211" i="6"/>
  <c r="L211" i="6" s="1"/>
  <c r="K210" i="6"/>
  <c r="L210" i="6" s="1"/>
  <c r="K209" i="6"/>
  <c r="L209" i="6" s="1"/>
  <c r="K208" i="6"/>
  <c r="L208" i="6" s="1"/>
  <c r="K207" i="6"/>
  <c r="L207" i="6" s="1"/>
  <c r="K206" i="6"/>
  <c r="L206" i="6" s="1"/>
  <c r="K205" i="6"/>
  <c r="L205" i="6" s="1"/>
  <c r="K204" i="6"/>
  <c r="L204" i="6" s="1"/>
  <c r="K203" i="6"/>
  <c r="L203" i="6" s="1"/>
  <c r="K202" i="6"/>
  <c r="L202" i="6" s="1"/>
  <c r="K201" i="6"/>
  <c r="L201" i="6" s="1"/>
  <c r="K200" i="6"/>
  <c r="L200" i="6" s="1"/>
  <c r="K199" i="6"/>
  <c r="L199" i="6" s="1"/>
  <c r="K198" i="6"/>
  <c r="L198" i="6" s="1"/>
  <c r="K197" i="6"/>
  <c r="L197" i="6" s="1"/>
  <c r="K196" i="6"/>
  <c r="L196" i="6" s="1"/>
  <c r="K195" i="6"/>
  <c r="L195" i="6" s="1"/>
  <c r="K194" i="6"/>
  <c r="L194" i="6" s="1"/>
  <c r="K193" i="6"/>
  <c r="L193" i="6" s="1"/>
  <c r="K192" i="6"/>
  <c r="L192" i="6" s="1"/>
  <c r="K191" i="6"/>
  <c r="L191" i="6" s="1"/>
  <c r="K190" i="6"/>
  <c r="L190" i="6" s="1"/>
  <c r="K189" i="6"/>
  <c r="L189" i="6" s="1"/>
  <c r="K188" i="6"/>
  <c r="L188" i="6" s="1"/>
  <c r="K187" i="6"/>
  <c r="L187" i="6" s="1"/>
  <c r="K186" i="6"/>
  <c r="L186" i="6" s="1"/>
  <c r="K185" i="6"/>
  <c r="L185" i="6" s="1"/>
  <c r="K184" i="6"/>
  <c r="L184" i="6" s="1"/>
  <c r="K183" i="6"/>
  <c r="L183" i="6" s="1"/>
  <c r="K182" i="6"/>
  <c r="L182" i="6" s="1"/>
  <c r="K181" i="6"/>
  <c r="L181" i="6" s="1"/>
  <c r="K180" i="6"/>
  <c r="L180" i="6" s="1"/>
  <c r="K179" i="6"/>
  <c r="L179" i="6" s="1"/>
  <c r="K178" i="6"/>
  <c r="L178" i="6" s="1"/>
  <c r="K177" i="6"/>
  <c r="L177" i="6" s="1"/>
  <c r="K176" i="6"/>
  <c r="L176" i="6" s="1"/>
  <c r="K175" i="6"/>
  <c r="L175" i="6" s="1"/>
  <c r="K174" i="6"/>
  <c r="L174" i="6" s="1"/>
  <c r="K173" i="6"/>
  <c r="L173" i="6" s="1"/>
  <c r="K172" i="6"/>
  <c r="L172" i="6" s="1"/>
  <c r="K171" i="6"/>
  <c r="L171" i="6" s="1"/>
  <c r="K170" i="6"/>
  <c r="L170" i="6" s="1"/>
  <c r="K169" i="6"/>
  <c r="L169" i="6" s="1"/>
  <c r="K168" i="6"/>
  <c r="L168" i="6" s="1"/>
  <c r="K167" i="6"/>
  <c r="L167" i="6" s="1"/>
  <c r="K166" i="6"/>
  <c r="L166" i="6" s="1"/>
  <c r="K165" i="6"/>
  <c r="L165" i="6" s="1"/>
  <c r="K164" i="6"/>
  <c r="L164" i="6" s="1"/>
  <c r="K163" i="6"/>
  <c r="L163" i="6" s="1"/>
  <c r="K162" i="6"/>
  <c r="L162" i="6" s="1"/>
  <c r="K161" i="6"/>
  <c r="L161" i="6" s="1"/>
  <c r="K160" i="6"/>
  <c r="L160" i="6" s="1"/>
  <c r="K159" i="6"/>
  <c r="L159" i="6" s="1"/>
  <c r="K158" i="6"/>
  <c r="L158" i="6" s="1"/>
  <c r="K157" i="6"/>
  <c r="L157" i="6" s="1"/>
  <c r="K156" i="6"/>
  <c r="L156" i="6" s="1"/>
  <c r="K155" i="6"/>
  <c r="L155" i="6" s="1"/>
  <c r="K154" i="6"/>
  <c r="L154" i="6" s="1"/>
  <c r="K153" i="6"/>
  <c r="L153" i="6" s="1"/>
  <c r="K152" i="6"/>
  <c r="L152" i="6" s="1"/>
  <c r="K151" i="6"/>
  <c r="L151" i="6" s="1"/>
  <c r="K150" i="6"/>
  <c r="L150" i="6" s="1"/>
  <c r="K149" i="6"/>
  <c r="L149" i="6" s="1"/>
  <c r="K148" i="6"/>
  <c r="L148" i="6" s="1"/>
  <c r="K147" i="6"/>
  <c r="L147" i="6" s="1"/>
  <c r="K146" i="6"/>
  <c r="L146" i="6" s="1"/>
  <c r="K145" i="6"/>
  <c r="L145" i="6" s="1"/>
  <c r="K144" i="6"/>
  <c r="L144" i="6" s="1"/>
  <c r="K143" i="6"/>
  <c r="L143" i="6" s="1"/>
  <c r="K142" i="6"/>
  <c r="L142" i="6" s="1"/>
  <c r="K141" i="6"/>
  <c r="L141" i="6" s="1"/>
  <c r="K140" i="6"/>
  <c r="L140" i="6" s="1"/>
  <c r="K139" i="6"/>
  <c r="L139" i="6" s="1"/>
  <c r="K138" i="6"/>
  <c r="L138" i="6" s="1"/>
  <c r="K137" i="6"/>
  <c r="L137" i="6" s="1"/>
  <c r="K136" i="6"/>
  <c r="L136" i="6" s="1"/>
  <c r="K135" i="6"/>
  <c r="L135" i="6" s="1"/>
  <c r="K134" i="6"/>
  <c r="L134" i="6" s="1"/>
  <c r="K133" i="6"/>
  <c r="L133" i="6" s="1"/>
  <c r="K132" i="6"/>
  <c r="L132" i="6" s="1"/>
  <c r="K131" i="6"/>
  <c r="L131" i="6" s="1"/>
  <c r="K130" i="6"/>
  <c r="L130" i="6" s="1"/>
  <c r="K129" i="6"/>
  <c r="L129" i="6" s="1"/>
  <c r="K128" i="6"/>
  <c r="L128" i="6" s="1"/>
  <c r="K127" i="6"/>
  <c r="L127" i="6" s="1"/>
  <c r="K126" i="6"/>
  <c r="L126" i="6" s="1"/>
  <c r="K125" i="6"/>
  <c r="L125" i="6" s="1"/>
  <c r="K124" i="6"/>
  <c r="L124" i="6" s="1"/>
  <c r="K123" i="6"/>
  <c r="L123" i="6" s="1"/>
  <c r="K122" i="6"/>
  <c r="L122" i="6" s="1"/>
  <c r="K121" i="6"/>
  <c r="L121" i="6" s="1"/>
  <c r="K120" i="6"/>
  <c r="L120" i="6" s="1"/>
  <c r="K119" i="6"/>
  <c r="L119" i="6" s="1"/>
  <c r="K118" i="6"/>
  <c r="L118" i="6" s="1"/>
  <c r="K117" i="6"/>
  <c r="L117" i="6" s="1"/>
  <c r="K116" i="6"/>
  <c r="L116" i="6" s="1"/>
  <c r="K115" i="6"/>
  <c r="L115" i="6" s="1"/>
  <c r="K114" i="6"/>
  <c r="L114" i="6" s="1"/>
  <c r="K113" i="6"/>
  <c r="L113" i="6" s="1"/>
  <c r="K112" i="6"/>
  <c r="L112" i="6" s="1"/>
  <c r="K111" i="6"/>
  <c r="L111" i="6" s="1"/>
  <c r="K110" i="6"/>
  <c r="L110" i="6" s="1"/>
  <c r="K109" i="6"/>
  <c r="L109" i="6" s="1"/>
  <c r="K108" i="6"/>
  <c r="L108" i="6" s="1"/>
  <c r="K107" i="6"/>
  <c r="L107" i="6" s="1"/>
  <c r="K106" i="6"/>
  <c r="L106" i="6" s="1"/>
  <c r="K105" i="6"/>
  <c r="L105" i="6" s="1"/>
  <c r="K104" i="6"/>
  <c r="L104" i="6" s="1"/>
  <c r="K103" i="6"/>
  <c r="L103" i="6" s="1"/>
  <c r="K102" i="6"/>
  <c r="L102" i="6" s="1"/>
  <c r="K101" i="6"/>
  <c r="L101" i="6" s="1"/>
  <c r="K76" i="6"/>
  <c r="L76" i="6" s="1"/>
  <c r="K77" i="6"/>
  <c r="L77" i="6" s="1"/>
  <c r="K79" i="6"/>
  <c r="L79" i="6" s="1"/>
  <c r="K81" i="6"/>
  <c r="L81" i="6" s="1"/>
  <c r="K83" i="6"/>
  <c r="L83" i="6" s="1"/>
  <c r="K85" i="6"/>
  <c r="L85" i="6" s="1"/>
  <c r="K87" i="6"/>
  <c r="L87" i="6" s="1"/>
  <c r="K89" i="6"/>
  <c r="L89" i="6" s="1"/>
  <c r="K91" i="6"/>
  <c r="L91" i="6" s="1"/>
  <c r="K93" i="6"/>
  <c r="L93" i="6" s="1"/>
  <c r="K95" i="6"/>
  <c r="L95" i="6" s="1"/>
  <c r="K97" i="6"/>
  <c r="L97" i="6" s="1"/>
  <c r="K99" i="6"/>
  <c r="L99" i="6" s="1"/>
  <c r="K243" i="6"/>
  <c r="L243" i="6" s="1"/>
  <c r="K245" i="6"/>
  <c r="L245" i="6" s="1"/>
  <c r="K247" i="6"/>
  <c r="L247" i="6" s="1"/>
  <c r="K249" i="6"/>
  <c r="L249" i="6" s="1"/>
  <c r="K251" i="6"/>
  <c r="L251" i="6" s="1"/>
  <c r="K253" i="6"/>
  <c r="L253" i="6" s="1"/>
  <c r="K255" i="6"/>
  <c r="L255" i="6" s="1"/>
  <c r="K257" i="6"/>
  <c r="L257" i="6" s="1"/>
  <c r="K259" i="6"/>
  <c r="L259" i="6" s="1"/>
  <c r="K261" i="6"/>
  <c r="L261" i="6" s="1"/>
  <c r="K263" i="6"/>
  <c r="L263" i="6" s="1"/>
  <c r="K265" i="6"/>
  <c r="L265" i="6" s="1"/>
  <c r="K267" i="6"/>
  <c r="L267" i="6" s="1"/>
  <c r="K269" i="6"/>
  <c r="L269" i="6" s="1"/>
  <c r="K271" i="6"/>
  <c r="L271" i="6" s="1"/>
  <c r="K273" i="6"/>
  <c r="L273" i="6" s="1"/>
  <c r="K275" i="6"/>
  <c r="L275" i="6" s="1"/>
  <c r="K277" i="6"/>
  <c r="L277" i="6" s="1"/>
  <c r="K278" i="6"/>
  <c r="L278" i="6" s="1"/>
  <c r="K279" i="6"/>
  <c r="L279" i="6" s="1"/>
  <c r="K280" i="6"/>
  <c r="L280" i="6" s="1"/>
  <c r="K281" i="6"/>
  <c r="L281" i="6" s="1"/>
  <c r="K282" i="6"/>
  <c r="L282" i="6" s="1"/>
  <c r="K283" i="6"/>
  <c r="L283" i="6" s="1"/>
  <c r="K284" i="6"/>
  <c r="L284" i="6" s="1"/>
  <c r="K285" i="6"/>
  <c r="L285" i="6" s="1"/>
  <c r="K286" i="6"/>
  <c r="L286" i="6" s="1"/>
  <c r="K287" i="6"/>
  <c r="L287" i="6" s="1"/>
  <c r="K288" i="6"/>
  <c r="L288" i="6" s="1"/>
  <c r="K289" i="6"/>
  <c r="L289" i="6" s="1"/>
  <c r="K290" i="6"/>
  <c r="L290" i="6" s="1"/>
  <c r="K291" i="6"/>
  <c r="L291" i="6" s="1"/>
  <c r="K292" i="6"/>
  <c r="L292" i="6" s="1"/>
  <c r="K293" i="6"/>
  <c r="L293" i="6" s="1"/>
  <c r="K294" i="6"/>
  <c r="L294" i="6" s="1"/>
  <c r="K295" i="6"/>
  <c r="L295" i="6" s="1"/>
  <c r="K296" i="6"/>
  <c r="L296" i="6" s="1"/>
  <c r="K297" i="6"/>
  <c r="L297" i="6" s="1"/>
  <c r="K298" i="6"/>
  <c r="L298" i="6" s="1"/>
  <c r="K299" i="6"/>
  <c r="L299" i="6" s="1"/>
  <c r="K300" i="6"/>
  <c r="L300" i="6" s="1"/>
  <c r="K301" i="6"/>
  <c r="L301" i="6" s="1"/>
  <c r="K302" i="6"/>
  <c r="L302" i="6" s="1"/>
  <c r="K303" i="6"/>
  <c r="L303" i="6" s="1"/>
  <c r="K304" i="6"/>
  <c r="L304" i="6" s="1"/>
  <c r="K305" i="6"/>
  <c r="L305" i="6" s="1"/>
  <c r="K306" i="6"/>
  <c r="L306" i="6" s="1"/>
  <c r="K307" i="6"/>
  <c r="L307" i="6" s="1"/>
  <c r="K308" i="6"/>
  <c r="L308" i="6" s="1"/>
  <c r="K309" i="6"/>
  <c r="L309" i="6" s="1"/>
  <c r="K310" i="6"/>
  <c r="L310" i="6" s="1"/>
  <c r="K311" i="6"/>
  <c r="L311" i="6" s="1"/>
  <c r="K312" i="6"/>
  <c r="L312" i="6" s="1"/>
  <c r="K313" i="6"/>
  <c r="L313" i="6" s="1"/>
  <c r="K314" i="6"/>
  <c r="L314" i="6" s="1"/>
  <c r="K315" i="6"/>
  <c r="L315" i="6" s="1"/>
  <c r="K316" i="6"/>
  <c r="L316" i="6" s="1"/>
  <c r="K317" i="6"/>
  <c r="L317" i="6" s="1"/>
  <c r="K318" i="6"/>
  <c r="L318" i="6" s="1"/>
  <c r="K319" i="6"/>
  <c r="L319" i="6" s="1"/>
  <c r="K320" i="6"/>
  <c r="L320" i="6" s="1"/>
  <c r="K321" i="6"/>
  <c r="L321" i="6" s="1"/>
  <c r="K322" i="6"/>
  <c r="L322" i="6" s="1"/>
  <c r="K323" i="6"/>
  <c r="L323" i="6" s="1"/>
  <c r="K324" i="6"/>
  <c r="L324" i="6" s="1"/>
  <c r="K325" i="6"/>
  <c r="L325" i="6" s="1"/>
  <c r="K326" i="6"/>
  <c r="L326" i="6" s="1"/>
  <c r="K327" i="6"/>
  <c r="L327" i="6" s="1"/>
  <c r="K328" i="6"/>
  <c r="L328" i="6" s="1"/>
  <c r="K329" i="6"/>
  <c r="L329" i="6" s="1"/>
  <c r="K330" i="6"/>
  <c r="L330" i="6" s="1"/>
  <c r="K331" i="6"/>
  <c r="L331" i="6" s="1"/>
  <c r="K332" i="6"/>
  <c r="L332" i="6" s="1"/>
  <c r="K333" i="6"/>
  <c r="L333" i="6" s="1"/>
  <c r="K334" i="6"/>
  <c r="L334" i="6" s="1"/>
  <c r="K335" i="6"/>
  <c r="L335" i="6" s="1"/>
  <c r="K336" i="6"/>
  <c r="L336" i="6" s="1"/>
  <c r="K337" i="6"/>
  <c r="L337" i="6" s="1"/>
  <c r="K338" i="6"/>
  <c r="L338" i="6" s="1"/>
  <c r="K339" i="6"/>
  <c r="L339" i="6" s="1"/>
  <c r="K340" i="6"/>
  <c r="L340" i="6" s="1"/>
  <c r="K341" i="6"/>
  <c r="L341" i="6" s="1"/>
  <c r="K342" i="6"/>
  <c r="L342" i="6" s="1"/>
  <c r="K343" i="6"/>
  <c r="L343" i="6" s="1"/>
  <c r="K344" i="6"/>
  <c r="L344" i="6" s="1"/>
  <c r="K345" i="6"/>
  <c r="L345" i="6" s="1"/>
  <c r="K346" i="6"/>
  <c r="L346" i="6" s="1"/>
  <c r="K347" i="6"/>
  <c r="L347" i="6" s="1"/>
  <c r="K348" i="6"/>
  <c r="L348" i="6" s="1"/>
  <c r="K349" i="6"/>
  <c r="L349" i="6" s="1"/>
  <c r="K350" i="6"/>
  <c r="L350" i="6" s="1"/>
  <c r="K351" i="6"/>
  <c r="L351" i="6" s="1"/>
  <c r="K352" i="6"/>
  <c r="L352" i="6" s="1"/>
  <c r="K353" i="6"/>
  <c r="L353" i="6" s="1"/>
  <c r="K354" i="6"/>
  <c r="L354" i="6" s="1"/>
  <c r="K355" i="6"/>
  <c r="L355" i="6" s="1"/>
  <c r="K356" i="6"/>
  <c r="L356" i="6" s="1"/>
  <c r="K357" i="6"/>
  <c r="L357" i="6" s="1"/>
  <c r="K358" i="6"/>
  <c r="L358" i="6" s="1"/>
  <c r="K359" i="6"/>
  <c r="L359" i="6" s="1"/>
  <c r="K360" i="6"/>
  <c r="L360" i="6" s="1"/>
  <c r="K361" i="6"/>
  <c r="L361" i="6" s="1"/>
  <c r="K362" i="6"/>
  <c r="L362" i="6" s="1"/>
  <c r="K363" i="6"/>
  <c r="L363" i="6" s="1"/>
  <c r="K364" i="6"/>
  <c r="L364" i="6" s="1"/>
  <c r="K365" i="6"/>
  <c r="L365" i="6" s="1"/>
  <c r="K366" i="6"/>
  <c r="L366" i="6" s="1"/>
  <c r="K367" i="6"/>
  <c r="L367" i="6" s="1"/>
  <c r="K368" i="6"/>
  <c r="L368" i="6" s="1"/>
  <c r="K369" i="6"/>
  <c r="L369" i="6" s="1"/>
  <c r="K370" i="6"/>
  <c r="L370" i="6" s="1"/>
  <c r="K371" i="6"/>
  <c r="L371" i="6" s="1"/>
  <c r="K372" i="6"/>
  <c r="L372" i="6" s="1"/>
  <c r="K373" i="6"/>
  <c r="L373" i="6" s="1"/>
  <c r="K374" i="6"/>
  <c r="L374" i="6" s="1"/>
  <c r="K375" i="6"/>
  <c r="L375" i="6" s="1"/>
  <c r="K376" i="6"/>
  <c r="L376" i="6" s="1"/>
  <c r="K377" i="6"/>
  <c r="L377" i="6" s="1"/>
  <c r="K378" i="6"/>
  <c r="L378" i="6" s="1"/>
  <c r="K379" i="6"/>
  <c r="L379" i="6" s="1"/>
  <c r="K380" i="6"/>
  <c r="L380" i="6" s="1"/>
  <c r="K381" i="6"/>
  <c r="L381" i="6" s="1"/>
  <c r="K382" i="6"/>
  <c r="L382" i="6" s="1"/>
  <c r="K383" i="6"/>
  <c r="L383" i="6" s="1"/>
  <c r="K384" i="6"/>
  <c r="L384" i="6" s="1"/>
  <c r="K385" i="6"/>
  <c r="L385" i="6" s="1"/>
  <c r="K386" i="6"/>
  <c r="L386" i="6" s="1"/>
  <c r="K387" i="6"/>
  <c r="L387" i="6" s="1"/>
  <c r="K388" i="6"/>
  <c r="L388" i="6" s="1"/>
  <c r="K389" i="6"/>
  <c r="L389" i="6" s="1"/>
  <c r="K390" i="6"/>
  <c r="L390" i="6" s="1"/>
  <c r="K391" i="6"/>
  <c r="L391" i="6" s="1"/>
  <c r="K392" i="6"/>
  <c r="L392" i="6" s="1"/>
  <c r="K393" i="6"/>
  <c r="L393" i="6" s="1"/>
  <c r="K394" i="6"/>
  <c r="L394" i="6" s="1"/>
  <c r="K395" i="6"/>
  <c r="L395" i="6" s="1"/>
  <c r="K396" i="6"/>
  <c r="L396" i="6" s="1"/>
  <c r="K397" i="6"/>
  <c r="L397" i="6" s="1"/>
  <c r="K398" i="6"/>
  <c r="L398" i="6" s="1"/>
  <c r="K399" i="6"/>
  <c r="L399" i="6" s="1"/>
  <c r="K400" i="6"/>
  <c r="L400" i="6" s="1"/>
  <c r="K401" i="6"/>
  <c r="L401" i="6" s="1"/>
  <c r="K402" i="6"/>
  <c r="L402" i="6" s="1"/>
  <c r="K403" i="6"/>
  <c r="L403" i="6" s="1"/>
  <c r="K404" i="6"/>
  <c r="L404" i="6" s="1"/>
  <c r="K405" i="6"/>
  <c r="L405" i="6" s="1"/>
  <c r="K406" i="6"/>
  <c r="L406" i="6" s="1"/>
  <c r="K407" i="6"/>
  <c r="L407" i="6" s="1"/>
  <c r="K408" i="6"/>
  <c r="L408" i="6" s="1"/>
  <c r="K409" i="6"/>
  <c r="L409" i="6" s="1"/>
  <c r="K410" i="6"/>
  <c r="L410" i="6" s="1"/>
  <c r="K411" i="6"/>
  <c r="L411" i="6" s="1"/>
  <c r="K412" i="6"/>
  <c r="L412" i="6" s="1"/>
  <c r="K413" i="6"/>
  <c r="L413" i="6" s="1"/>
  <c r="K414" i="6"/>
  <c r="L414" i="6" s="1"/>
  <c r="K415" i="6"/>
  <c r="L415" i="6" s="1"/>
  <c r="K416" i="6"/>
  <c r="L416" i="6" s="1"/>
  <c r="K417" i="6"/>
  <c r="L417" i="6" s="1"/>
  <c r="K418" i="6"/>
  <c r="L418" i="6" s="1"/>
  <c r="K419" i="6"/>
  <c r="L419" i="6" s="1"/>
  <c r="K420" i="6"/>
  <c r="L420" i="6" s="1"/>
  <c r="K421" i="6"/>
  <c r="L421" i="6" s="1"/>
  <c r="K422" i="6"/>
  <c r="L422" i="6" s="1"/>
  <c r="K423" i="6"/>
  <c r="L423" i="6" s="1"/>
  <c r="K424" i="6"/>
  <c r="L424" i="6" s="1"/>
  <c r="K425" i="6"/>
  <c r="L425" i="6" s="1"/>
  <c r="K426" i="6"/>
  <c r="L426" i="6" s="1"/>
  <c r="K427" i="6"/>
  <c r="L427" i="6" s="1"/>
  <c r="K428" i="6"/>
  <c r="L428" i="6" s="1"/>
  <c r="K429" i="6"/>
  <c r="L429" i="6" s="1"/>
  <c r="K430" i="6"/>
  <c r="L430" i="6" s="1"/>
  <c r="K431" i="6"/>
  <c r="L431" i="6" s="1"/>
  <c r="K432" i="6"/>
  <c r="L432" i="6" s="1"/>
  <c r="K433" i="6"/>
  <c r="L433" i="6" s="1"/>
  <c r="K434" i="6"/>
  <c r="L434" i="6" s="1"/>
  <c r="K435" i="6"/>
  <c r="L435" i="6" s="1"/>
  <c r="K436" i="6"/>
  <c r="L436" i="6" s="1"/>
  <c r="K437" i="6"/>
  <c r="L437" i="6" s="1"/>
  <c r="K438" i="6"/>
  <c r="L438" i="6" s="1"/>
  <c r="K439" i="6"/>
  <c r="L439" i="6" s="1"/>
  <c r="K440" i="6"/>
  <c r="L440" i="6" s="1"/>
  <c r="K441" i="6"/>
  <c r="L441" i="6" s="1"/>
  <c r="K242" i="6"/>
  <c r="L242" i="6" s="1"/>
  <c r="K244" i="6"/>
  <c r="L244" i="6" s="1"/>
  <c r="K246" i="6"/>
  <c r="L246" i="6" s="1"/>
  <c r="K248" i="6"/>
  <c r="L248" i="6" s="1"/>
  <c r="K250" i="6"/>
  <c r="L250" i="6" s="1"/>
  <c r="K252" i="6"/>
  <c r="L252" i="6" s="1"/>
  <c r="K254" i="6"/>
  <c r="L254" i="6" s="1"/>
  <c r="K256" i="6"/>
  <c r="L256" i="6" s="1"/>
  <c r="K258" i="6"/>
  <c r="L258" i="6" s="1"/>
  <c r="K260" i="6"/>
  <c r="L260" i="6" s="1"/>
  <c r="K262" i="6"/>
  <c r="L262" i="6" s="1"/>
  <c r="K264" i="6"/>
  <c r="L264" i="6" s="1"/>
  <c r="K266" i="6"/>
  <c r="L266" i="6" s="1"/>
  <c r="K268" i="6"/>
  <c r="L268" i="6" s="1"/>
  <c r="K270" i="6"/>
  <c r="L270" i="6" s="1"/>
  <c r="K272" i="6"/>
  <c r="L272" i="6" s="1"/>
  <c r="K274" i="6"/>
  <c r="L274" i="6" s="1"/>
  <c r="K276" i="6"/>
  <c r="L276" i="6" s="1"/>
  <c r="K529" i="6"/>
  <c r="L529" i="6" s="1"/>
  <c r="K531" i="6"/>
  <c r="L531" i="6" s="1"/>
  <c r="K533" i="6"/>
  <c r="L533" i="6" s="1"/>
  <c r="K535" i="6"/>
  <c r="L535" i="6" s="1"/>
  <c r="K537" i="6"/>
  <c r="L537" i="6" s="1"/>
  <c r="K539" i="6"/>
  <c r="L539" i="6" s="1"/>
  <c r="K541" i="6"/>
  <c r="L541" i="6" s="1"/>
  <c r="K543" i="6"/>
  <c r="L543" i="6" s="1"/>
  <c r="K544" i="6"/>
  <c r="L544" i="6" s="1"/>
  <c r="K545" i="6"/>
  <c r="L545" i="6" s="1"/>
  <c r="K546" i="6"/>
  <c r="L546" i="6" s="1"/>
  <c r="K547" i="6"/>
  <c r="L547" i="6" s="1"/>
  <c r="K548" i="6"/>
  <c r="L548" i="6" s="1"/>
  <c r="K549" i="6"/>
  <c r="L549" i="6" s="1"/>
  <c r="K550" i="6"/>
  <c r="L550" i="6" s="1"/>
  <c r="K551" i="6"/>
  <c r="L551" i="6" s="1"/>
  <c r="K552" i="6"/>
  <c r="L552" i="6" s="1"/>
  <c r="K553" i="6"/>
  <c r="L553" i="6" s="1"/>
  <c r="K554" i="6"/>
  <c r="L554" i="6" s="1"/>
  <c r="K555" i="6"/>
  <c r="L555" i="6" s="1"/>
  <c r="K556" i="6"/>
  <c r="L556" i="6" s="1"/>
  <c r="K557" i="6"/>
  <c r="L557" i="6" s="1"/>
  <c r="K558" i="6"/>
  <c r="L558" i="6" s="1"/>
  <c r="K559" i="6"/>
  <c r="L559" i="6" s="1"/>
  <c r="K560" i="6"/>
  <c r="L560" i="6" s="1"/>
  <c r="K561" i="6"/>
  <c r="L561" i="6" s="1"/>
  <c r="K562" i="6"/>
  <c r="L562" i="6" s="1"/>
  <c r="K563" i="6"/>
  <c r="L563" i="6" s="1"/>
  <c r="K564" i="6"/>
  <c r="L564" i="6" s="1"/>
  <c r="K565" i="6"/>
  <c r="L565" i="6" s="1"/>
  <c r="K566" i="6"/>
  <c r="L566" i="6" s="1"/>
  <c r="K567" i="6"/>
  <c r="L567" i="6" s="1"/>
  <c r="K568" i="6"/>
  <c r="L568" i="6" s="1"/>
  <c r="K569" i="6"/>
  <c r="L569" i="6" s="1"/>
  <c r="K570" i="6"/>
  <c r="L570" i="6" s="1"/>
  <c r="K571" i="6"/>
  <c r="L571" i="6" s="1"/>
  <c r="K572" i="6"/>
  <c r="L572" i="6" s="1"/>
  <c r="K573" i="6"/>
  <c r="L573" i="6" s="1"/>
  <c r="K574" i="6"/>
  <c r="L574" i="6" s="1"/>
  <c r="K575" i="6"/>
  <c r="L575" i="6" s="1"/>
  <c r="K576" i="6"/>
  <c r="L576" i="6" s="1"/>
  <c r="K577" i="6"/>
  <c r="L577" i="6" s="1"/>
  <c r="K578" i="6"/>
  <c r="L578" i="6" s="1"/>
  <c r="K579" i="6"/>
  <c r="L579" i="6" s="1"/>
  <c r="K580" i="6"/>
  <c r="L580" i="6" s="1"/>
  <c r="K581" i="6"/>
  <c r="L581" i="6" s="1"/>
  <c r="K582" i="6"/>
  <c r="L582" i="6" s="1"/>
  <c r="K583" i="6"/>
  <c r="L583" i="6" s="1"/>
  <c r="K584" i="6"/>
  <c r="L584" i="6" s="1"/>
  <c r="K585" i="6"/>
  <c r="L585" i="6" s="1"/>
  <c r="K586" i="6"/>
  <c r="L586" i="6" s="1"/>
  <c r="K587" i="6"/>
  <c r="L587" i="6" s="1"/>
  <c r="K588" i="6"/>
  <c r="L588" i="6" s="1"/>
  <c r="K589" i="6"/>
  <c r="L589" i="6" s="1"/>
  <c r="K590" i="6"/>
  <c r="L590" i="6" s="1"/>
  <c r="K591" i="6"/>
  <c r="L591" i="6" s="1"/>
  <c r="K592" i="6"/>
  <c r="L592" i="6" s="1"/>
  <c r="K593" i="6"/>
  <c r="L593" i="6" s="1"/>
  <c r="K594" i="6"/>
  <c r="L594" i="6" s="1"/>
  <c r="K595" i="6"/>
  <c r="L595" i="6" s="1"/>
  <c r="K596" i="6"/>
  <c r="L596" i="6" s="1"/>
  <c r="K597" i="6"/>
  <c r="L597" i="6" s="1"/>
  <c r="K598" i="6"/>
  <c r="L598" i="6" s="1"/>
  <c r="K599" i="6"/>
  <c r="L599" i="6" s="1"/>
  <c r="K600" i="6"/>
  <c r="L600" i="6" s="1"/>
  <c r="K601" i="6"/>
  <c r="L601" i="6" s="1"/>
  <c r="K602" i="6"/>
  <c r="L602" i="6" s="1"/>
  <c r="K603" i="6"/>
  <c r="L603" i="6" s="1"/>
  <c r="K604" i="6"/>
  <c r="L604" i="6" s="1"/>
  <c r="K605" i="6"/>
  <c r="L605" i="6" s="1"/>
  <c r="K606" i="6"/>
  <c r="L606" i="6" s="1"/>
  <c r="K607" i="6"/>
  <c r="L607" i="6" s="1"/>
  <c r="K608" i="6"/>
  <c r="L608" i="6" s="1"/>
  <c r="K609" i="6"/>
  <c r="L609" i="6" s="1"/>
  <c r="K610" i="6"/>
  <c r="L610" i="6" s="1"/>
  <c r="K611" i="6"/>
  <c r="L611" i="6" s="1"/>
  <c r="K612" i="6"/>
  <c r="L612" i="6" s="1"/>
  <c r="K613" i="6"/>
  <c r="L613" i="6" s="1"/>
  <c r="K614" i="6"/>
  <c r="L614" i="6" s="1"/>
  <c r="K615" i="6"/>
  <c r="L615" i="6" s="1"/>
  <c r="K616" i="6"/>
  <c r="L616" i="6" s="1"/>
  <c r="K617" i="6"/>
  <c r="L617" i="6" s="1"/>
  <c r="K618" i="6"/>
  <c r="L618" i="6" s="1"/>
  <c r="K619" i="6"/>
  <c r="L619" i="6" s="1"/>
  <c r="K620" i="6"/>
  <c r="L620" i="6" s="1"/>
  <c r="K621" i="6"/>
  <c r="L621" i="6" s="1"/>
  <c r="K622" i="6"/>
  <c r="L622" i="6" s="1"/>
  <c r="K528" i="6"/>
  <c r="L528" i="6" s="1"/>
  <c r="K530" i="6"/>
  <c r="L530" i="6" s="1"/>
  <c r="K532" i="6"/>
  <c r="L532" i="6" s="1"/>
  <c r="K534" i="6"/>
  <c r="L534" i="6" s="1"/>
  <c r="K536" i="6"/>
  <c r="L536" i="6" s="1"/>
  <c r="K538" i="6"/>
  <c r="L538" i="6" s="1"/>
  <c r="K540" i="6"/>
  <c r="L540" i="6" s="1"/>
  <c r="K542" i="6"/>
  <c r="L542" i="6" s="1"/>
  <c r="Z711" i="5"/>
  <c r="Y711" i="5"/>
  <c r="Z710" i="5"/>
  <c r="Y710" i="5"/>
  <c r="Z709" i="5"/>
  <c r="Y709" i="5"/>
  <c r="Z708" i="5"/>
  <c r="Y708" i="5"/>
  <c r="M708" i="5"/>
  <c r="J708" i="5"/>
  <c r="Z707" i="5"/>
  <c r="Y707" i="5"/>
  <c r="M707" i="5"/>
  <c r="J707" i="5"/>
  <c r="Z706" i="5"/>
  <c r="Y706" i="5"/>
  <c r="M706" i="5"/>
  <c r="J706" i="5"/>
  <c r="Z705" i="5"/>
  <c r="Y705" i="5"/>
  <c r="M705" i="5"/>
  <c r="J705" i="5"/>
  <c r="Z704" i="5"/>
  <c r="Y704" i="5"/>
  <c r="M704" i="5"/>
  <c r="J704" i="5"/>
  <c r="Z703" i="5"/>
  <c r="Y703" i="5"/>
  <c r="M703" i="5"/>
  <c r="J703" i="5"/>
  <c r="Z702" i="5"/>
  <c r="Y702" i="5"/>
  <c r="M702" i="5"/>
  <c r="J702" i="5"/>
  <c r="Z701" i="5"/>
  <c r="Y701" i="5"/>
  <c r="M701" i="5"/>
  <c r="J701" i="5"/>
  <c r="Z700" i="5"/>
  <c r="Y700" i="5"/>
  <c r="M700" i="5"/>
  <c r="J700" i="5"/>
  <c r="Z699" i="5"/>
  <c r="Y699" i="5"/>
  <c r="M699" i="5"/>
  <c r="J699" i="5"/>
  <c r="Z698" i="5"/>
  <c r="Y698" i="5"/>
  <c r="M698" i="5"/>
  <c r="J698" i="5"/>
  <c r="Z697" i="5"/>
  <c r="Y697" i="5"/>
  <c r="M697" i="5"/>
  <c r="J697" i="5"/>
  <c r="Z696" i="5"/>
  <c r="Y696" i="5"/>
  <c r="M696" i="5"/>
  <c r="J696" i="5"/>
  <c r="Z695" i="5"/>
  <c r="Y695" i="5"/>
  <c r="M695" i="5"/>
  <c r="J695" i="5"/>
  <c r="Z694" i="5"/>
  <c r="Y694" i="5"/>
  <c r="M694" i="5"/>
  <c r="J694" i="5"/>
  <c r="Z693" i="5"/>
  <c r="Y693" i="5"/>
  <c r="M693" i="5"/>
  <c r="J693" i="5"/>
  <c r="Z692" i="5"/>
  <c r="Y692" i="5"/>
  <c r="M692" i="5"/>
  <c r="J692" i="5"/>
  <c r="Z691" i="5"/>
  <c r="Y691" i="5"/>
  <c r="M691" i="5"/>
  <c r="J691" i="5"/>
  <c r="Z690" i="5"/>
  <c r="Y690" i="5"/>
  <c r="M690" i="5"/>
  <c r="J690" i="5"/>
  <c r="Z689" i="5"/>
  <c r="Y689" i="5"/>
  <c r="M689" i="5"/>
  <c r="J689" i="5"/>
  <c r="Z688" i="5"/>
  <c r="Y688" i="5"/>
  <c r="M688" i="5"/>
  <c r="J688" i="5"/>
  <c r="Z687" i="5"/>
  <c r="Y687" i="5"/>
  <c r="M687" i="5"/>
  <c r="J687" i="5"/>
  <c r="Z686" i="5"/>
  <c r="Y686" i="5"/>
  <c r="M686" i="5"/>
  <c r="J686" i="5"/>
  <c r="Z685" i="5"/>
  <c r="Y685" i="5"/>
  <c r="M685" i="5"/>
  <c r="J685" i="5"/>
  <c r="Z684" i="5"/>
  <c r="Y684" i="5"/>
  <c r="M684" i="5"/>
  <c r="J684" i="5"/>
  <c r="Z683" i="5"/>
  <c r="Y683" i="5"/>
  <c r="M683" i="5"/>
  <c r="J683" i="5"/>
  <c r="Z682" i="5"/>
  <c r="Y682" i="5"/>
  <c r="M682" i="5"/>
  <c r="J682" i="5"/>
  <c r="Z681" i="5"/>
  <c r="Y681" i="5"/>
  <c r="M681" i="5"/>
  <c r="J681" i="5"/>
  <c r="Z680" i="5"/>
  <c r="Y680" i="5"/>
  <c r="M680" i="5"/>
  <c r="J680" i="5"/>
  <c r="Z679" i="5"/>
  <c r="Y679" i="5"/>
  <c r="M679" i="5"/>
  <c r="J679" i="5"/>
  <c r="Z678" i="5"/>
  <c r="Y678" i="5"/>
  <c r="M678" i="5"/>
  <c r="J678" i="5"/>
  <c r="Z677" i="5"/>
  <c r="Y677" i="5"/>
  <c r="M677" i="5"/>
  <c r="J677" i="5"/>
  <c r="Z676" i="5"/>
  <c r="Y676" i="5"/>
  <c r="M676" i="5"/>
  <c r="J676" i="5"/>
  <c r="Z675" i="5"/>
  <c r="Y675" i="5"/>
  <c r="M675" i="5"/>
  <c r="J675" i="5"/>
  <c r="Z674" i="5"/>
  <c r="Y674" i="5"/>
  <c r="M674" i="5"/>
  <c r="J674" i="5"/>
  <c r="Z673" i="5"/>
  <c r="Y673" i="5"/>
  <c r="M673" i="5"/>
  <c r="J673" i="5"/>
  <c r="Z672" i="5"/>
  <c r="Y672" i="5"/>
  <c r="M672" i="5"/>
  <c r="J672" i="5"/>
  <c r="Z671" i="5"/>
  <c r="Y671" i="5"/>
  <c r="M671" i="5"/>
  <c r="J671" i="5"/>
  <c r="Z670" i="5"/>
  <c r="Y670" i="5"/>
  <c r="M670" i="5"/>
  <c r="J670" i="5"/>
  <c r="Z669" i="5"/>
  <c r="Y669" i="5"/>
  <c r="M669" i="5"/>
  <c r="J669" i="5"/>
  <c r="Z668" i="5"/>
  <c r="Y668" i="5"/>
  <c r="M668" i="5"/>
  <c r="J668" i="5"/>
  <c r="Z667" i="5"/>
  <c r="Y667" i="5"/>
  <c r="M667" i="5"/>
  <c r="J667" i="5"/>
  <c r="Z666" i="5"/>
  <c r="Y666" i="5"/>
  <c r="M666" i="5"/>
  <c r="J666" i="5"/>
  <c r="Z665" i="5"/>
  <c r="Y665" i="5"/>
  <c r="M665" i="5"/>
  <c r="J665" i="5"/>
  <c r="Z664" i="5"/>
  <c r="Y664" i="5"/>
  <c r="M664" i="5"/>
  <c r="J664" i="5"/>
  <c r="Z663" i="5"/>
  <c r="Y663" i="5"/>
  <c r="M663" i="5"/>
  <c r="J663" i="5"/>
  <c r="Z662" i="5"/>
  <c r="Y662" i="5"/>
  <c r="M662" i="5"/>
  <c r="J662" i="5"/>
  <c r="Z661" i="5"/>
  <c r="Y661" i="5"/>
  <c r="M661" i="5"/>
  <c r="J661" i="5"/>
  <c r="Z660" i="5"/>
  <c r="Y660" i="5"/>
  <c r="M660" i="5"/>
  <c r="J660" i="5"/>
  <c r="Z659" i="5"/>
  <c r="Y659" i="5"/>
  <c r="M659" i="5"/>
  <c r="J659" i="5"/>
  <c r="Z658" i="5"/>
  <c r="Y658" i="5"/>
  <c r="M658" i="5"/>
  <c r="J658" i="5"/>
  <c r="Z657" i="5"/>
  <c r="Y657" i="5"/>
  <c r="M657" i="5"/>
  <c r="J657" i="5"/>
  <c r="Z656" i="5"/>
  <c r="Y656" i="5"/>
  <c r="M656" i="5"/>
  <c r="J656" i="5"/>
  <c r="Z655" i="5"/>
  <c r="Y655" i="5"/>
  <c r="M655" i="5"/>
  <c r="J655" i="5"/>
  <c r="Z654" i="5"/>
  <c r="Y654" i="5"/>
  <c r="M654" i="5"/>
  <c r="J654" i="5"/>
  <c r="Z653" i="5"/>
  <c r="Y653" i="5"/>
  <c r="M653" i="5"/>
  <c r="J653" i="5"/>
  <c r="Z652" i="5"/>
  <c r="Y652" i="5"/>
  <c r="M652" i="5"/>
  <c r="J652" i="5"/>
  <c r="Z651" i="5"/>
  <c r="Y651" i="5"/>
  <c r="M651" i="5"/>
  <c r="J651" i="5"/>
  <c r="Z650" i="5"/>
  <c r="Y650" i="5"/>
  <c r="M650" i="5"/>
  <c r="J650" i="5"/>
  <c r="Z649" i="5"/>
  <c r="Y649" i="5"/>
  <c r="M649" i="5"/>
  <c r="J649" i="5"/>
  <c r="Z648" i="5"/>
  <c r="Y648" i="5"/>
  <c r="M648" i="5"/>
  <c r="J648" i="5"/>
  <c r="Z647" i="5"/>
  <c r="Y647" i="5"/>
  <c r="M647" i="5"/>
  <c r="J647" i="5"/>
  <c r="Z646" i="5"/>
  <c r="Y646" i="5"/>
  <c r="M646" i="5"/>
  <c r="J646" i="5"/>
  <c r="Z645" i="5"/>
  <c r="Y645" i="5"/>
  <c r="M645" i="5"/>
  <c r="J645" i="5"/>
  <c r="Z644" i="5"/>
  <c r="Y644" i="5"/>
  <c r="M644" i="5"/>
  <c r="J644" i="5"/>
  <c r="Z643" i="5"/>
  <c r="Y643" i="5"/>
  <c r="M643" i="5"/>
  <c r="J643" i="5"/>
  <c r="Z642" i="5"/>
  <c r="Y642" i="5"/>
  <c r="M642" i="5"/>
  <c r="J642" i="5"/>
  <c r="Z641" i="5"/>
  <c r="Y641" i="5"/>
  <c r="M641" i="5"/>
  <c r="J641" i="5"/>
  <c r="Z640" i="5"/>
  <c r="Y640" i="5"/>
  <c r="M640" i="5"/>
  <c r="J640" i="5"/>
  <c r="Z639" i="5"/>
  <c r="Y639" i="5"/>
  <c r="M639" i="5"/>
  <c r="J639" i="5"/>
  <c r="Z638" i="5"/>
  <c r="Y638" i="5"/>
  <c r="M638" i="5"/>
  <c r="J638" i="5"/>
  <c r="Z637" i="5"/>
  <c r="Y637" i="5"/>
  <c r="M637" i="5"/>
  <c r="J637" i="5"/>
  <c r="Z636" i="5"/>
  <c r="Y636" i="5"/>
  <c r="M636" i="5"/>
  <c r="J636" i="5"/>
  <c r="Z635" i="5"/>
  <c r="Y635" i="5"/>
  <c r="M635" i="5"/>
  <c r="J635" i="5"/>
  <c r="Z634" i="5"/>
  <c r="Y634" i="5"/>
  <c r="M634" i="5"/>
  <c r="J634" i="5"/>
  <c r="Z633" i="5"/>
  <c r="Y633" i="5"/>
  <c r="M633" i="5"/>
  <c r="J633" i="5"/>
  <c r="Z632" i="5"/>
  <c r="Y632" i="5"/>
  <c r="M632" i="5"/>
  <c r="J632" i="5"/>
  <c r="Z631" i="5"/>
  <c r="Y631" i="5"/>
  <c r="M631" i="5"/>
  <c r="J631" i="5"/>
  <c r="Z630" i="5"/>
  <c r="Y630" i="5"/>
  <c r="M630" i="5"/>
  <c r="J630" i="5"/>
  <c r="Z629" i="5"/>
  <c r="Y629" i="5"/>
  <c r="M629" i="5"/>
  <c r="J629" i="5"/>
  <c r="Z628" i="5"/>
  <c r="Y628" i="5"/>
  <c r="M628" i="5"/>
  <c r="J628" i="5"/>
  <c r="Z627" i="5"/>
  <c r="Y627" i="5"/>
  <c r="M627" i="5"/>
  <c r="J627" i="5"/>
  <c r="Z626" i="5"/>
  <c r="Y626" i="5"/>
  <c r="M626" i="5"/>
  <c r="J626" i="5"/>
  <c r="Z625" i="5"/>
  <c r="Y625" i="5"/>
  <c r="M625" i="5"/>
  <c r="J625" i="5"/>
  <c r="Z624" i="5"/>
  <c r="Y624" i="5"/>
  <c r="M624" i="5"/>
  <c r="J624" i="5"/>
  <c r="Z623" i="5"/>
  <c r="Y623" i="5"/>
  <c r="M623" i="5"/>
  <c r="J623" i="5"/>
  <c r="Z622" i="5"/>
  <c r="Y622" i="5"/>
  <c r="M622" i="5"/>
  <c r="J622" i="5"/>
  <c r="Z621" i="5"/>
  <c r="Y621" i="5"/>
  <c r="M621" i="5"/>
  <c r="J621" i="5"/>
  <c r="Z620" i="5"/>
  <c r="Y620" i="5"/>
  <c r="M620" i="5"/>
  <c r="J620" i="5"/>
  <c r="Z619" i="5"/>
  <c r="Y619" i="5"/>
  <c r="M619" i="5"/>
  <c r="J619" i="5"/>
  <c r="Z618" i="5"/>
  <c r="Y618" i="5"/>
  <c r="M618" i="5"/>
  <c r="J618" i="5"/>
  <c r="Z617" i="5"/>
  <c r="Y617" i="5"/>
  <c r="M617" i="5"/>
  <c r="J617" i="5"/>
  <c r="Z616" i="5"/>
  <c r="Y616" i="5"/>
  <c r="M616" i="5"/>
  <c r="J616" i="5"/>
  <c r="Z615" i="5"/>
  <c r="Y615" i="5"/>
  <c r="M615" i="5"/>
  <c r="J615" i="5"/>
  <c r="Z614" i="5"/>
  <c r="Y614" i="5"/>
  <c r="M614" i="5"/>
  <c r="J614" i="5"/>
  <c r="Z613" i="5"/>
  <c r="Y613" i="5"/>
  <c r="M613" i="5"/>
  <c r="J613" i="5"/>
  <c r="Z612" i="5"/>
  <c r="Y612" i="5"/>
  <c r="M612" i="5"/>
  <c r="J612" i="5"/>
  <c r="Z611" i="5"/>
  <c r="Y611" i="5"/>
  <c r="M611" i="5"/>
  <c r="J611" i="5"/>
  <c r="Z610" i="5"/>
  <c r="Y610" i="5"/>
  <c r="M610" i="5"/>
  <c r="J610" i="5"/>
  <c r="Z609" i="5"/>
  <c r="Y609" i="5"/>
  <c r="M609" i="5"/>
  <c r="J609" i="5"/>
  <c r="Z608" i="5"/>
  <c r="Y608" i="5"/>
  <c r="M608" i="5"/>
  <c r="J608" i="5"/>
  <c r="Z607" i="5"/>
  <c r="Y607" i="5"/>
  <c r="M607" i="5"/>
  <c r="J607" i="5"/>
  <c r="Z606" i="5"/>
  <c r="Y606" i="5"/>
  <c r="M606" i="5"/>
  <c r="J606" i="5"/>
  <c r="Z605" i="5"/>
  <c r="Y605" i="5"/>
  <c r="M605" i="5"/>
  <c r="J605" i="5"/>
  <c r="Z604" i="5"/>
  <c r="Y604" i="5"/>
  <c r="M604" i="5"/>
  <c r="J604" i="5"/>
  <c r="Z603" i="5"/>
  <c r="Y603" i="5"/>
  <c r="M603" i="5"/>
  <c r="J603" i="5"/>
  <c r="Z602" i="5"/>
  <c r="Y602" i="5"/>
  <c r="M602" i="5"/>
  <c r="J602" i="5"/>
  <c r="Z601" i="5"/>
  <c r="Y601" i="5"/>
  <c r="M601" i="5"/>
  <c r="J601" i="5"/>
  <c r="Z600" i="5"/>
  <c r="Y600" i="5"/>
  <c r="M600" i="5"/>
  <c r="J600" i="5"/>
  <c r="Z599" i="5"/>
  <c r="Y599" i="5"/>
  <c r="M599" i="5"/>
  <c r="J599" i="5"/>
  <c r="Z598" i="5"/>
  <c r="Y598" i="5"/>
  <c r="M598" i="5"/>
  <c r="J598" i="5"/>
  <c r="Z597" i="5"/>
  <c r="Y597" i="5"/>
  <c r="M597" i="5"/>
  <c r="J597" i="5"/>
  <c r="Z596" i="5"/>
  <c r="Y596" i="5"/>
  <c r="M596" i="5"/>
  <c r="J596" i="5"/>
  <c r="Z595" i="5"/>
  <c r="Y595" i="5"/>
  <c r="M595" i="5"/>
  <c r="J595" i="5"/>
  <c r="Z594" i="5"/>
  <c r="Y594" i="5"/>
  <c r="M594" i="5"/>
  <c r="J594" i="5"/>
  <c r="Z593" i="5"/>
  <c r="Y593" i="5"/>
  <c r="M593" i="5"/>
  <c r="J593" i="5"/>
  <c r="Z592" i="5"/>
  <c r="Y592" i="5"/>
  <c r="M592" i="5"/>
  <c r="J592" i="5"/>
  <c r="Z591" i="5"/>
  <c r="Y591" i="5"/>
  <c r="M591" i="5"/>
  <c r="J591" i="5"/>
  <c r="Z590" i="5"/>
  <c r="Y590" i="5"/>
  <c r="M590" i="5"/>
  <c r="J590" i="5"/>
  <c r="Z589" i="5"/>
  <c r="Y589" i="5"/>
  <c r="M589" i="5"/>
  <c r="J589" i="5"/>
  <c r="Z588" i="5"/>
  <c r="Y588" i="5"/>
  <c r="M588" i="5"/>
  <c r="J588" i="5"/>
  <c r="Z587" i="5"/>
  <c r="Y587" i="5"/>
  <c r="M587" i="5"/>
  <c r="J587" i="5"/>
  <c r="Z586" i="5"/>
  <c r="Y586" i="5"/>
  <c r="M586" i="5"/>
  <c r="J586" i="5"/>
  <c r="Z585" i="5"/>
  <c r="Y585" i="5"/>
  <c r="M585" i="5"/>
  <c r="J585" i="5"/>
  <c r="Z584" i="5"/>
  <c r="Y584" i="5"/>
  <c r="M584" i="5"/>
  <c r="J584" i="5"/>
  <c r="Z583" i="5"/>
  <c r="Y583" i="5"/>
  <c r="M583" i="5"/>
  <c r="J583" i="5"/>
  <c r="Z582" i="5"/>
  <c r="Y582" i="5"/>
  <c r="M582" i="5"/>
  <c r="J582" i="5"/>
  <c r="Z581" i="5"/>
  <c r="Y581" i="5"/>
  <c r="M581" i="5"/>
  <c r="J581" i="5"/>
  <c r="Z580" i="5"/>
  <c r="Y580" i="5"/>
  <c r="M580" i="5"/>
  <c r="J580" i="5"/>
  <c r="Z579" i="5"/>
  <c r="Y579" i="5"/>
  <c r="M579" i="5"/>
  <c r="J579" i="5"/>
  <c r="Z578" i="5"/>
  <c r="Y578" i="5"/>
  <c r="M578" i="5"/>
  <c r="J578" i="5"/>
  <c r="Z577" i="5"/>
  <c r="Y577" i="5"/>
  <c r="M577" i="5"/>
  <c r="J577" i="5"/>
  <c r="Z576" i="5"/>
  <c r="Y576" i="5"/>
  <c r="M576" i="5"/>
  <c r="J576" i="5"/>
  <c r="Z575" i="5"/>
  <c r="Y575" i="5"/>
  <c r="M575" i="5"/>
  <c r="J575" i="5"/>
  <c r="Z574" i="5"/>
  <c r="Y574" i="5"/>
  <c r="M574" i="5"/>
  <c r="J574" i="5"/>
  <c r="Z573" i="5"/>
  <c r="Y573" i="5"/>
  <c r="M573" i="5"/>
  <c r="J573" i="5"/>
  <c r="Z572" i="5"/>
  <c r="Y572" i="5"/>
  <c r="M572" i="5"/>
  <c r="J572" i="5"/>
  <c r="Z571" i="5"/>
  <c r="Y571" i="5"/>
  <c r="M571" i="5"/>
  <c r="J571" i="5"/>
  <c r="Z570" i="5"/>
  <c r="Y570" i="5"/>
  <c r="M570" i="5"/>
  <c r="J570" i="5"/>
  <c r="Z569" i="5"/>
  <c r="Y569" i="5"/>
  <c r="M569" i="5"/>
  <c r="J569" i="5"/>
  <c r="Z568" i="5"/>
  <c r="Y568" i="5"/>
  <c r="M568" i="5"/>
  <c r="J568" i="5"/>
  <c r="Z567" i="5"/>
  <c r="Y567" i="5"/>
  <c r="M567" i="5"/>
  <c r="J567" i="5"/>
  <c r="Z566" i="5"/>
  <c r="Y566" i="5"/>
  <c r="M566" i="5"/>
  <c r="J566" i="5"/>
  <c r="Z565" i="5"/>
  <c r="Y565" i="5"/>
  <c r="M565" i="5"/>
  <c r="J565" i="5"/>
  <c r="Z564" i="5"/>
  <c r="Y564" i="5"/>
  <c r="M564" i="5"/>
  <c r="J564" i="5"/>
  <c r="Z563" i="5"/>
  <c r="Y563" i="5"/>
  <c r="M563" i="5"/>
  <c r="J563" i="5"/>
  <c r="Z562" i="5"/>
  <c r="Y562" i="5"/>
  <c r="M562" i="5"/>
  <c r="J562" i="5"/>
  <c r="Z561" i="5"/>
  <c r="Y561" i="5"/>
  <c r="M561" i="5"/>
  <c r="J561" i="5"/>
  <c r="Z560" i="5"/>
  <c r="Y560" i="5"/>
  <c r="M560" i="5"/>
  <c r="J560" i="5"/>
  <c r="Z559" i="5"/>
  <c r="Y559" i="5"/>
  <c r="M559" i="5"/>
  <c r="J559" i="5"/>
  <c r="Z558" i="5"/>
  <c r="Y558" i="5"/>
  <c r="M558" i="5"/>
  <c r="J558" i="5"/>
  <c r="Z557" i="5"/>
  <c r="Y557" i="5"/>
  <c r="M557" i="5"/>
  <c r="J557" i="5"/>
  <c r="Z556" i="5"/>
  <c r="Y556" i="5"/>
  <c r="M556" i="5"/>
  <c r="J556" i="5"/>
  <c r="Z555" i="5"/>
  <c r="Y555" i="5"/>
  <c r="M555" i="5"/>
  <c r="J555" i="5"/>
  <c r="Z554" i="5"/>
  <c r="Y554" i="5"/>
  <c r="M554" i="5"/>
  <c r="J554" i="5"/>
  <c r="Z553" i="5"/>
  <c r="Y553" i="5"/>
  <c r="M553" i="5"/>
  <c r="J553" i="5"/>
  <c r="Z552" i="5"/>
  <c r="Y552" i="5"/>
  <c r="M552" i="5"/>
  <c r="J552" i="5"/>
  <c r="Z551" i="5"/>
  <c r="Y551" i="5"/>
  <c r="M551" i="5"/>
  <c r="J551" i="5"/>
  <c r="Z550" i="5"/>
  <c r="Y550" i="5"/>
  <c r="M550" i="5"/>
  <c r="J550" i="5"/>
  <c r="Z549" i="5"/>
  <c r="Y549" i="5"/>
  <c r="M549" i="5"/>
  <c r="J549" i="5"/>
  <c r="Z548" i="5"/>
  <c r="Y548" i="5"/>
  <c r="M548" i="5"/>
  <c r="J548" i="5"/>
  <c r="Z547" i="5"/>
  <c r="Y547" i="5"/>
  <c r="M547" i="5"/>
  <c r="J547" i="5"/>
  <c r="Z546" i="5"/>
  <c r="Y546" i="5"/>
  <c r="M546" i="5"/>
  <c r="J546" i="5"/>
  <c r="Z545" i="5"/>
  <c r="Y545" i="5"/>
  <c r="M545" i="5"/>
  <c r="J545" i="5"/>
  <c r="Z544" i="5"/>
  <c r="Y544" i="5"/>
  <c r="M544" i="5"/>
  <c r="J544" i="5"/>
  <c r="Z543" i="5"/>
  <c r="Y543" i="5"/>
  <c r="M543" i="5"/>
  <c r="J543" i="5"/>
  <c r="Z542" i="5"/>
  <c r="Y542" i="5"/>
  <c r="M542" i="5"/>
  <c r="J542" i="5"/>
  <c r="Z541" i="5"/>
  <c r="Y541" i="5"/>
  <c r="M541" i="5"/>
  <c r="J541" i="5"/>
  <c r="Z540" i="5"/>
  <c r="Y540" i="5"/>
  <c r="M540" i="5"/>
  <c r="J540" i="5"/>
  <c r="Z539" i="5"/>
  <c r="Y539" i="5"/>
  <c r="M539" i="5"/>
  <c r="J539" i="5"/>
  <c r="Z538" i="5"/>
  <c r="Y538" i="5"/>
  <c r="M538" i="5"/>
  <c r="J538" i="5"/>
  <c r="Z537" i="5"/>
  <c r="Y537" i="5"/>
  <c r="M537" i="5"/>
  <c r="J537" i="5"/>
  <c r="Z536" i="5"/>
  <c r="Y536" i="5"/>
  <c r="M536" i="5"/>
  <c r="J536" i="5"/>
  <c r="Z535" i="5"/>
  <c r="Y535" i="5"/>
  <c r="M535" i="5"/>
  <c r="J535" i="5"/>
  <c r="Z534" i="5"/>
  <c r="Y534" i="5"/>
  <c r="M534" i="5"/>
  <c r="J534" i="5"/>
  <c r="Z533" i="5"/>
  <c r="Y533" i="5"/>
  <c r="M533" i="5"/>
  <c r="J533" i="5"/>
  <c r="Z532" i="5"/>
  <c r="Y532" i="5"/>
  <c r="M532" i="5"/>
  <c r="J532" i="5"/>
  <c r="Z531" i="5"/>
  <c r="Y531" i="5"/>
  <c r="M531" i="5"/>
  <c r="J531" i="5"/>
  <c r="Z530" i="5"/>
  <c r="Y530" i="5"/>
  <c r="M530" i="5"/>
  <c r="J530" i="5"/>
  <c r="Z529" i="5"/>
  <c r="Y529" i="5"/>
  <c r="M529" i="5"/>
  <c r="J529" i="5"/>
  <c r="Z528" i="5"/>
  <c r="Y528" i="5"/>
  <c r="M528" i="5"/>
  <c r="J528" i="5"/>
  <c r="Z527" i="5"/>
  <c r="Y527" i="5"/>
  <c r="M527" i="5"/>
  <c r="J527" i="5"/>
  <c r="Z526" i="5"/>
  <c r="Y526" i="5"/>
  <c r="M526" i="5"/>
  <c r="J526" i="5"/>
  <c r="Z525" i="5"/>
  <c r="Y525" i="5"/>
  <c r="M525" i="5"/>
  <c r="J525" i="5"/>
  <c r="Z524" i="5"/>
  <c r="Y524" i="5"/>
  <c r="M524" i="5"/>
  <c r="J524" i="5"/>
  <c r="Z523" i="5"/>
  <c r="Y523" i="5"/>
  <c r="M523" i="5"/>
  <c r="J523" i="5"/>
  <c r="Z522" i="5"/>
  <c r="Y522" i="5"/>
  <c r="M522" i="5"/>
  <c r="J522" i="5"/>
  <c r="Z521" i="5"/>
  <c r="Y521" i="5"/>
  <c r="M521" i="5"/>
  <c r="J521" i="5"/>
  <c r="Z520" i="5"/>
  <c r="Y520" i="5"/>
  <c r="M520" i="5"/>
  <c r="J520" i="5"/>
  <c r="Z519" i="5"/>
  <c r="Y519" i="5"/>
  <c r="M519" i="5"/>
  <c r="J519" i="5"/>
  <c r="Z518" i="5"/>
  <c r="Y518" i="5"/>
  <c r="M518" i="5"/>
  <c r="J518" i="5"/>
  <c r="Z517" i="5"/>
  <c r="Y517" i="5"/>
  <c r="M517" i="5"/>
  <c r="J517" i="5"/>
  <c r="Z516" i="5"/>
  <c r="Y516" i="5"/>
  <c r="M516" i="5"/>
  <c r="J516" i="5"/>
  <c r="Z515" i="5"/>
  <c r="Y515" i="5"/>
  <c r="M515" i="5"/>
  <c r="J515" i="5"/>
  <c r="Z514" i="5"/>
  <c r="Y514" i="5"/>
  <c r="M514" i="5"/>
  <c r="J514" i="5"/>
  <c r="Z513" i="5"/>
  <c r="Y513" i="5"/>
  <c r="M513" i="5"/>
  <c r="J513" i="5"/>
  <c r="Z512" i="5"/>
  <c r="Y512" i="5"/>
  <c r="M512" i="5"/>
  <c r="J512" i="5"/>
  <c r="Z511" i="5"/>
  <c r="Y511" i="5"/>
  <c r="M511" i="5"/>
  <c r="J511" i="5"/>
  <c r="Z510" i="5"/>
  <c r="Y510" i="5"/>
  <c r="M510" i="5"/>
  <c r="J510" i="5"/>
  <c r="Z509" i="5"/>
  <c r="Y509" i="5"/>
  <c r="M509" i="5"/>
  <c r="J509" i="5"/>
  <c r="Z508" i="5"/>
  <c r="Y508" i="5"/>
  <c r="M508" i="5"/>
  <c r="J508" i="5"/>
  <c r="Z507" i="5"/>
  <c r="Y507" i="5"/>
  <c r="M507" i="5"/>
  <c r="J507" i="5"/>
  <c r="Z506" i="5"/>
  <c r="Y506" i="5"/>
  <c r="M506" i="5"/>
  <c r="J506" i="5"/>
  <c r="Z505" i="5"/>
  <c r="Y505" i="5"/>
  <c r="M505" i="5"/>
  <c r="J505" i="5"/>
  <c r="Z504" i="5"/>
  <c r="Y504" i="5"/>
  <c r="M504" i="5"/>
  <c r="J504" i="5"/>
  <c r="Z503" i="5"/>
  <c r="Y503" i="5"/>
  <c r="M503" i="5"/>
  <c r="J503" i="5"/>
  <c r="Z502" i="5"/>
  <c r="Y502" i="5"/>
  <c r="M502" i="5"/>
  <c r="J502" i="5"/>
  <c r="Z501" i="5"/>
  <c r="Y501" i="5"/>
  <c r="M501" i="5"/>
  <c r="J501" i="5"/>
  <c r="Z500" i="5"/>
  <c r="Y500" i="5"/>
  <c r="M500" i="5"/>
  <c r="J500" i="5"/>
  <c r="Z499" i="5"/>
  <c r="Y499" i="5"/>
  <c r="M499" i="5"/>
  <c r="J499" i="5"/>
  <c r="Z498" i="5"/>
  <c r="Y498" i="5"/>
  <c r="M498" i="5"/>
  <c r="J498" i="5"/>
  <c r="Z497" i="5"/>
  <c r="Y497" i="5"/>
  <c r="M497" i="5"/>
  <c r="J497" i="5"/>
  <c r="Z496" i="5"/>
  <c r="Y496" i="5"/>
  <c r="M496" i="5"/>
  <c r="J496" i="5"/>
  <c r="Z495" i="5"/>
  <c r="Y495" i="5"/>
  <c r="M495" i="5"/>
  <c r="J495" i="5"/>
  <c r="Z494" i="5"/>
  <c r="Y494" i="5"/>
  <c r="M494" i="5"/>
  <c r="J494" i="5"/>
  <c r="Z493" i="5"/>
  <c r="Y493" i="5"/>
  <c r="M493" i="5"/>
  <c r="J493" i="5"/>
  <c r="Z492" i="5"/>
  <c r="Y492" i="5"/>
  <c r="M492" i="5"/>
  <c r="J492" i="5"/>
  <c r="Z491" i="5"/>
  <c r="Y491" i="5"/>
  <c r="M491" i="5"/>
  <c r="J491" i="5"/>
  <c r="Z490" i="5"/>
  <c r="Y490" i="5"/>
  <c r="M490" i="5"/>
  <c r="J490" i="5"/>
  <c r="Z489" i="5"/>
  <c r="Y489" i="5"/>
  <c r="M489" i="5"/>
  <c r="J489" i="5"/>
  <c r="Z488" i="5"/>
  <c r="Y488" i="5"/>
  <c r="M488" i="5"/>
  <c r="J488" i="5"/>
  <c r="Z487" i="5"/>
  <c r="Y487" i="5"/>
  <c r="M487" i="5"/>
  <c r="J487" i="5"/>
  <c r="Z486" i="5"/>
  <c r="Y486" i="5"/>
  <c r="M486" i="5"/>
  <c r="J486" i="5"/>
  <c r="Z485" i="5"/>
  <c r="Y485" i="5"/>
  <c r="M485" i="5"/>
  <c r="J485" i="5"/>
  <c r="Z484" i="5"/>
  <c r="Y484" i="5"/>
  <c r="M484" i="5"/>
  <c r="J484" i="5"/>
  <c r="Z483" i="5"/>
  <c r="Y483" i="5"/>
  <c r="M483" i="5"/>
  <c r="J483" i="5"/>
  <c r="Z482" i="5"/>
  <c r="Y482" i="5"/>
  <c r="M482" i="5"/>
  <c r="J482" i="5"/>
  <c r="Z481" i="5"/>
  <c r="Y481" i="5"/>
  <c r="M481" i="5"/>
  <c r="J481" i="5"/>
  <c r="Z480" i="5"/>
  <c r="Y480" i="5"/>
  <c r="M480" i="5"/>
  <c r="J480" i="5"/>
  <c r="Z479" i="5"/>
  <c r="Y479" i="5"/>
  <c r="M479" i="5"/>
  <c r="J479" i="5"/>
  <c r="Z478" i="5"/>
  <c r="Y478" i="5"/>
  <c r="M478" i="5"/>
  <c r="J478" i="5"/>
  <c r="Z477" i="5"/>
  <c r="Y477" i="5"/>
  <c r="M477" i="5"/>
  <c r="J477" i="5"/>
  <c r="Z476" i="5"/>
  <c r="Y476" i="5"/>
  <c r="M476" i="5"/>
  <c r="J476" i="5"/>
  <c r="Z475" i="5"/>
  <c r="Y475" i="5"/>
  <c r="M475" i="5"/>
  <c r="J475" i="5"/>
  <c r="Z474" i="5"/>
  <c r="Y474" i="5"/>
  <c r="M474" i="5"/>
  <c r="J474" i="5"/>
  <c r="Z473" i="5"/>
  <c r="Y473" i="5"/>
  <c r="M473" i="5"/>
  <c r="J473" i="5"/>
  <c r="Z472" i="5"/>
  <c r="Y472" i="5"/>
  <c r="M472" i="5"/>
  <c r="J472" i="5"/>
  <c r="Z471" i="5"/>
  <c r="Y471" i="5"/>
  <c r="M471" i="5"/>
  <c r="J471" i="5"/>
  <c r="Z470" i="5"/>
  <c r="Y470" i="5"/>
  <c r="M470" i="5"/>
  <c r="J470" i="5"/>
  <c r="Z469" i="5"/>
  <c r="Y469" i="5"/>
  <c r="M469" i="5"/>
  <c r="J469" i="5"/>
  <c r="Z468" i="5"/>
  <c r="Y468" i="5"/>
  <c r="M468" i="5"/>
  <c r="J468" i="5"/>
  <c r="Z467" i="5"/>
  <c r="Y467" i="5"/>
  <c r="M467" i="5"/>
  <c r="J467" i="5"/>
  <c r="Z466" i="5"/>
  <c r="Y466" i="5"/>
  <c r="M466" i="5"/>
  <c r="J466" i="5"/>
  <c r="Z465" i="5"/>
  <c r="Y465" i="5"/>
  <c r="M465" i="5"/>
  <c r="J465" i="5"/>
  <c r="Z464" i="5"/>
  <c r="Y464" i="5"/>
  <c r="M464" i="5"/>
  <c r="J464" i="5"/>
  <c r="Z463" i="5"/>
  <c r="Y463" i="5"/>
  <c r="M463" i="5"/>
  <c r="J463" i="5"/>
  <c r="Z462" i="5"/>
  <c r="Y462" i="5"/>
  <c r="M462" i="5"/>
  <c r="J462" i="5"/>
  <c r="Z461" i="5"/>
  <c r="Y461" i="5"/>
  <c r="M461" i="5"/>
  <c r="J461" i="5"/>
  <c r="Z460" i="5"/>
  <c r="Y460" i="5"/>
  <c r="M460" i="5"/>
  <c r="J460" i="5"/>
  <c r="Z459" i="5"/>
  <c r="Y459" i="5"/>
  <c r="M459" i="5"/>
  <c r="J459" i="5"/>
  <c r="Z458" i="5"/>
  <c r="Y458" i="5"/>
  <c r="M458" i="5"/>
  <c r="J458" i="5"/>
  <c r="Z457" i="5"/>
  <c r="Y457" i="5"/>
  <c r="M457" i="5"/>
  <c r="J457" i="5"/>
  <c r="Z456" i="5"/>
  <c r="Y456" i="5"/>
  <c r="M456" i="5"/>
  <c r="J456" i="5"/>
  <c r="Z455" i="5"/>
  <c r="Y455" i="5"/>
  <c r="M455" i="5"/>
  <c r="J455" i="5"/>
  <c r="Z454" i="5"/>
  <c r="Y454" i="5"/>
  <c r="M454" i="5"/>
  <c r="J454" i="5"/>
  <c r="Z453" i="5"/>
  <c r="Y453" i="5"/>
  <c r="M453" i="5"/>
  <c r="J453" i="5"/>
  <c r="Z452" i="5"/>
  <c r="Y452" i="5"/>
  <c r="M452" i="5"/>
  <c r="J452" i="5"/>
  <c r="Z451" i="5"/>
  <c r="Y451" i="5"/>
  <c r="M451" i="5"/>
  <c r="J451" i="5"/>
  <c r="Z450" i="5"/>
  <c r="Y450" i="5"/>
  <c r="M450" i="5"/>
  <c r="J450" i="5"/>
  <c r="Z449" i="5"/>
  <c r="Y449" i="5"/>
  <c r="M449" i="5"/>
  <c r="J449" i="5"/>
  <c r="Z448" i="5"/>
  <c r="Y448" i="5"/>
  <c r="M448" i="5"/>
  <c r="J448" i="5"/>
  <c r="Z447" i="5"/>
  <c r="Y447" i="5"/>
  <c r="M447" i="5"/>
  <c r="J447" i="5"/>
  <c r="Z446" i="5"/>
  <c r="Y446" i="5"/>
  <c r="M446" i="5"/>
  <c r="J446" i="5"/>
  <c r="Z445" i="5"/>
  <c r="Y445" i="5"/>
  <c r="M445" i="5"/>
  <c r="J445" i="5"/>
  <c r="Z444" i="5"/>
  <c r="Y444" i="5"/>
  <c r="M444" i="5"/>
  <c r="J444" i="5"/>
  <c r="Z443" i="5"/>
  <c r="Y443" i="5"/>
  <c r="M443" i="5"/>
  <c r="J443" i="5"/>
  <c r="Z442" i="5"/>
  <c r="Y442" i="5"/>
  <c r="M442" i="5"/>
  <c r="J442" i="5"/>
  <c r="Z441" i="5"/>
  <c r="Y441" i="5"/>
  <c r="M441" i="5"/>
  <c r="J441" i="5"/>
  <c r="Z440" i="5"/>
  <c r="Y440" i="5"/>
  <c r="M440" i="5"/>
  <c r="J440" i="5"/>
  <c r="Z439" i="5"/>
  <c r="Y439" i="5"/>
  <c r="M439" i="5"/>
  <c r="J439" i="5"/>
  <c r="Z438" i="5"/>
  <c r="Y438" i="5"/>
  <c r="M438" i="5"/>
  <c r="J438" i="5"/>
  <c r="Z437" i="5"/>
  <c r="Y437" i="5"/>
  <c r="M437" i="5"/>
  <c r="J437" i="5"/>
  <c r="Z436" i="5"/>
  <c r="Y436" i="5"/>
  <c r="M436" i="5"/>
  <c r="J436" i="5"/>
  <c r="Z435" i="5"/>
  <c r="Y435" i="5"/>
  <c r="M435" i="5"/>
  <c r="J435" i="5"/>
  <c r="Z434" i="5"/>
  <c r="Y434" i="5"/>
  <c r="M434" i="5"/>
  <c r="J434" i="5"/>
  <c r="Z433" i="5"/>
  <c r="Y433" i="5"/>
  <c r="M433" i="5"/>
  <c r="J433" i="5"/>
  <c r="Z432" i="5"/>
  <c r="Y432" i="5"/>
  <c r="M432" i="5"/>
  <c r="J432" i="5"/>
  <c r="Z431" i="5"/>
  <c r="Y431" i="5"/>
  <c r="M431" i="5"/>
  <c r="J431" i="5"/>
  <c r="Z430" i="5"/>
  <c r="Y430" i="5"/>
  <c r="M430" i="5"/>
  <c r="J430" i="5"/>
  <c r="Z429" i="5"/>
  <c r="Y429" i="5"/>
  <c r="M429" i="5"/>
  <c r="J429" i="5"/>
  <c r="Z428" i="5"/>
  <c r="Y428" i="5"/>
  <c r="M428" i="5"/>
  <c r="J428" i="5"/>
  <c r="Z427" i="5"/>
  <c r="Y427" i="5"/>
  <c r="M427" i="5"/>
  <c r="J427" i="5"/>
  <c r="Z426" i="5"/>
  <c r="Y426" i="5"/>
  <c r="M426" i="5"/>
  <c r="J426" i="5"/>
  <c r="Z425" i="5"/>
  <c r="Y425" i="5"/>
  <c r="M425" i="5"/>
  <c r="J425" i="5"/>
  <c r="Z424" i="5"/>
  <c r="Y424" i="5"/>
  <c r="M424" i="5"/>
  <c r="J424" i="5"/>
  <c r="Z423" i="5"/>
  <c r="Y423" i="5"/>
  <c r="M423" i="5"/>
  <c r="J423" i="5"/>
  <c r="Z422" i="5"/>
  <c r="Y422" i="5"/>
  <c r="M422" i="5"/>
  <c r="J422" i="5"/>
  <c r="Z421" i="5"/>
  <c r="Y421" i="5"/>
  <c r="M421" i="5"/>
  <c r="J421" i="5"/>
  <c r="Z420" i="5"/>
  <c r="Y420" i="5"/>
  <c r="M420" i="5"/>
  <c r="J420" i="5"/>
  <c r="Z419" i="5"/>
  <c r="Y419" i="5"/>
  <c r="M419" i="5"/>
  <c r="J419" i="5"/>
  <c r="Z418" i="5"/>
  <c r="Y418" i="5"/>
  <c r="M418" i="5"/>
  <c r="J418" i="5"/>
  <c r="Z417" i="5"/>
  <c r="Y417" i="5"/>
  <c r="M417" i="5"/>
  <c r="J417" i="5"/>
  <c r="Z416" i="5"/>
  <c r="Y416" i="5"/>
  <c r="M416" i="5"/>
  <c r="J416" i="5"/>
  <c r="Z415" i="5"/>
  <c r="Y415" i="5"/>
  <c r="M415" i="5"/>
  <c r="J415" i="5"/>
  <c r="Z414" i="5"/>
  <c r="Y414" i="5"/>
  <c r="M414" i="5"/>
  <c r="J414" i="5"/>
  <c r="Z413" i="5"/>
  <c r="Y413" i="5"/>
  <c r="M413" i="5"/>
  <c r="J413" i="5"/>
  <c r="Z412" i="5"/>
  <c r="Y412" i="5"/>
  <c r="M412" i="5"/>
  <c r="J412" i="5"/>
  <c r="Z411" i="5"/>
  <c r="Y411" i="5"/>
  <c r="M411" i="5"/>
  <c r="J411" i="5"/>
  <c r="Z410" i="5"/>
  <c r="Y410" i="5"/>
  <c r="M410" i="5"/>
  <c r="J410" i="5"/>
  <c r="Z409" i="5"/>
  <c r="Y409" i="5"/>
  <c r="M409" i="5"/>
  <c r="J409" i="5"/>
  <c r="Z408" i="5"/>
  <c r="Y408" i="5"/>
  <c r="M408" i="5"/>
  <c r="J408" i="5"/>
  <c r="Z407" i="5"/>
  <c r="Y407" i="5"/>
  <c r="M407" i="5"/>
  <c r="J407" i="5"/>
  <c r="Z406" i="5"/>
  <c r="Y406" i="5"/>
  <c r="M406" i="5"/>
  <c r="J406" i="5"/>
  <c r="Z405" i="5"/>
  <c r="Y405" i="5"/>
  <c r="M405" i="5"/>
  <c r="J405" i="5"/>
  <c r="Z404" i="5"/>
  <c r="Y404" i="5"/>
  <c r="M404" i="5"/>
  <c r="J404" i="5"/>
  <c r="Z403" i="5"/>
  <c r="Y403" i="5"/>
  <c r="M403" i="5"/>
  <c r="J403" i="5"/>
  <c r="Z402" i="5"/>
  <c r="Y402" i="5"/>
  <c r="M402" i="5"/>
  <c r="J402" i="5"/>
  <c r="Z401" i="5"/>
  <c r="Y401" i="5"/>
  <c r="M401" i="5"/>
  <c r="J401" i="5"/>
  <c r="Z400" i="5"/>
  <c r="Y400" i="5"/>
  <c r="M400" i="5"/>
  <c r="J400" i="5"/>
  <c r="Z399" i="5"/>
  <c r="Y399" i="5"/>
  <c r="M399" i="5"/>
  <c r="J399" i="5"/>
  <c r="Z398" i="5"/>
  <c r="Y398" i="5"/>
  <c r="M398" i="5"/>
  <c r="J398" i="5"/>
  <c r="Z397" i="5"/>
  <c r="Y397" i="5"/>
  <c r="M397" i="5"/>
  <c r="J397" i="5"/>
  <c r="Z396" i="5"/>
  <c r="Y396" i="5"/>
  <c r="M396" i="5"/>
  <c r="J396" i="5"/>
  <c r="Z395" i="5"/>
  <c r="Y395" i="5"/>
  <c r="M395" i="5"/>
  <c r="J395" i="5"/>
  <c r="Z394" i="5"/>
  <c r="Y394" i="5"/>
  <c r="M394" i="5"/>
  <c r="J394" i="5"/>
  <c r="Z393" i="5"/>
  <c r="Y393" i="5"/>
  <c r="M393" i="5"/>
  <c r="J393" i="5"/>
  <c r="Z392" i="5"/>
  <c r="Y392" i="5"/>
  <c r="M392" i="5"/>
  <c r="J392" i="5"/>
  <c r="Z391" i="5"/>
  <c r="Y391" i="5"/>
  <c r="M391" i="5"/>
  <c r="J391" i="5"/>
  <c r="Z390" i="5"/>
  <c r="Y390" i="5"/>
  <c r="M390" i="5"/>
  <c r="J390" i="5"/>
  <c r="Z389" i="5"/>
  <c r="Y389" i="5"/>
  <c r="M389" i="5"/>
  <c r="J389" i="5"/>
  <c r="Z388" i="5"/>
  <c r="Y388" i="5"/>
  <c r="M388" i="5"/>
  <c r="J388" i="5"/>
  <c r="Z387" i="5"/>
  <c r="Y387" i="5"/>
  <c r="M387" i="5"/>
  <c r="J387" i="5"/>
  <c r="Z386" i="5"/>
  <c r="Y386" i="5"/>
  <c r="M386" i="5"/>
  <c r="J386" i="5"/>
  <c r="Z385" i="5"/>
  <c r="Y385" i="5"/>
  <c r="M385" i="5"/>
  <c r="J385" i="5"/>
  <c r="Z384" i="5"/>
  <c r="Y384" i="5"/>
  <c r="M384" i="5"/>
  <c r="J384" i="5"/>
  <c r="Z383" i="5"/>
  <c r="Y383" i="5"/>
  <c r="M383" i="5"/>
  <c r="J383" i="5"/>
  <c r="Z382" i="5"/>
  <c r="Y382" i="5"/>
  <c r="M382" i="5"/>
  <c r="J382" i="5"/>
  <c r="Z381" i="5"/>
  <c r="Y381" i="5"/>
  <c r="M381" i="5"/>
  <c r="J381" i="5"/>
  <c r="Z380" i="5"/>
  <c r="Y380" i="5"/>
  <c r="M380" i="5"/>
  <c r="J380" i="5"/>
  <c r="Z379" i="5"/>
  <c r="Y379" i="5"/>
  <c r="M379" i="5"/>
  <c r="J379" i="5"/>
  <c r="Z378" i="5"/>
  <c r="Y378" i="5"/>
  <c r="M378" i="5"/>
  <c r="J378" i="5"/>
  <c r="Z377" i="5"/>
  <c r="Y377" i="5"/>
  <c r="M377" i="5"/>
  <c r="J377" i="5"/>
  <c r="Z376" i="5"/>
  <c r="Y376" i="5"/>
  <c r="M376" i="5"/>
  <c r="J376" i="5"/>
  <c r="Z375" i="5"/>
  <c r="Y375" i="5"/>
  <c r="M375" i="5"/>
  <c r="J375" i="5"/>
  <c r="Z374" i="5"/>
  <c r="Y374" i="5"/>
  <c r="M374" i="5"/>
  <c r="J374" i="5"/>
  <c r="Z373" i="5"/>
  <c r="Y373" i="5"/>
  <c r="M373" i="5"/>
  <c r="J373" i="5"/>
  <c r="Z372" i="5"/>
  <c r="Y372" i="5"/>
  <c r="M372" i="5"/>
  <c r="J372" i="5"/>
  <c r="Z371" i="5"/>
  <c r="Y371" i="5"/>
  <c r="M371" i="5"/>
  <c r="J371" i="5"/>
  <c r="Z370" i="5"/>
  <c r="Y370" i="5"/>
  <c r="M370" i="5"/>
  <c r="J370" i="5"/>
  <c r="Z369" i="5"/>
  <c r="Y369" i="5"/>
  <c r="M369" i="5"/>
  <c r="J369" i="5"/>
  <c r="Z368" i="5"/>
  <c r="Y368" i="5"/>
  <c r="M368" i="5"/>
  <c r="J368" i="5"/>
  <c r="Z367" i="5"/>
  <c r="Y367" i="5"/>
  <c r="M367" i="5"/>
  <c r="J367" i="5"/>
  <c r="Z366" i="5"/>
  <c r="Y366" i="5"/>
  <c r="M366" i="5"/>
  <c r="J366" i="5"/>
  <c r="Z365" i="5"/>
  <c r="Y365" i="5"/>
  <c r="M365" i="5"/>
  <c r="J365" i="5"/>
  <c r="Z364" i="5"/>
  <c r="Y364" i="5"/>
  <c r="M364" i="5"/>
  <c r="J364" i="5"/>
  <c r="Z363" i="5"/>
  <c r="Y363" i="5"/>
  <c r="M363" i="5"/>
  <c r="J363" i="5"/>
  <c r="Z362" i="5"/>
  <c r="Y362" i="5"/>
  <c r="M362" i="5"/>
  <c r="J362" i="5"/>
  <c r="Z361" i="5"/>
  <c r="Y361" i="5"/>
  <c r="M361" i="5"/>
  <c r="J361" i="5"/>
  <c r="Z360" i="5"/>
  <c r="Y360" i="5"/>
  <c r="M360" i="5"/>
  <c r="J360" i="5"/>
  <c r="Z359" i="5"/>
  <c r="Y359" i="5"/>
  <c r="M359" i="5"/>
  <c r="J359" i="5"/>
  <c r="Z358" i="5"/>
  <c r="Y358" i="5"/>
  <c r="M358" i="5"/>
  <c r="J358" i="5"/>
  <c r="Z357" i="5"/>
  <c r="Y357" i="5"/>
  <c r="M357" i="5"/>
  <c r="J357" i="5"/>
  <c r="Z356" i="5"/>
  <c r="Y356" i="5"/>
  <c r="M356" i="5"/>
  <c r="J356" i="5"/>
  <c r="Z355" i="5"/>
  <c r="Y355" i="5"/>
  <c r="M355" i="5"/>
  <c r="J355" i="5"/>
  <c r="Z354" i="5"/>
  <c r="Y354" i="5"/>
  <c r="M354" i="5"/>
  <c r="J354" i="5"/>
  <c r="Z353" i="5"/>
  <c r="Y353" i="5"/>
  <c r="M353" i="5"/>
  <c r="J353" i="5"/>
  <c r="Z352" i="5"/>
  <c r="Y352" i="5"/>
  <c r="M352" i="5"/>
  <c r="J352" i="5"/>
  <c r="Z351" i="5"/>
  <c r="Y351" i="5"/>
  <c r="M351" i="5"/>
  <c r="J351" i="5"/>
  <c r="Z350" i="5"/>
  <c r="Y350" i="5"/>
  <c r="M350" i="5"/>
  <c r="J350" i="5"/>
  <c r="Z349" i="5"/>
  <c r="Y349" i="5"/>
  <c r="M349" i="5"/>
  <c r="J349" i="5"/>
  <c r="Z348" i="5"/>
  <c r="Y348" i="5"/>
  <c r="M348" i="5"/>
  <c r="J348" i="5"/>
  <c r="Z347" i="5"/>
  <c r="Y347" i="5"/>
  <c r="M347" i="5"/>
  <c r="J347" i="5"/>
  <c r="Z346" i="5"/>
  <c r="Y346" i="5"/>
  <c r="M346" i="5"/>
  <c r="J346" i="5"/>
  <c r="Z345" i="5"/>
  <c r="Y345" i="5"/>
  <c r="M345" i="5"/>
  <c r="J345" i="5"/>
  <c r="Z344" i="5"/>
  <c r="Y344" i="5"/>
  <c r="M344" i="5"/>
  <c r="J344" i="5"/>
  <c r="Z343" i="5"/>
  <c r="Y343" i="5"/>
  <c r="M343" i="5"/>
  <c r="J343" i="5"/>
  <c r="Z342" i="5"/>
  <c r="Y342" i="5"/>
  <c r="M342" i="5"/>
  <c r="J342" i="5"/>
  <c r="Z341" i="5"/>
  <c r="Y341" i="5"/>
  <c r="M341" i="5"/>
  <c r="J341" i="5"/>
  <c r="Z340" i="5"/>
  <c r="Y340" i="5"/>
  <c r="M340" i="5"/>
  <c r="J340" i="5"/>
  <c r="Z339" i="5"/>
  <c r="Y339" i="5"/>
  <c r="M339" i="5"/>
  <c r="J339" i="5"/>
  <c r="Z338" i="5"/>
  <c r="Y338" i="5"/>
  <c r="M338" i="5"/>
  <c r="J338" i="5"/>
  <c r="Z337" i="5"/>
  <c r="Y337" i="5"/>
  <c r="M337" i="5"/>
  <c r="J337" i="5"/>
  <c r="Z336" i="5"/>
  <c r="Y336" i="5"/>
  <c r="M336" i="5"/>
  <c r="J336" i="5"/>
  <c r="Z335" i="5"/>
  <c r="Y335" i="5"/>
  <c r="M335" i="5"/>
  <c r="J335" i="5"/>
  <c r="Z334" i="5"/>
  <c r="Y334" i="5"/>
  <c r="M334" i="5"/>
  <c r="J334" i="5"/>
  <c r="Z333" i="5"/>
  <c r="Y333" i="5"/>
  <c r="M333" i="5"/>
  <c r="J333" i="5"/>
  <c r="Z332" i="5"/>
  <c r="Y332" i="5"/>
  <c r="M332" i="5"/>
  <c r="J332" i="5"/>
  <c r="Z331" i="5"/>
  <c r="Y331" i="5"/>
  <c r="M331" i="5"/>
  <c r="J331" i="5"/>
  <c r="Z330" i="5"/>
  <c r="Y330" i="5"/>
  <c r="M330" i="5"/>
  <c r="J330" i="5"/>
  <c r="Z329" i="5"/>
  <c r="Y329" i="5"/>
  <c r="M329" i="5"/>
  <c r="J329" i="5"/>
  <c r="Z328" i="5"/>
  <c r="Y328" i="5"/>
  <c r="M328" i="5"/>
  <c r="J328" i="5"/>
  <c r="Z327" i="5"/>
  <c r="Y327" i="5"/>
  <c r="M327" i="5"/>
  <c r="J327" i="5"/>
  <c r="Z326" i="5"/>
  <c r="Y326" i="5"/>
  <c r="M326" i="5"/>
  <c r="J326" i="5"/>
  <c r="Z325" i="5"/>
  <c r="Y325" i="5"/>
  <c r="M325" i="5"/>
  <c r="J325" i="5"/>
  <c r="Z324" i="5"/>
  <c r="Y324" i="5"/>
  <c r="M324" i="5"/>
  <c r="J324" i="5"/>
  <c r="Z323" i="5"/>
  <c r="Y323" i="5"/>
  <c r="M323" i="5"/>
  <c r="J323" i="5"/>
  <c r="Z322" i="5"/>
  <c r="Y322" i="5"/>
  <c r="M322" i="5"/>
  <c r="J322" i="5"/>
  <c r="Z321" i="5"/>
  <c r="Y321" i="5"/>
  <c r="M321" i="5"/>
  <c r="J321" i="5"/>
  <c r="Z320" i="5"/>
  <c r="Y320" i="5"/>
  <c r="M320" i="5"/>
  <c r="J320" i="5"/>
  <c r="Z319" i="5"/>
  <c r="Y319" i="5"/>
  <c r="M319" i="5"/>
  <c r="J319" i="5"/>
  <c r="Z318" i="5"/>
  <c r="Y318" i="5"/>
  <c r="M318" i="5"/>
  <c r="J318" i="5"/>
  <c r="Z317" i="5"/>
  <c r="Y317" i="5"/>
  <c r="M317" i="5"/>
  <c r="J317" i="5"/>
  <c r="Z316" i="5"/>
  <c r="Y316" i="5"/>
  <c r="M316" i="5"/>
  <c r="J316" i="5"/>
  <c r="Z315" i="5"/>
  <c r="Y315" i="5"/>
  <c r="M315" i="5"/>
  <c r="J315" i="5"/>
  <c r="Z314" i="5"/>
  <c r="Y314" i="5"/>
  <c r="M314" i="5"/>
  <c r="J314" i="5"/>
  <c r="Z313" i="5"/>
  <c r="Y313" i="5"/>
  <c r="M313" i="5"/>
  <c r="J313" i="5"/>
  <c r="Z312" i="5"/>
  <c r="Y312" i="5"/>
  <c r="M312" i="5"/>
  <c r="J312" i="5"/>
  <c r="Z311" i="5"/>
  <c r="Y311" i="5"/>
  <c r="M311" i="5"/>
  <c r="J311" i="5"/>
  <c r="Z310" i="5"/>
  <c r="Y310" i="5"/>
  <c r="M310" i="5"/>
  <c r="J310" i="5"/>
  <c r="Z309" i="5"/>
  <c r="Y309" i="5"/>
  <c r="M309" i="5"/>
  <c r="J309" i="5"/>
  <c r="Z308" i="5"/>
  <c r="Y308" i="5"/>
  <c r="M308" i="5"/>
  <c r="J308" i="5"/>
  <c r="Z307" i="5"/>
  <c r="Y307" i="5"/>
  <c r="M307" i="5"/>
  <c r="J307" i="5"/>
  <c r="Z306" i="5"/>
  <c r="Y306" i="5"/>
  <c r="M306" i="5"/>
  <c r="J306" i="5"/>
  <c r="Z305" i="5"/>
  <c r="Y305" i="5"/>
  <c r="M305" i="5"/>
  <c r="J305" i="5"/>
  <c r="Z304" i="5"/>
  <c r="Y304" i="5"/>
  <c r="M304" i="5"/>
  <c r="J304" i="5"/>
  <c r="Z303" i="5"/>
  <c r="Y303" i="5"/>
  <c r="M303" i="5"/>
  <c r="J303" i="5"/>
  <c r="Z302" i="5"/>
  <c r="Y302" i="5"/>
  <c r="M302" i="5"/>
  <c r="J302" i="5"/>
  <c r="Z301" i="5"/>
  <c r="Y301" i="5"/>
  <c r="M301" i="5"/>
  <c r="J301" i="5"/>
  <c r="Z300" i="5"/>
  <c r="Y300" i="5"/>
  <c r="M300" i="5"/>
  <c r="J300" i="5"/>
  <c r="Z299" i="5"/>
  <c r="Y299" i="5"/>
  <c r="M299" i="5"/>
  <c r="J299" i="5"/>
  <c r="Z298" i="5"/>
  <c r="Y298" i="5"/>
  <c r="M298" i="5"/>
  <c r="J298" i="5"/>
  <c r="Z297" i="5"/>
  <c r="Y297" i="5"/>
  <c r="M297" i="5"/>
  <c r="J297" i="5"/>
  <c r="Z296" i="5"/>
  <c r="Y296" i="5"/>
  <c r="M296" i="5"/>
  <c r="J296" i="5"/>
  <c r="Z295" i="5"/>
  <c r="Y295" i="5"/>
  <c r="M295" i="5"/>
  <c r="J295" i="5"/>
  <c r="Z294" i="5"/>
  <c r="Y294" i="5"/>
  <c r="M294" i="5"/>
  <c r="J294" i="5"/>
  <c r="Z293" i="5"/>
  <c r="Y293" i="5"/>
  <c r="M293" i="5"/>
  <c r="J293" i="5"/>
  <c r="Z292" i="5"/>
  <c r="Y292" i="5"/>
  <c r="M292" i="5"/>
  <c r="J292" i="5"/>
  <c r="Z291" i="5"/>
  <c r="Y291" i="5"/>
  <c r="M291" i="5"/>
  <c r="J291" i="5"/>
  <c r="Z290" i="5"/>
  <c r="Y290" i="5"/>
  <c r="M290" i="5"/>
  <c r="J290" i="5"/>
  <c r="Z289" i="5"/>
  <c r="Y289" i="5"/>
  <c r="M289" i="5"/>
  <c r="J289" i="5"/>
  <c r="Z288" i="5"/>
  <c r="Y288" i="5"/>
  <c r="M288" i="5"/>
  <c r="J288" i="5"/>
  <c r="Z287" i="5"/>
  <c r="Y287" i="5"/>
  <c r="M287" i="5"/>
  <c r="J287" i="5"/>
  <c r="Z286" i="5"/>
  <c r="Y286" i="5"/>
  <c r="M286" i="5"/>
  <c r="J286" i="5"/>
  <c r="Z285" i="5"/>
  <c r="Y285" i="5"/>
  <c r="M285" i="5"/>
  <c r="J285" i="5"/>
  <c r="Z284" i="5"/>
  <c r="Y284" i="5"/>
  <c r="M284" i="5"/>
  <c r="J284" i="5"/>
  <c r="Z283" i="5"/>
  <c r="Y283" i="5"/>
  <c r="M283" i="5"/>
  <c r="J283" i="5"/>
  <c r="Z282" i="5"/>
  <c r="Y282" i="5"/>
  <c r="M282" i="5"/>
  <c r="J282" i="5"/>
  <c r="Z281" i="5"/>
  <c r="Y281" i="5"/>
  <c r="M281" i="5"/>
  <c r="J281" i="5"/>
  <c r="Z280" i="5"/>
  <c r="Y280" i="5"/>
  <c r="M280" i="5"/>
  <c r="J280" i="5"/>
  <c r="Z279" i="5"/>
  <c r="Y279" i="5"/>
  <c r="M279" i="5"/>
  <c r="J279" i="5"/>
  <c r="Z278" i="5"/>
  <c r="Y278" i="5"/>
  <c r="M278" i="5"/>
  <c r="J278" i="5"/>
  <c r="Z277" i="5"/>
  <c r="Y277" i="5"/>
  <c r="M277" i="5"/>
  <c r="J277" i="5"/>
  <c r="Z276" i="5"/>
  <c r="Y276" i="5"/>
  <c r="M276" i="5"/>
  <c r="J276" i="5"/>
  <c r="Z275" i="5"/>
  <c r="Y275" i="5"/>
  <c r="M275" i="5"/>
  <c r="J275" i="5"/>
  <c r="Z274" i="5"/>
  <c r="Y274" i="5"/>
  <c r="M274" i="5"/>
  <c r="J274" i="5"/>
  <c r="Z273" i="5"/>
  <c r="Y273" i="5"/>
  <c r="M273" i="5"/>
  <c r="J273" i="5"/>
  <c r="Z272" i="5"/>
  <c r="Y272" i="5"/>
  <c r="M272" i="5"/>
  <c r="J272" i="5"/>
  <c r="Z271" i="5"/>
  <c r="Y271" i="5"/>
  <c r="M271" i="5"/>
  <c r="J271" i="5"/>
  <c r="Z270" i="5"/>
  <c r="Y270" i="5"/>
  <c r="M270" i="5"/>
  <c r="J270" i="5"/>
  <c r="Z269" i="5"/>
  <c r="Y269" i="5"/>
  <c r="M269" i="5"/>
  <c r="J269" i="5"/>
  <c r="Z268" i="5"/>
  <c r="Y268" i="5"/>
  <c r="M268" i="5"/>
  <c r="J268" i="5"/>
  <c r="Z267" i="5"/>
  <c r="Y267" i="5"/>
  <c r="M267" i="5"/>
  <c r="J267" i="5"/>
  <c r="Z266" i="5"/>
  <c r="Y266" i="5"/>
  <c r="M266" i="5"/>
  <c r="J266" i="5"/>
  <c r="Z265" i="5"/>
  <c r="Y265" i="5"/>
  <c r="M265" i="5"/>
  <c r="J265" i="5"/>
  <c r="Z264" i="5"/>
  <c r="Y264" i="5"/>
  <c r="M264" i="5"/>
  <c r="J264" i="5"/>
  <c r="Z263" i="5"/>
  <c r="Y263" i="5"/>
  <c r="M263" i="5"/>
  <c r="J263" i="5"/>
  <c r="Z262" i="5"/>
  <c r="Y262" i="5"/>
  <c r="M262" i="5"/>
  <c r="J262" i="5"/>
  <c r="Z261" i="5"/>
  <c r="Y261" i="5"/>
  <c r="M261" i="5"/>
  <c r="J261" i="5"/>
  <c r="Z260" i="5"/>
  <c r="Y260" i="5"/>
  <c r="M260" i="5"/>
  <c r="J260" i="5"/>
  <c r="Z259" i="5"/>
  <c r="Y259" i="5"/>
  <c r="M259" i="5"/>
  <c r="J259" i="5"/>
  <c r="Z258" i="5"/>
  <c r="Y258" i="5"/>
  <c r="M258" i="5"/>
  <c r="J258" i="5"/>
  <c r="Z257" i="5"/>
  <c r="Y257" i="5"/>
  <c r="M257" i="5"/>
  <c r="J257" i="5"/>
  <c r="Z256" i="5"/>
  <c r="Y256" i="5"/>
  <c r="M256" i="5"/>
  <c r="J256" i="5"/>
  <c r="Z255" i="5"/>
  <c r="Y255" i="5"/>
  <c r="M255" i="5"/>
  <c r="J255" i="5"/>
  <c r="Z254" i="5"/>
  <c r="Y254" i="5"/>
  <c r="M254" i="5"/>
  <c r="J254" i="5"/>
  <c r="Z253" i="5"/>
  <c r="Y253" i="5"/>
  <c r="M253" i="5"/>
  <c r="J253" i="5"/>
  <c r="Z252" i="5"/>
  <c r="Y252" i="5"/>
  <c r="M252" i="5"/>
  <c r="J252" i="5"/>
  <c r="Z251" i="5"/>
  <c r="Y251" i="5"/>
  <c r="M251" i="5"/>
  <c r="J251" i="5"/>
  <c r="Z250" i="5"/>
  <c r="Y250" i="5"/>
  <c r="M250" i="5"/>
  <c r="J250" i="5"/>
  <c r="Z249" i="5"/>
  <c r="Y249" i="5"/>
  <c r="M249" i="5"/>
  <c r="J249" i="5"/>
  <c r="Z248" i="5"/>
  <c r="Y248" i="5"/>
  <c r="M248" i="5"/>
  <c r="J248" i="5"/>
  <c r="Z247" i="5"/>
  <c r="Y247" i="5"/>
  <c r="M247" i="5"/>
  <c r="J247" i="5"/>
  <c r="Z246" i="5"/>
  <c r="Y246" i="5"/>
  <c r="M246" i="5"/>
  <c r="J246" i="5"/>
  <c r="Z245" i="5"/>
  <c r="Y245" i="5"/>
  <c r="M245" i="5"/>
  <c r="J245" i="5"/>
  <c r="Z244" i="5"/>
  <c r="Y244" i="5"/>
  <c r="M244" i="5"/>
  <c r="J244" i="5"/>
  <c r="Z243" i="5"/>
  <c r="Y243" i="5"/>
  <c r="M243" i="5"/>
  <c r="J243" i="5"/>
  <c r="Z242" i="5"/>
  <c r="Y242" i="5"/>
  <c r="M242" i="5"/>
  <c r="J242" i="5"/>
  <c r="Z241" i="5"/>
  <c r="Y241" i="5"/>
  <c r="M241" i="5"/>
  <c r="J241" i="5"/>
  <c r="Z240" i="5"/>
  <c r="Y240" i="5"/>
  <c r="M240" i="5"/>
  <c r="J240" i="5"/>
  <c r="Z239" i="5"/>
  <c r="Y239" i="5"/>
  <c r="M239" i="5"/>
  <c r="J239" i="5"/>
  <c r="Z238" i="5"/>
  <c r="Y238" i="5"/>
  <c r="M238" i="5"/>
  <c r="J238" i="5"/>
  <c r="Z237" i="5"/>
  <c r="Y237" i="5"/>
  <c r="M237" i="5"/>
  <c r="J237" i="5"/>
  <c r="Z236" i="5"/>
  <c r="Y236" i="5"/>
  <c r="M236" i="5"/>
  <c r="J236" i="5"/>
  <c r="Z235" i="5"/>
  <c r="Y235" i="5"/>
  <c r="M235" i="5"/>
  <c r="J235" i="5"/>
  <c r="Z234" i="5"/>
  <c r="Y234" i="5"/>
  <c r="M234" i="5"/>
  <c r="J234" i="5"/>
  <c r="Z233" i="5"/>
  <c r="Y233" i="5"/>
  <c r="M233" i="5"/>
  <c r="J233" i="5"/>
  <c r="Z232" i="5"/>
  <c r="Y232" i="5"/>
  <c r="M232" i="5"/>
  <c r="J232" i="5"/>
  <c r="Z231" i="5"/>
  <c r="Y231" i="5"/>
  <c r="M231" i="5"/>
  <c r="J231" i="5"/>
  <c r="Z230" i="5"/>
  <c r="Y230" i="5"/>
  <c r="M230" i="5"/>
  <c r="J230" i="5"/>
  <c r="Z229" i="5"/>
  <c r="Y229" i="5"/>
  <c r="M229" i="5"/>
  <c r="J229" i="5"/>
  <c r="Z228" i="5"/>
  <c r="Y228" i="5"/>
  <c r="M228" i="5"/>
  <c r="J228" i="5"/>
  <c r="Z227" i="5"/>
  <c r="Y227" i="5"/>
  <c r="M227" i="5"/>
  <c r="J227" i="5"/>
  <c r="Z226" i="5"/>
  <c r="Y226" i="5"/>
  <c r="M226" i="5"/>
  <c r="J226" i="5"/>
  <c r="Z225" i="5"/>
  <c r="Y225" i="5"/>
  <c r="M225" i="5"/>
  <c r="J225" i="5"/>
  <c r="Z224" i="5"/>
  <c r="Y224" i="5"/>
  <c r="M224" i="5"/>
  <c r="J224" i="5"/>
  <c r="Z223" i="5"/>
  <c r="Y223" i="5"/>
  <c r="M223" i="5"/>
  <c r="J223" i="5"/>
  <c r="Z222" i="5"/>
  <c r="Y222" i="5"/>
  <c r="M222" i="5"/>
  <c r="J222" i="5"/>
  <c r="Z221" i="5"/>
  <c r="Y221" i="5"/>
  <c r="M221" i="5"/>
  <c r="J221" i="5"/>
  <c r="Z220" i="5"/>
  <c r="Y220" i="5"/>
  <c r="M220" i="5"/>
  <c r="J220" i="5"/>
  <c r="Z219" i="5"/>
  <c r="Y219" i="5"/>
  <c r="M219" i="5"/>
  <c r="J219" i="5"/>
  <c r="Z218" i="5"/>
  <c r="Y218" i="5"/>
  <c r="M218" i="5"/>
  <c r="J218" i="5"/>
  <c r="Z217" i="5"/>
  <c r="Y217" i="5"/>
  <c r="M217" i="5"/>
  <c r="J217" i="5"/>
  <c r="Z216" i="5"/>
  <c r="Y216" i="5"/>
  <c r="M216" i="5"/>
  <c r="J216" i="5"/>
  <c r="Z215" i="5"/>
  <c r="Y215" i="5"/>
  <c r="M215" i="5"/>
  <c r="J215" i="5"/>
  <c r="Z214" i="5"/>
  <c r="Y214" i="5"/>
  <c r="M214" i="5"/>
  <c r="J214" i="5"/>
  <c r="Z213" i="5"/>
  <c r="Y213" i="5"/>
  <c r="M213" i="5"/>
  <c r="J213" i="5"/>
  <c r="Z212" i="5"/>
  <c r="Y212" i="5"/>
  <c r="M212" i="5"/>
  <c r="J212" i="5"/>
  <c r="Z211" i="5"/>
  <c r="Y211" i="5"/>
  <c r="M211" i="5"/>
  <c r="J211" i="5"/>
  <c r="Z210" i="5"/>
  <c r="Y210" i="5"/>
  <c r="M210" i="5"/>
  <c r="J210" i="5"/>
  <c r="Z209" i="5"/>
  <c r="Y209" i="5"/>
  <c r="M209" i="5"/>
  <c r="J209" i="5"/>
  <c r="Z208" i="5"/>
  <c r="Y208" i="5"/>
  <c r="M208" i="5"/>
  <c r="J208" i="5"/>
  <c r="Z207" i="5"/>
  <c r="Y207" i="5"/>
  <c r="M207" i="5"/>
  <c r="J207" i="5"/>
  <c r="Z206" i="5"/>
  <c r="Y206" i="5"/>
  <c r="M206" i="5"/>
  <c r="J206" i="5"/>
  <c r="Z205" i="5"/>
  <c r="Y205" i="5"/>
  <c r="M205" i="5"/>
  <c r="J205" i="5"/>
  <c r="Z204" i="5"/>
  <c r="Y204" i="5"/>
  <c r="M204" i="5"/>
  <c r="J204" i="5"/>
  <c r="Z203" i="5"/>
  <c r="Y203" i="5"/>
  <c r="M203" i="5"/>
  <c r="J203" i="5"/>
  <c r="Z202" i="5"/>
  <c r="Y202" i="5"/>
  <c r="M202" i="5"/>
  <c r="J202" i="5"/>
  <c r="Z201" i="5"/>
  <c r="Y201" i="5"/>
  <c r="M201" i="5"/>
  <c r="J201" i="5"/>
  <c r="Z200" i="5"/>
  <c r="Y200" i="5"/>
  <c r="M200" i="5"/>
  <c r="J200" i="5"/>
  <c r="Z199" i="5"/>
  <c r="Y199" i="5"/>
  <c r="M199" i="5"/>
  <c r="J199" i="5"/>
  <c r="Z198" i="5"/>
  <c r="Y198" i="5"/>
  <c r="M198" i="5"/>
  <c r="J198" i="5"/>
  <c r="Z197" i="5"/>
  <c r="Y197" i="5"/>
  <c r="M197" i="5"/>
  <c r="J197" i="5"/>
  <c r="Z196" i="5"/>
  <c r="Y196" i="5"/>
  <c r="M196" i="5"/>
  <c r="J196" i="5"/>
  <c r="Z195" i="5"/>
  <c r="Y195" i="5"/>
  <c r="M195" i="5"/>
  <c r="J195" i="5"/>
  <c r="Z194" i="5"/>
  <c r="Y194" i="5"/>
  <c r="M194" i="5"/>
  <c r="J194" i="5"/>
  <c r="Z193" i="5"/>
  <c r="Y193" i="5"/>
  <c r="M193" i="5"/>
  <c r="J193" i="5"/>
  <c r="Z192" i="5"/>
  <c r="Y192" i="5"/>
  <c r="M192" i="5"/>
  <c r="J192" i="5"/>
  <c r="Z191" i="5"/>
  <c r="Y191" i="5"/>
  <c r="M191" i="5"/>
  <c r="J191" i="5"/>
  <c r="Z190" i="5"/>
  <c r="Y190" i="5"/>
  <c r="M190" i="5"/>
  <c r="J190" i="5"/>
  <c r="Z189" i="5"/>
  <c r="Y189" i="5"/>
  <c r="M189" i="5"/>
  <c r="J189" i="5"/>
  <c r="Z188" i="5"/>
  <c r="Y188" i="5"/>
  <c r="M188" i="5"/>
  <c r="J188" i="5"/>
  <c r="Z187" i="5"/>
  <c r="Y187" i="5"/>
  <c r="M187" i="5"/>
  <c r="J187" i="5"/>
  <c r="Z186" i="5"/>
  <c r="Y186" i="5"/>
  <c r="M186" i="5"/>
  <c r="J186" i="5"/>
  <c r="Z185" i="5"/>
  <c r="Y185" i="5"/>
  <c r="M185" i="5"/>
  <c r="J185" i="5"/>
  <c r="Z184" i="5"/>
  <c r="Y184" i="5"/>
  <c r="M184" i="5"/>
  <c r="J184" i="5"/>
  <c r="Z183" i="5"/>
  <c r="Y183" i="5"/>
  <c r="M183" i="5"/>
  <c r="J183" i="5"/>
  <c r="Z182" i="5"/>
  <c r="Y182" i="5"/>
  <c r="M182" i="5"/>
  <c r="J182" i="5"/>
  <c r="Z181" i="5"/>
  <c r="Y181" i="5"/>
  <c r="M181" i="5"/>
  <c r="J181" i="5"/>
  <c r="Z180" i="5"/>
  <c r="Y180" i="5"/>
  <c r="M180" i="5"/>
  <c r="J180" i="5"/>
  <c r="Z179" i="5"/>
  <c r="Y179" i="5"/>
  <c r="M179" i="5"/>
  <c r="J179" i="5"/>
  <c r="Z178" i="5"/>
  <c r="Y178" i="5"/>
  <c r="M178" i="5"/>
  <c r="J178" i="5"/>
  <c r="Z177" i="5"/>
  <c r="Y177" i="5"/>
  <c r="M177" i="5"/>
  <c r="J177" i="5"/>
  <c r="Z176" i="5"/>
  <c r="Y176" i="5"/>
  <c r="M176" i="5"/>
  <c r="J176" i="5"/>
  <c r="Z175" i="5"/>
  <c r="Y175" i="5"/>
  <c r="M175" i="5"/>
  <c r="J175" i="5"/>
  <c r="Z174" i="5"/>
  <c r="Y174" i="5"/>
  <c r="M174" i="5"/>
  <c r="J174" i="5"/>
  <c r="Z173" i="5"/>
  <c r="Y173" i="5"/>
  <c r="M173" i="5"/>
  <c r="J173" i="5"/>
  <c r="Z172" i="5"/>
  <c r="Y172" i="5"/>
  <c r="M172" i="5"/>
  <c r="J172" i="5"/>
  <c r="Z171" i="5"/>
  <c r="Y171" i="5"/>
  <c r="M171" i="5"/>
  <c r="J171" i="5"/>
  <c r="Z170" i="5"/>
  <c r="Y170" i="5"/>
  <c r="M170" i="5"/>
  <c r="J170" i="5"/>
  <c r="Z169" i="5"/>
  <c r="Y169" i="5"/>
  <c r="M169" i="5"/>
  <c r="J169" i="5"/>
  <c r="Z168" i="5"/>
  <c r="Y168" i="5"/>
  <c r="M168" i="5"/>
  <c r="J168" i="5"/>
  <c r="Z167" i="5"/>
  <c r="Y167" i="5"/>
  <c r="M167" i="5"/>
  <c r="J167" i="5"/>
  <c r="Z166" i="5"/>
  <c r="Y166" i="5"/>
  <c r="M166" i="5"/>
  <c r="J166" i="5"/>
  <c r="Z165" i="5"/>
  <c r="Y165" i="5"/>
  <c r="M165" i="5"/>
  <c r="J165" i="5"/>
  <c r="Z164" i="5"/>
  <c r="Y164" i="5"/>
  <c r="M164" i="5"/>
  <c r="J164" i="5"/>
  <c r="Z163" i="5"/>
  <c r="Y163" i="5"/>
  <c r="M163" i="5"/>
  <c r="J163" i="5"/>
  <c r="Z162" i="5"/>
  <c r="Y162" i="5"/>
  <c r="M162" i="5"/>
  <c r="J162" i="5"/>
  <c r="Z161" i="5"/>
  <c r="Y161" i="5"/>
  <c r="M161" i="5"/>
  <c r="J161" i="5"/>
  <c r="Z160" i="5"/>
  <c r="Y160" i="5"/>
  <c r="M160" i="5"/>
  <c r="J160" i="5"/>
  <c r="Z159" i="5"/>
  <c r="Y159" i="5"/>
  <c r="M159" i="5"/>
  <c r="J159" i="5"/>
  <c r="Z158" i="5"/>
  <c r="Y158" i="5"/>
  <c r="M158" i="5"/>
  <c r="J158" i="5"/>
  <c r="Z157" i="5"/>
  <c r="Y157" i="5"/>
  <c r="M157" i="5"/>
  <c r="J157" i="5"/>
  <c r="Z156" i="5"/>
  <c r="Y156" i="5"/>
  <c r="M156" i="5"/>
  <c r="J156" i="5"/>
  <c r="Z155" i="5"/>
  <c r="Y155" i="5"/>
  <c r="M155" i="5"/>
  <c r="J155" i="5"/>
  <c r="Z154" i="5"/>
  <c r="Y154" i="5"/>
  <c r="M154" i="5"/>
  <c r="J154" i="5"/>
  <c r="Z153" i="5"/>
  <c r="Y153" i="5"/>
  <c r="M153" i="5"/>
  <c r="J153" i="5"/>
  <c r="Z152" i="5"/>
  <c r="Y152" i="5"/>
  <c r="M152" i="5"/>
  <c r="J152" i="5"/>
  <c r="Z151" i="5"/>
  <c r="Y151" i="5"/>
  <c r="M151" i="5"/>
  <c r="J151" i="5"/>
  <c r="Z150" i="5"/>
  <c r="Y150" i="5"/>
  <c r="M150" i="5"/>
  <c r="J150" i="5"/>
  <c r="Z149" i="5"/>
  <c r="Y149" i="5"/>
  <c r="M149" i="5"/>
  <c r="J149" i="5"/>
  <c r="Z148" i="5"/>
  <c r="Y148" i="5"/>
  <c r="M148" i="5"/>
  <c r="J148" i="5"/>
  <c r="Z147" i="5"/>
  <c r="Y147" i="5"/>
  <c r="M147" i="5"/>
  <c r="J147" i="5"/>
  <c r="Z146" i="5"/>
  <c r="Y146" i="5"/>
  <c r="M146" i="5"/>
  <c r="J146" i="5"/>
  <c r="Z145" i="5"/>
  <c r="Y145" i="5"/>
  <c r="M145" i="5"/>
  <c r="J145" i="5"/>
  <c r="Z144" i="5"/>
  <c r="Y144" i="5"/>
  <c r="M144" i="5"/>
  <c r="J144" i="5"/>
  <c r="Z143" i="5"/>
  <c r="Y143" i="5"/>
  <c r="M143" i="5"/>
  <c r="J143" i="5"/>
  <c r="Z142" i="5"/>
  <c r="Y142" i="5"/>
  <c r="M142" i="5"/>
  <c r="J142" i="5"/>
  <c r="Z141" i="5"/>
  <c r="Y141" i="5"/>
  <c r="M141" i="5"/>
  <c r="J141" i="5"/>
  <c r="Z140" i="5"/>
  <c r="Y140" i="5"/>
  <c r="M140" i="5"/>
  <c r="J140" i="5"/>
  <c r="Z139" i="5"/>
  <c r="Y139" i="5"/>
  <c r="M139" i="5"/>
  <c r="J139" i="5"/>
  <c r="Z138" i="5"/>
  <c r="Y138" i="5"/>
  <c r="M138" i="5"/>
  <c r="J138" i="5"/>
  <c r="Z137" i="5"/>
  <c r="Y137" i="5"/>
  <c r="M137" i="5"/>
  <c r="J137" i="5"/>
  <c r="Z136" i="5"/>
  <c r="Y136" i="5"/>
  <c r="M136" i="5"/>
  <c r="J136" i="5"/>
  <c r="Z135" i="5"/>
  <c r="Y135" i="5"/>
  <c r="M135" i="5"/>
  <c r="J135" i="5"/>
  <c r="Z134" i="5"/>
  <c r="Y134" i="5"/>
  <c r="M134" i="5"/>
  <c r="J134" i="5"/>
  <c r="Z133" i="5"/>
  <c r="Y133" i="5"/>
  <c r="M133" i="5"/>
  <c r="J133" i="5"/>
  <c r="Z132" i="5"/>
  <c r="Y132" i="5"/>
  <c r="M132" i="5"/>
  <c r="J132" i="5"/>
  <c r="Z131" i="5"/>
  <c r="Y131" i="5"/>
  <c r="M131" i="5"/>
  <c r="J131" i="5"/>
  <c r="Z130" i="5"/>
  <c r="Y130" i="5"/>
  <c r="M130" i="5"/>
  <c r="J130" i="5"/>
  <c r="Z129" i="5"/>
  <c r="Y129" i="5"/>
  <c r="M129" i="5"/>
  <c r="J129" i="5"/>
  <c r="Z128" i="5"/>
  <c r="Y128" i="5"/>
  <c r="M128" i="5"/>
  <c r="J128" i="5"/>
  <c r="Z127" i="5"/>
  <c r="Y127" i="5"/>
  <c r="M127" i="5"/>
  <c r="J127" i="5"/>
  <c r="Z126" i="5"/>
  <c r="Y126" i="5"/>
  <c r="M126" i="5"/>
  <c r="J126" i="5"/>
  <c r="Z125" i="5"/>
  <c r="Y125" i="5"/>
  <c r="M125" i="5"/>
  <c r="J125" i="5"/>
  <c r="Z124" i="5"/>
  <c r="Y124" i="5"/>
  <c r="M124" i="5"/>
  <c r="J124" i="5"/>
  <c r="Z123" i="5"/>
  <c r="Y123" i="5"/>
  <c r="M123" i="5"/>
  <c r="J123" i="5"/>
  <c r="Z122" i="5"/>
  <c r="Y122" i="5"/>
  <c r="M122" i="5"/>
  <c r="J122" i="5"/>
  <c r="Z121" i="5"/>
  <c r="Y121" i="5"/>
  <c r="M121" i="5"/>
  <c r="J121" i="5"/>
  <c r="Z120" i="5"/>
  <c r="Y120" i="5"/>
  <c r="M120" i="5"/>
  <c r="J120" i="5"/>
  <c r="Z119" i="5"/>
  <c r="Y119" i="5"/>
  <c r="M119" i="5"/>
  <c r="J119" i="5"/>
  <c r="Z118" i="5"/>
  <c r="Y118" i="5"/>
  <c r="M118" i="5"/>
  <c r="J118" i="5"/>
  <c r="Z117" i="5"/>
  <c r="Y117" i="5"/>
  <c r="M117" i="5"/>
  <c r="J117" i="5"/>
  <c r="Z116" i="5"/>
  <c r="Y116" i="5"/>
  <c r="M116" i="5"/>
  <c r="J116" i="5"/>
  <c r="Z115" i="5"/>
  <c r="Y115" i="5"/>
  <c r="M115" i="5"/>
  <c r="J115" i="5"/>
  <c r="Z114" i="5"/>
  <c r="Y114" i="5"/>
  <c r="M114" i="5"/>
  <c r="J114" i="5"/>
  <c r="Z113" i="5"/>
  <c r="Y113" i="5"/>
  <c r="M113" i="5"/>
  <c r="J113" i="5"/>
  <c r="Z112" i="5"/>
  <c r="Y112" i="5"/>
  <c r="M112" i="5"/>
  <c r="J112" i="5"/>
  <c r="Z111" i="5"/>
  <c r="Y111" i="5"/>
  <c r="M111" i="5"/>
  <c r="J111" i="5"/>
  <c r="Z110" i="5"/>
  <c r="Y110" i="5"/>
  <c r="M110" i="5"/>
  <c r="J110" i="5"/>
  <c r="Z109" i="5"/>
  <c r="Y109" i="5"/>
  <c r="M109" i="5"/>
  <c r="J109" i="5"/>
  <c r="Z108" i="5"/>
  <c r="Y108" i="5"/>
  <c r="M108" i="5"/>
  <c r="J108" i="5"/>
  <c r="Z107" i="5"/>
  <c r="Y107" i="5"/>
  <c r="M107" i="5"/>
  <c r="J107" i="5"/>
  <c r="Z106" i="5"/>
  <c r="Y106" i="5"/>
  <c r="M106" i="5"/>
  <c r="J106" i="5"/>
  <c r="Z105" i="5"/>
  <c r="Y105" i="5"/>
  <c r="M105" i="5"/>
  <c r="J105" i="5"/>
  <c r="Z104" i="5"/>
  <c r="Y104" i="5"/>
  <c r="M104" i="5"/>
  <c r="J104" i="5"/>
  <c r="Z103" i="5"/>
  <c r="Y103" i="5"/>
  <c r="M103" i="5"/>
  <c r="J103" i="5"/>
  <c r="Z102" i="5"/>
  <c r="Y102" i="5"/>
  <c r="M102" i="5"/>
  <c r="J102" i="5"/>
  <c r="Z101" i="5"/>
  <c r="Y101" i="5"/>
  <c r="M101" i="5"/>
  <c r="J101" i="5"/>
  <c r="Z100" i="5"/>
  <c r="Y100" i="5"/>
  <c r="M100" i="5"/>
  <c r="J100" i="5"/>
  <c r="Z99" i="5"/>
  <c r="Y99" i="5"/>
  <c r="M99" i="5"/>
  <c r="J99" i="5"/>
  <c r="Z98" i="5"/>
  <c r="Y98" i="5"/>
  <c r="M98" i="5"/>
  <c r="J98" i="5"/>
  <c r="Z97" i="5"/>
  <c r="Y97" i="5"/>
  <c r="M97" i="5"/>
  <c r="J97" i="5"/>
  <c r="Z96" i="5"/>
  <c r="Y96" i="5"/>
  <c r="M96" i="5"/>
  <c r="J96" i="5"/>
  <c r="Z95" i="5"/>
  <c r="Y95" i="5"/>
  <c r="M95" i="5"/>
  <c r="J95" i="5"/>
  <c r="Z94" i="5"/>
  <c r="Y94" i="5"/>
  <c r="M94" i="5"/>
  <c r="J94" i="5"/>
  <c r="Z93" i="5"/>
  <c r="Y93" i="5"/>
  <c r="M93" i="5"/>
  <c r="J93" i="5"/>
  <c r="Z92" i="5"/>
  <c r="Y92" i="5"/>
  <c r="M92" i="5"/>
  <c r="J92" i="5"/>
  <c r="Z91" i="5"/>
  <c r="Y91" i="5"/>
  <c r="M91" i="5"/>
  <c r="J91" i="5"/>
  <c r="Z90" i="5"/>
  <c r="Y90" i="5"/>
  <c r="M90" i="5"/>
  <c r="J90" i="5"/>
  <c r="Z89" i="5"/>
  <c r="Y89" i="5"/>
  <c r="M89" i="5"/>
  <c r="J89" i="5"/>
  <c r="Z88" i="5"/>
  <c r="Y88" i="5"/>
  <c r="M88" i="5"/>
  <c r="J88" i="5"/>
  <c r="Z87" i="5"/>
  <c r="Y87" i="5"/>
  <c r="M87" i="5"/>
  <c r="J87" i="5"/>
  <c r="Z86" i="5"/>
  <c r="Y86" i="5"/>
  <c r="M86" i="5"/>
  <c r="J86" i="5"/>
  <c r="Z85" i="5"/>
  <c r="Y85" i="5"/>
  <c r="M85" i="5"/>
  <c r="J85" i="5"/>
  <c r="Z84" i="5"/>
  <c r="Y84" i="5"/>
  <c r="M84" i="5"/>
  <c r="J84" i="5"/>
  <c r="Z83" i="5"/>
  <c r="Y83" i="5"/>
  <c r="M83" i="5"/>
  <c r="J83" i="5"/>
  <c r="Z82" i="5"/>
  <c r="Y82" i="5"/>
  <c r="M82" i="5"/>
  <c r="J82" i="5"/>
  <c r="Z81" i="5"/>
  <c r="Y81" i="5"/>
  <c r="M81" i="5"/>
  <c r="J81" i="5"/>
  <c r="Z80" i="5"/>
  <c r="Y80" i="5"/>
  <c r="M80" i="5"/>
  <c r="J80" i="5"/>
  <c r="Z79" i="5"/>
  <c r="Y79" i="5"/>
  <c r="M79" i="5"/>
  <c r="J79" i="5"/>
  <c r="Z78" i="5"/>
  <c r="Y78" i="5"/>
  <c r="M78" i="5"/>
  <c r="J78" i="5"/>
  <c r="Z77" i="5"/>
  <c r="Y77" i="5"/>
  <c r="M77" i="5"/>
  <c r="J77" i="5"/>
  <c r="Z76" i="5"/>
  <c r="Y76" i="5"/>
  <c r="M76" i="5"/>
  <c r="J76" i="5"/>
  <c r="Z75" i="5"/>
  <c r="Y75" i="5"/>
  <c r="M75" i="5"/>
  <c r="J75" i="5"/>
  <c r="Z74" i="5"/>
  <c r="Y74" i="5"/>
  <c r="M74" i="5"/>
  <c r="J74" i="5"/>
  <c r="Z73" i="5"/>
  <c r="Y73" i="5"/>
  <c r="M73" i="5"/>
  <c r="J73" i="5"/>
  <c r="Z72" i="5"/>
  <c r="Y72" i="5"/>
  <c r="M72" i="5"/>
  <c r="J72" i="5"/>
  <c r="Z71" i="5"/>
  <c r="Y71" i="5"/>
  <c r="M71" i="5"/>
  <c r="J71" i="5"/>
  <c r="Z70" i="5"/>
  <c r="Y70" i="5"/>
  <c r="M70" i="5"/>
  <c r="J70" i="5"/>
  <c r="Z69" i="5"/>
  <c r="Y69" i="5"/>
  <c r="M69" i="5"/>
  <c r="J69" i="5"/>
  <c r="Z68" i="5"/>
  <c r="Y68" i="5"/>
  <c r="M68" i="5"/>
  <c r="J68" i="5"/>
  <c r="Z67" i="5"/>
  <c r="Y67" i="5"/>
  <c r="M67" i="5"/>
  <c r="J67" i="5"/>
  <c r="Z66" i="5"/>
  <c r="Y66" i="5"/>
  <c r="M66" i="5"/>
  <c r="J66" i="5"/>
  <c r="Z65" i="5"/>
  <c r="Y65" i="5"/>
  <c r="M65" i="5"/>
  <c r="J65" i="5"/>
  <c r="Z64" i="5"/>
  <c r="Y64" i="5"/>
  <c r="M64" i="5"/>
  <c r="J64" i="5"/>
  <c r="Z63" i="5"/>
  <c r="Y63" i="5"/>
  <c r="M63" i="5"/>
  <c r="J63" i="5"/>
  <c r="Z62" i="5"/>
  <c r="Y62" i="5"/>
  <c r="M62" i="5"/>
  <c r="J62" i="5"/>
  <c r="Z61" i="5"/>
  <c r="Y61" i="5"/>
  <c r="M61" i="5"/>
  <c r="J61" i="5"/>
  <c r="Z60" i="5"/>
  <c r="Y60" i="5"/>
  <c r="M60" i="5"/>
  <c r="J60" i="5"/>
  <c r="Z59" i="5"/>
  <c r="Y59" i="5"/>
  <c r="M59" i="5"/>
  <c r="J59" i="5"/>
  <c r="Z58" i="5"/>
  <c r="Y58" i="5"/>
  <c r="M58" i="5"/>
  <c r="J58" i="5"/>
  <c r="Z57" i="5"/>
  <c r="Y57" i="5"/>
  <c r="M57" i="5"/>
  <c r="J57" i="5"/>
  <c r="Z56" i="5"/>
  <c r="Y56" i="5"/>
  <c r="M56" i="5"/>
  <c r="J56" i="5"/>
  <c r="Z55" i="5"/>
  <c r="Y55" i="5"/>
  <c r="M55" i="5"/>
  <c r="J55" i="5"/>
  <c r="Z54" i="5"/>
  <c r="Y54" i="5"/>
  <c r="M54" i="5"/>
  <c r="J54" i="5"/>
  <c r="Z53" i="5"/>
  <c r="Y53" i="5"/>
  <c r="M53" i="5"/>
  <c r="J53" i="5"/>
  <c r="Z52" i="5"/>
  <c r="Y52" i="5"/>
  <c r="M52" i="5"/>
  <c r="J52" i="5"/>
  <c r="Z51" i="5"/>
  <c r="Y51" i="5"/>
  <c r="M51" i="5"/>
  <c r="J51" i="5"/>
  <c r="Z50" i="5"/>
  <c r="Y50" i="5"/>
  <c r="M50" i="5"/>
  <c r="J50" i="5"/>
  <c r="Z49" i="5"/>
  <c r="Y49" i="5"/>
  <c r="M49" i="5"/>
  <c r="J49" i="5"/>
  <c r="AA48" i="5"/>
  <c r="Z48" i="5"/>
  <c r="Y48" i="5"/>
  <c r="M48" i="5"/>
  <c r="J48" i="5"/>
  <c r="Z47" i="5"/>
  <c r="Y47" i="5"/>
  <c r="M47" i="5"/>
  <c r="J47" i="5"/>
  <c r="Z46" i="5"/>
  <c r="Y46" i="5"/>
  <c r="M46" i="5"/>
  <c r="J46" i="5"/>
  <c r="Z45" i="5"/>
  <c r="Y45" i="5"/>
  <c r="M45" i="5"/>
  <c r="J45" i="5"/>
  <c r="Z44" i="5"/>
  <c r="Y44" i="5"/>
  <c r="M44" i="5"/>
  <c r="J44" i="5"/>
  <c r="Z43" i="5"/>
  <c r="Y43" i="5"/>
  <c r="M43" i="5"/>
  <c r="J43" i="5"/>
  <c r="Z42" i="5"/>
  <c r="Y42" i="5"/>
  <c r="M42" i="5"/>
  <c r="J42" i="5"/>
  <c r="Z41" i="5"/>
  <c r="Y41" i="5"/>
  <c r="M41" i="5"/>
  <c r="J41" i="5"/>
  <c r="Z40" i="5"/>
  <c r="Y40" i="5"/>
  <c r="M40" i="5"/>
  <c r="J40" i="5"/>
  <c r="Z39" i="5"/>
  <c r="Y39" i="5"/>
  <c r="M39" i="5"/>
  <c r="J39" i="5"/>
  <c r="Z38" i="5"/>
  <c r="Y38" i="5"/>
  <c r="M38" i="5"/>
  <c r="J38" i="5"/>
  <c r="Z37" i="5"/>
  <c r="Y37" i="5"/>
  <c r="M37" i="5"/>
  <c r="J37" i="5"/>
  <c r="Z36" i="5"/>
  <c r="Y36" i="5"/>
  <c r="M36" i="5"/>
  <c r="J36" i="5"/>
  <c r="Z35" i="5"/>
  <c r="Y35" i="5"/>
  <c r="M35" i="5"/>
  <c r="J35" i="5"/>
  <c r="Z34" i="5"/>
  <c r="Y34" i="5"/>
  <c r="M34" i="5"/>
  <c r="J34" i="5"/>
  <c r="Z33" i="5"/>
  <c r="Y33" i="5"/>
  <c r="M33" i="5"/>
  <c r="J33" i="5"/>
  <c r="Z32" i="5"/>
  <c r="Y32" i="5"/>
  <c r="M32" i="5"/>
  <c r="J32" i="5"/>
  <c r="Z31" i="5"/>
  <c r="Y31" i="5"/>
  <c r="M31" i="5"/>
  <c r="J31" i="5"/>
  <c r="Z30" i="5"/>
  <c r="Y30" i="5"/>
  <c r="M30" i="5"/>
  <c r="J30" i="5"/>
  <c r="Z29" i="5"/>
  <c r="Y29" i="5"/>
  <c r="M29" i="5"/>
  <c r="J29" i="5"/>
  <c r="Z28" i="5"/>
  <c r="Y28" i="5"/>
  <c r="M28" i="5"/>
  <c r="J28" i="5"/>
  <c r="Z27" i="5"/>
  <c r="Y27" i="5"/>
  <c r="M27" i="5"/>
  <c r="J27" i="5"/>
  <c r="Z26" i="5"/>
  <c r="Y26" i="5"/>
  <c r="M26" i="5"/>
  <c r="J26" i="5"/>
  <c r="Z25" i="5"/>
  <c r="Y25" i="5"/>
  <c r="M25" i="5"/>
  <c r="J25" i="5"/>
  <c r="Z24" i="5"/>
  <c r="Y24" i="5"/>
  <c r="M24" i="5"/>
  <c r="J24" i="5"/>
  <c r="Z23" i="5"/>
  <c r="Y23" i="5"/>
  <c r="M23" i="5"/>
  <c r="J23" i="5"/>
  <c r="Z22" i="5"/>
  <c r="Y22" i="5"/>
  <c r="M22" i="5"/>
  <c r="J22" i="5"/>
  <c r="Z21" i="5"/>
  <c r="Y21" i="5"/>
  <c r="M21" i="5"/>
  <c r="J21" i="5"/>
  <c r="Z20" i="5"/>
  <c r="Y20" i="5"/>
  <c r="M20" i="5"/>
  <c r="J20" i="5"/>
  <c r="Z19" i="5"/>
  <c r="Y19" i="5"/>
  <c r="M19" i="5"/>
  <c r="J19" i="5"/>
  <c r="Z18" i="5"/>
  <c r="Y18" i="5"/>
  <c r="M18" i="5"/>
  <c r="J18" i="5"/>
  <c r="Z17" i="5"/>
  <c r="Y17" i="5"/>
  <c r="M17" i="5"/>
  <c r="J17" i="5"/>
  <c r="Z16" i="5"/>
  <c r="Y16" i="5"/>
  <c r="M16" i="5"/>
  <c r="J16" i="5"/>
  <c r="Z15" i="5"/>
  <c r="Y15" i="5"/>
  <c r="M15" i="5"/>
  <c r="J15" i="5"/>
  <c r="Z14" i="5"/>
  <c r="Y14" i="5"/>
  <c r="M14" i="5"/>
  <c r="J14" i="5"/>
  <c r="Z13" i="5"/>
  <c r="Y13" i="5"/>
  <c r="M13" i="5"/>
  <c r="J13" i="5"/>
  <c r="Z12" i="5"/>
  <c r="Y12" i="5"/>
  <c r="M12" i="5"/>
  <c r="J12" i="5"/>
  <c r="Z11" i="5"/>
  <c r="Y11" i="5"/>
  <c r="M11" i="5"/>
  <c r="J11" i="5"/>
  <c r="Z10" i="5"/>
  <c r="Y10" i="5"/>
  <c r="M10" i="5"/>
  <c r="J10" i="5"/>
  <c r="Z9" i="5"/>
  <c r="Y9" i="5"/>
  <c r="M9" i="5"/>
  <c r="J9" i="5"/>
  <c r="Z8" i="5"/>
  <c r="Y8" i="5"/>
  <c r="M8" i="5"/>
  <c r="J8" i="5"/>
  <c r="Z7" i="5"/>
  <c r="Y7" i="5"/>
  <c r="M7" i="5"/>
  <c r="J7" i="5"/>
  <c r="Z6" i="5"/>
  <c r="Y6" i="5"/>
  <c r="M6" i="5"/>
  <c r="J6" i="5"/>
  <c r="Z5" i="5"/>
  <c r="Y5" i="5"/>
  <c r="M5" i="5"/>
  <c r="J5" i="5"/>
  <c r="K5" i="5" s="1"/>
  <c r="L5" i="5" s="1"/>
  <c r="Z4" i="5"/>
  <c r="Y4" i="5"/>
  <c r="M4" i="5"/>
  <c r="J4" i="5"/>
  <c r="Z3" i="5"/>
  <c r="Y3" i="5"/>
  <c r="M3" i="5"/>
  <c r="J3" i="5"/>
  <c r="K3" i="5" s="1"/>
  <c r="L3" i="5" s="1"/>
  <c r="Z2" i="5"/>
  <c r="Y2" i="5"/>
  <c r="K6" i="5" s="1"/>
  <c r="L6" i="5" s="1"/>
  <c r="M2" i="5"/>
  <c r="J2" i="5"/>
  <c r="K2" i="5" l="1"/>
  <c r="L2" i="5" s="1"/>
  <c r="K4" i="5"/>
  <c r="L4" i="5" s="1"/>
  <c r="K7" i="5"/>
  <c r="L7" i="5" s="1"/>
  <c r="K49" i="5"/>
  <c r="L49" i="5" s="1"/>
  <c r="K50" i="5"/>
  <c r="L50" i="5" s="1"/>
  <c r="K51" i="5"/>
  <c r="L51" i="5" s="1"/>
  <c r="K52" i="5"/>
  <c r="L52" i="5" s="1"/>
  <c r="K53" i="5"/>
  <c r="L53" i="5" s="1"/>
  <c r="K54" i="5"/>
  <c r="L54" i="5" s="1"/>
  <c r="K55" i="5"/>
  <c r="L55" i="5" s="1"/>
  <c r="K56" i="5"/>
  <c r="L56" i="5" s="1"/>
  <c r="K57" i="5"/>
  <c r="L57" i="5" s="1"/>
  <c r="K58" i="5"/>
  <c r="L58" i="5" s="1"/>
  <c r="K59" i="5"/>
  <c r="L59" i="5" s="1"/>
  <c r="K60" i="5"/>
  <c r="L60" i="5" s="1"/>
  <c r="K61" i="5"/>
  <c r="L61" i="5" s="1"/>
  <c r="K62" i="5"/>
  <c r="L62" i="5" s="1"/>
  <c r="K63" i="5"/>
  <c r="L63" i="5" s="1"/>
  <c r="K64" i="5"/>
  <c r="L64" i="5" s="1"/>
  <c r="K65" i="5"/>
  <c r="L65" i="5" s="1"/>
  <c r="K66" i="5"/>
  <c r="L66" i="5" s="1"/>
  <c r="K67" i="5"/>
  <c r="L67" i="5" s="1"/>
  <c r="K68" i="5"/>
  <c r="L68" i="5" s="1"/>
  <c r="K69" i="5"/>
  <c r="L69" i="5" s="1"/>
  <c r="K70" i="5"/>
  <c r="L70" i="5" s="1"/>
  <c r="K71" i="5"/>
  <c r="L71" i="5" s="1"/>
  <c r="K72" i="5"/>
  <c r="L72" i="5" s="1"/>
  <c r="K73" i="5"/>
  <c r="L73" i="5" s="1"/>
  <c r="K74" i="5"/>
  <c r="L74" i="5" s="1"/>
  <c r="K75" i="5"/>
  <c r="L75" i="5" s="1"/>
  <c r="K76" i="5"/>
  <c r="L76" i="5" s="1"/>
  <c r="K77" i="5"/>
  <c r="L77" i="5" s="1"/>
  <c r="K78" i="5"/>
  <c r="L78" i="5" s="1"/>
  <c r="K79" i="5"/>
  <c r="L79" i="5" s="1"/>
  <c r="K80" i="5"/>
  <c r="L80" i="5" s="1"/>
  <c r="K81" i="5"/>
  <c r="L81" i="5" s="1"/>
  <c r="K82" i="5"/>
  <c r="L82" i="5" s="1"/>
  <c r="K83" i="5"/>
  <c r="L83" i="5" s="1"/>
  <c r="K84" i="5"/>
  <c r="L84" i="5" s="1"/>
  <c r="K85" i="5"/>
  <c r="L85" i="5" s="1"/>
  <c r="K86" i="5"/>
  <c r="L86" i="5" s="1"/>
  <c r="K87" i="5"/>
  <c r="L87" i="5" s="1"/>
  <c r="K88" i="5"/>
  <c r="L88" i="5" s="1"/>
  <c r="K89" i="5"/>
  <c r="L89" i="5" s="1"/>
  <c r="K90" i="5"/>
  <c r="L90" i="5" s="1"/>
  <c r="K91" i="5"/>
  <c r="L91" i="5" s="1"/>
  <c r="K615" i="5"/>
  <c r="L615" i="5" s="1"/>
  <c r="K614" i="5"/>
  <c r="L614" i="5" s="1"/>
  <c r="K613" i="5"/>
  <c r="L613" i="5" s="1"/>
  <c r="K612" i="5"/>
  <c r="L612" i="5" s="1"/>
  <c r="K611" i="5"/>
  <c r="L611" i="5" s="1"/>
  <c r="K610" i="5"/>
  <c r="L610" i="5" s="1"/>
  <c r="K609" i="5"/>
  <c r="L609" i="5" s="1"/>
  <c r="K608" i="5"/>
  <c r="L608" i="5" s="1"/>
  <c r="K607" i="5"/>
  <c r="L607" i="5" s="1"/>
  <c r="K606" i="5"/>
  <c r="L606" i="5" s="1"/>
  <c r="K605" i="5"/>
  <c r="L605" i="5" s="1"/>
  <c r="K604" i="5"/>
  <c r="L604" i="5" s="1"/>
  <c r="K603" i="5"/>
  <c r="L603" i="5" s="1"/>
  <c r="K602" i="5"/>
  <c r="L602" i="5" s="1"/>
  <c r="K601" i="5"/>
  <c r="L601" i="5" s="1"/>
  <c r="K600" i="5"/>
  <c r="L600" i="5" s="1"/>
  <c r="K599" i="5"/>
  <c r="L599" i="5" s="1"/>
  <c r="K598" i="5"/>
  <c r="L598" i="5" s="1"/>
  <c r="K597" i="5"/>
  <c r="L597" i="5" s="1"/>
  <c r="K596" i="5"/>
  <c r="L596" i="5" s="1"/>
  <c r="K595" i="5"/>
  <c r="L595" i="5" s="1"/>
  <c r="K594" i="5"/>
  <c r="L594" i="5" s="1"/>
  <c r="K593" i="5"/>
  <c r="L593" i="5" s="1"/>
  <c r="K592" i="5"/>
  <c r="L592" i="5" s="1"/>
  <c r="K591" i="5"/>
  <c r="L591" i="5" s="1"/>
  <c r="K590" i="5"/>
  <c r="L590" i="5" s="1"/>
  <c r="K589" i="5"/>
  <c r="L589" i="5" s="1"/>
  <c r="K588" i="5"/>
  <c r="L588" i="5" s="1"/>
  <c r="K587" i="5"/>
  <c r="L587" i="5" s="1"/>
  <c r="K586" i="5"/>
  <c r="L586" i="5" s="1"/>
  <c r="K585" i="5"/>
  <c r="L585" i="5" s="1"/>
  <c r="K584" i="5"/>
  <c r="L584" i="5" s="1"/>
  <c r="K583" i="5"/>
  <c r="L583" i="5" s="1"/>
  <c r="K582" i="5"/>
  <c r="L582" i="5" s="1"/>
  <c r="K581" i="5"/>
  <c r="L581" i="5" s="1"/>
  <c r="K580" i="5"/>
  <c r="L580" i="5" s="1"/>
  <c r="K579" i="5"/>
  <c r="L579" i="5" s="1"/>
  <c r="K578" i="5"/>
  <c r="L578" i="5" s="1"/>
  <c r="K577" i="5"/>
  <c r="L577" i="5" s="1"/>
  <c r="K576" i="5"/>
  <c r="L576" i="5" s="1"/>
  <c r="K575" i="5"/>
  <c r="L575" i="5" s="1"/>
  <c r="K574" i="5"/>
  <c r="L574" i="5" s="1"/>
  <c r="K573" i="5"/>
  <c r="L573" i="5" s="1"/>
  <c r="K572" i="5"/>
  <c r="L572" i="5" s="1"/>
  <c r="K571" i="5"/>
  <c r="L571" i="5" s="1"/>
  <c r="K570" i="5"/>
  <c r="L570" i="5" s="1"/>
  <c r="K569" i="5"/>
  <c r="L569" i="5" s="1"/>
  <c r="K568" i="5"/>
  <c r="L568" i="5" s="1"/>
  <c r="K567" i="5"/>
  <c r="L567" i="5" s="1"/>
  <c r="K566" i="5"/>
  <c r="L566" i="5" s="1"/>
  <c r="K565" i="5"/>
  <c r="L565" i="5" s="1"/>
  <c r="K564" i="5"/>
  <c r="L564" i="5" s="1"/>
  <c r="K563" i="5"/>
  <c r="L563" i="5" s="1"/>
  <c r="K562" i="5"/>
  <c r="L562" i="5" s="1"/>
  <c r="K561" i="5"/>
  <c r="L561" i="5" s="1"/>
  <c r="K560" i="5"/>
  <c r="L560" i="5" s="1"/>
  <c r="K559" i="5"/>
  <c r="L559" i="5" s="1"/>
  <c r="K558" i="5"/>
  <c r="L558" i="5" s="1"/>
  <c r="K557" i="5"/>
  <c r="L557" i="5" s="1"/>
  <c r="K556" i="5"/>
  <c r="L556" i="5" s="1"/>
  <c r="K555" i="5"/>
  <c r="L555" i="5" s="1"/>
  <c r="K554" i="5"/>
  <c r="L554" i="5" s="1"/>
  <c r="K553" i="5"/>
  <c r="L553" i="5" s="1"/>
  <c r="K552" i="5"/>
  <c r="L552" i="5" s="1"/>
  <c r="K551" i="5"/>
  <c r="L551" i="5" s="1"/>
  <c r="K550" i="5"/>
  <c r="L550" i="5" s="1"/>
  <c r="K549" i="5"/>
  <c r="L549" i="5" s="1"/>
  <c r="K548" i="5"/>
  <c r="L548" i="5" s="1"/>
  <c r="K547" i="5"/>
  <c r="L547" i="5" s="1"/>
  <c r="K546" i="5"/>
  <c r="L546" i="5" s="1"/>
  <c r="K545" i="5"/>
  <c r="L545" i="5" s="1"/>
  <c r="K544" i="5"/>
  <c r="L544" i="5" s="1"/>
  <c r="K543" i="5"/>
  <c r="L543" i="5" s="1"/>
  <c r="K542" i="5"/>
  <c r="L542" i="5" s="1"/>
  <c r="K541" i="5"/>
  <c r="L541" i="5" s="1"/>
  <c r="K540" i="5"/>
  <c r="L540" i="5" s="1"/>
  <c r="K539" i="5"/>
  <c r="L539" i="5" s="1"/>
  <c r="K538" i="5"/>
  <c r="L538" i="5" s="1"/>
  <c r="K537" i="5"/>
  <c r="L537" i="5" s="1"/>
  <c r="K536" i="5"/>
  <c r="L536" i="5" s="1"/>
  <c r="K535" i="5"/>
  <c r="L535" i="5" s="1"/>
  <c r="K534" i="5"/>
  <c r="L534" i="5" s="1"/>
  <c r="K533" i="5"/>
  <c r="L533" i="5" s="1"/>
  <c r="K532" i="5"/>
  <c r="L532" i="5" s="1"/>
  <c r="K531" i="5"/>
  <c r="L531" i="5" s="1"/>
  <c r="K530" i="5"/>
  <c r="L530" i="5" s="1"/>
  <c r="K529" i="5"/>
  <c r="L529" i="5" s="1"/>
  <c r="K528" i="5"/>
  <c r="L528" i="5" s="1"/>
  <c r="K527" i="5"/>
  <c r="L527" i="5" s="1"/>
  <c r="K526" i="5"/>
  <c r="L526" i="5" s="1"/>
  <c r="K525" i="5"/>
  <c r="L525" i="5" s="1"/>
  <c r="K524" i="5"/>
  <c r="L524" i="5" s="1"/>
  <c r="K523" i="5"/>
  <c r="L523" i="5" s="1"/>
  <c r="K522" i="5"/>
  <c r="L522" i="5" s="1"/>
  <c r="K521" i="5"/>
  <c r="L521" i="5" s="1"/>
  <c r="K520" i="5"/>
  <c r="L520" i="5" s="1"/>
  <c r="K519" i="5"/>
  <c r="L519" i="5" s="1"/>
  <c r="K518" i="5"/>
  <c r="L518" i="5" s="1"/>
  <c r="K517" i="5"/>
  <c r="L517" i="5" s="1"/>
  <c r="K516" i="5"/>
  <c r="L516" i="5" s="1"/>
  <c r="K515" i="5"/>
  <c r="L515" i="5" s="1"/>
  <c r="K514" i="5"/>
  <c r="L514" i="5" s="1"/>
  <c r="K513" i="5"/>
  <c r="L513" i="5" s="1"/>
  <c r="K512" i="5"/>
  <c r="L512" i="5" s="1"/>
  <c r="K511" i="5"/>
  <c r="L511" i="5" s="1"/>
  <c r="K510" i="5"/>
  <c r="L510" i="5" s="1"/>
  <c r="K509" i="5"/>
  <c r="L509" i="5" s="1"/>
  <c r="K453" i="5"/>
  <c r="L453" i="5" s="1"/>
  <c r="K452" i="5"/>
  <c r="L452" i="5" s="1"/>
  <c r="K451" i="5"/>
  <c r="L451" i="5" s="1"/>
  <c r="K450" i="5"/>
  <c r="L450" i="5" s="1"/>
  <c r="K449" i="5"/>
  <c r="L449" i="5" s="1"/>
  <c r="K448" i="5"/>
  <c r="L448" i="5" s="1"/>
  <c r="K447" i="5"/>
  <c r="L447" i="5" s="1"/>
  <c r="K446" i="5"/>
  <c r="L446" i="5" s="1"/>
  <c r="K445" i="5"/>
  <c r="L445" i="5" s="1"/>
  <c r="K444" i="5"/>
  <c r="L444" i="5" s="1"/>
  <c r="K297" i="5"/>
  <c r="L297" i="5" s="1"/>
  <c r="K296" i="5"/>
  <c r="L296" i="5" s="1"/>
  <c r="K295" i="5"/>
  <c r="L295" i="5" s="1"/>
  <c r="K294" i="5"/>
  <c r="L294" i="5" s="1"/>
  <c r="K293" i="5"/>
  <c r="L293" i="5" s="1"/>
  <c r="K292" i="5"/>
  <c r="L292" i="5" s="1"/>
  <c r="K291" i="5"/>
  <c r="L291" i="5" s="1"/>
  <c r="K290" i="5"/>
  <c r="L290" i="5" s="1"/>
  <c r="K289" i="5"/>
  <c r="L289" i="5" s="1"/>
  <c r="K288" i="5"/>
  <c r="L288" i="5" s="1"/>
  <c r="K287" i="5"/>
  <c r="L287" i="5" s="1"/>
  <c r="K286" i="5"/>
  <c r="L286" i="5" s="1"/>
  <c r="K285" i="5"/>
  <c r="L285" i="5" s="1"/>
  <c r="K284" i="5"/>
  <c r="L284" i="5" s="1"/>
  <c r="K283" i="5"/>
  <c r="L283" i="5" s="1"/>
  <c r="K282" i="5"/>
  <c r="L282" i="5" s="1"/>
  <c r="K281" i="5"/>
  <c r="L281" i="5" s="1"/>
  <c r="K280" i="5"/>
  <c r="L280" i="5" s="1"/>
  <c r="K279" i="5"/>
  <c r="L279" i="5" s="1"/>
  <c r="K278" i="5"/>
  <c r="L278" i="5" s="1"/>
  <c r="K277" i="5"/>
  <c r="L277" i="5" s="1"/>
  <c r="K276" i="5"/>
  <c r="L276" i="5" s="1"/>
  <c r="K275" i="5"/>
  <c r="L275" i="5" s="1"/>
  <c r="K274" i="5"/>
  <c r="L274" i="5" s="1"/>
  <c r="K273" i="5"/>
  <c r="L273" i="5" s="1"/>
  <c r="K272" i="5"/>
  <c r="L272" i="5" s="1"/>
  <c r="K271" i="5"/>
  <c r="L271" i="5" s="1"/>
  <c r="K270" i="5"/>
  <c r="L270" i="5" s="1"/>
  <c r="K269" i="5"/>
  <c r="L269" i="5" s="1"/>
  <c r="K268" i="5"/>
  <c r="L268" i="5" s="1"/>
  <c r="K267" i="5"/>
  <c r="L267" i="5" s="1"/>
  <c r="K266" i="5"/>
  <c r="L266" i="5" s="1"/>
  <c r="K265" i="5"/>
  <c r="L265" i="5" s="1"/>
  <c r="K264" i="5"/>
  <c r="L264" i="5" s="1"/>
  <c r="K263" i="5"/>
  <c r="L263" i="5" s="1"/>
  <c r="K262" i="5"/>
  <c r="L262" i="5" s="1"/>
  <c r="K261" i="5"/>
  <c r="L261" i="5" s="1"/>
  <c r="K260" i="5"/>
  <c r="L260" i="5" s="1"/>
  <c r="K259" i="5"/>
  <c r="L259" i="5" s="1"/>
  <c r="K258" i="5"/>
  <c r="L258" i="5" s="1"/>
  <c r="K257" i="5"/>
  <c r="L257" i="5" s="1"/>
  <c r="K256" i="5"/>
  <c r="L256" i="5" s="1"/>
  <c r="K255" i="5"/>
  <c r="L255" i="5" s="1"/>
  <c r="K254" i="5"/>
  <c r="L254" i="5" s="1"/>
  <c r="K253" i="5"/>
  <c r="L253" i="5" s="1"/>
  <c r="K252" i="5"/>
  <c r="L252" i="5" s="1"/>
  <c r="K251" i="5"/>
  <c r="L251" i="5" s="1"/>
  <c r="K250" i="5"/>
  <c r="L250" i="5" s="1"/>
  <c r="K249" i="5"/>
  <c r="L249" i="5" s="1"/>
  <c r="K248" i="5"/>
  <c r="L248" i="5" s="1"/>
  <c r="K247" i="5"/>
  <c r="L247" i="5" s="1"/>
  <c r="K246" i="5"/>
  <c r="L246" i="5" s="1"/>
  <c r="K245" i="5"/>
  <c r="L245" i="5" s="1"/>
  <c r="K244" i="5"/>
  <c r="L244" i="5" s="1"/>
  <c r="K243" i="5"/>
  <c r="L243" i="5" s="1"/>
  <c r="K242" i="5"/>
  <c r="L242" i="5" s="1"/>
  <c r="K241" i="5"/>
  <c r="L241" i="5" s="1"/>
  <c r="K240" i="5"/>
  <c r="L240" i="5" s="1"/>
  <c r="K239" i="5"/>
  <c r="L239" i="5" s="1"/>
  <c r="K238" i="5"/>
  <c r="L238" i="5" s="1"/>
  <c r="K237" i="5"/>
  <c r="L237" i="5" s="1"/>
  <c r="K236" i="5"/>
  <c r="L236" i="5" s="1"/>
  <c r="K235" i="5"/>
  <c r="L235" i="5" s="1"/>
  <c r="K234" i="5"/>
  <c r="L234" i="5" s="1"/>
  <c r="K233" i="5"/>
  <c r="L233" i="5" s="1"/>
  <c r="K232" i="5"/>
  <c r="L232" i="5" s="1"/>
  <c r="K231" i="5"/>
  <c r="L231" i="5" s="1"/>
  <c r="K230" i="5"/>
  <c r="L230" i="5" s="1"/>
  <c r="K229" i="5"/>
  <c r="L229" i="5" s="1"/>
  <c r="K228" i="5"/>
  <c r="L228" i="5" s="1"/>
  <c r="K227" i="5"/>
  <c r="L227" i="5" s="1"/>
  <c r="K226" i="5"/>
  <c r="L226" i="5" s="1"/>
  <c r="K225" i="5"/>
  <c r="L225" i="5" s="1"/>
  <c r="K224" i="5"/>
  <c r="L224" i="5" s="1"/>
  <c r="K223" i="5"/>
  <c r="L223" i="5" s="1"/>
  <c r="K222" i="5"/>
  <c r="L222" i="5" s="1"/>
  <c r="K221" i="5"/>
  <c r="L221" i="5" s="1"/>
  <c r="K220" i="5"/>
  <c r="L220" i="5" s="1"/>
  <c r="K219" i="5"/>
  <c r="L219" i="5" s="1"/>
  <c r="K218" i="5"/>
  <c r="L218" i="5" s="1"/>
  <c r="K217" i="5"/>
  <c r="L217" i="5" s="1"/>
  <c r="K216" i="5"/>
  <c r="L216" i="5" s="1"/>
  <c r="K215" i="5"/>
  <c r="L215" i="5" s="1"/>
  <c r="K214" i="5"/>
  <c r="L214" i="5" s="1"/>
  <c r="K213" i="5"/>
  <c r="L213" i="5" s="1"/>
  <c r="K212" i="5"/>
  <c r="L212" i="5" s="1"/>
  <c r="K211" i="5"/>
  <c r="L211" i="5" s="1"/>
  <c r="K210" i="5"/>
  <c r="L210" i="5" s="1"/>
  <c r="K209" i="5"/>
  <c r="L209" i="5" s="1"/>
  <c r="K208" i="5"/>
  <c r="L208" i="5" s="1"/>
  <c r="K207" i="5"/>
  <c r="L207" i="5" s="1"/>
  <c r="K206" i="5"/>
  <c r="L206" i="5" s="1"/>
  <c r="K205" i="5"/>
  <c r="L205" i="5" s="1"/>
  <c r="K204" i="5"/>
  <c r="L204" i="5" s="1"/>
  <c r="K203" i="5"/>
  <c r="L203" i="5" s="1"/>
  <c r="K202" i="5"/>
  <c r="L202" i="5" s="1"/>
  <c r="K201" i="5"/>
  <c r="L201" i="5" s="1"/>
  <c r="K200" i="5"/>
  <c r="L200" i="5" s="1"/>
  <c r="K199" i="5"/>
  <c r="L199" i="5" s="1"/>
  <c r="K198" i="5"/>
  <c r="L198" i="5" s="1"/>
  <c r="K197" i="5"/>
  <c r="L197" i="5" s="1"/>
  <c r="K196" i="5"/>
  <c r="L196" i="5" s="1"/>
  <c r="K195" i="5"/>
  <c r="L195" i="5" s="1"/>
  <c r="K194" i="5"/>
  <c r="L194" i="5" s="1"/>
  <c r="K193" i="5"/>
  <c r="L193" i="5" s="1"/>
  <c r="K192" i="5"/>
  <c r="L192" i="5" s="1"/>
  <c r="K191" i="5"/>
  <c r="L191" i="5" s="1"/>
  <c r="K190" i="5"/>
  <c r="L190" i="5" s="1"/>
  <c r="K189" i="5"/>
  <c r="L189" i="5" s="1"/>
  <c r="K188" i="5"/>
  <c r="L188" i="5" s="1"/>
  <c r="K187" i="5"/>
  <c r="L187" i="5" s="1"/>
  <c r="K186" i="5"/>
  <c r="L186" i="5" s="1"/>
  <c r="K185" i="5"/>
  <c r="L185" i="5" s="1"/>
  <c r="K184" i="5"/>
  <c r="L184" i="5" s="1"/>
  <c r="K183" i="5"/>
  <c r="L183" i="5" s="1"/>
  <c r="K182" i="5"/>
  <c r="L182" i="5" s="1"/>
  <c r="K181" i="5"/>
  <c r="L181" i="5" s="1"/>
  <c r="K180" i="5"/>
  <c r="L180" i="5" s="1"/>
  <c r="K179" i="5"/>
  <c r="L179" i="5" s="1"/>
  <c r="K178" i="5"/>
  <c r="L178" i="5" s="1"/>
  <c r="K177" i="5"/>
  <c r="L177" i="5" s="1"/>
  <c r="K176" i="5"/>
  <c r="L176" i="5" s="1"/>
  <c r="K175" i="5"/>
  <c r="L175" i="5" s="1"/>
  <c r="K174" i="5"/>
  <c r="L174" i="5" s="1"/>
  <c r="K173" i="5"/>
  <c r="L173" i="5" s="1"/>
  <c r="K172" i="5"/>
  <c r="L172" i="5" s="1"/>
  <c r="K171" i="5"/>
  <c r="L171" i="5" s="1"/>
  <c r="K170" i="5"/>
  <c r="L170" i="5" s="1"/>
  <c r="K169" i="5"/>
  <c r="L169" i="5" s="1"/>
  <c r="K168" i="5"/>
  <c r="L168" i="5" s="1"/>
  <c r="K167" i="5"/>
  <c r="L167" i="5" s="1"/>
  <c r="K166" i="5"/>
  <c r="L166" i="5" s="1"/>
  <c r="K165" i="5"/>
  <c r="L165" i="5" s="1"/>
  <c r="K164" i="5"/>
  <c r="L164" i="5" s="1"/>
  <c r="K163" i="5"/>
  <c r="L163" i="5" s="1"/>
  <c r="K162" i="5"/>
  <c r="L162" i="5" s="1"/>
  <c r="K161" i="5"/>
  <c r="L161" i="5" s="1"/>
  <c r="K160" i="5"/>
  <c r="L160" i="5" s="1"/>
  <c r="K159" i="5"/>
  <c r="L159" i="5" s="1"/>
  <c r="K158" i="5"/>
  <c r="L158" i="5" s="1"/>
  <c r="K157" i="5"/>
  <c r="L157" i="5" s="1"/>
  <c r="K156" i="5"/>
  <c r="L156" i="5" s="1"/>
  <c r="K155" i="5"/>
  <c r="L155" i="5" s="1"/>
  <c r="K154" i="5"/>
  <c r="L154" i="5" s="1"/>
  <c r="K153" i="5"/>
  <c r="L153" i="5" s="1"/>
  <c r="K152" i="5"/>
  <c r="L152" i="5" s="1"/>
  <c r="K151" i="5"/>
  <c r="L151" i="5" s="1"/>
  <c r="K150" i="5"/>
  <c r="L150" i="5" s="1"/>
  <c r="K149" i="5"/>
  <c r="L149" i="5" s="1"/>
  <c r="K148" i="5"/>
  <c r="L148" i="5" s="1"/>
  <c r="K147" i="5"/>
  <c r="L147" i="5" s="1"/>
  <c r="K146" i="5"/>
  <c r="L146" i="5" s="1"/>
  <c r="K145" i="5"/>
  <c r="L145" i="5" s="1"/>
  <c r="K144" i="5"/>
  <c r="L144" i="5" s="1"/>
  <c r="K143" i="5"/>
  <c r="L143" i="5" s="1"/>
  <c r="K142" i="5"/>
  <c r="L142" i="5" s="1"/>
  <c r="K141" i="5"/>
  <c r="L141" i="5" s="1"/>
  <c r="K140" i="5"/>
  <c r="L140" i="5" s="1"/>
  <c r="K139" i="5"/>
  <c r="L139" i="5" s="1"/>
  <c r="K138" i="5"/>
  <c r="L138" i="5" s="1"/>
  <c r="K137" i="5"/>
  <c r="L137" i="5" s="1"/>
  <c r="K136" i="5"/>
  <c r="L136" i="5" s="1"/>
  <c r="K135" i="5"/>
  <c r="L135" i="5" s="1"/>
  <c r="K134" i="5"/>
  <c r="L134" i="5" s="1"/>
  <c r="K133" i="5"/>
  <c r="L133" i="5" s="1"/>
  <c r="K132" i="5"/>
  <c r="L132" i="5" s="1"/>
  <c r="K131" i="5"/>
  <c r="L131" i="5" s="1"/>
  <c r="K130" i="5"/>
  <c r="L130" i="5" s="1"/>
  <c r="K129" i="5"/>
  <c r="L129" i="5" s="1"/>
  <c r="K128" i="5"/>
  <c r="L128" i="5" s="1"/>
  <c r="K127" i="5"/>
  <c r="L127" i="5" s="1"/>
  <c r="K126" i="5"/>
  <c r="L126" i="5" s="1"/>
  <c r="K125" i="5"/>
  <c r="L125" i="5" s="1"/>
  <c r="K124" i="5"/>
  <c r="L124" i="5" s="1"/>
  <c r="K123" i="5"/>
  <c r="L123" i="5" s="1"/>
  <c r="K122" i="5"/>
  <c r="L122" i="5" s="1"/>
  <c r="K121" i="5"/>
  <c r="L121" i="5" s="1"/>
  <c r="K120" i="5"/>
  <c r="L120" i="5" s="1"/>
  <c r="K119" i="5"/>
  <c r="L119" i="5" s="1"/>
  <c r="K118" i="5"/>
  <c r="L118" i="5" s="1"/>
  <c r="K117" i="5"/>
  <c r="L117" i="5" s="1"/>
  <c r="K116" i="5"/>
  <c r="L116" i="5" s="1"/>
  <c r="K115" i="5"/>
  <c r="L115" i="5" s="1"/>
  <c r="K114" i="5"/>
  <c r="L114" i="5" s="1"/>
  <c r="K113" i="5"/>
  <c r="L113" i="5" s="1"/>
  <c r="K112" i="5"/>
  <c r="L112" i="5" s="1"/>
  <c r="K111" i="5"/>
  <c r="L111" i="5" s="1"/>
  <c r="K110" i="5"/>
  <c r="L110" i="5" s="1"/>
  <c r="K109" i="5"/>
  <c r="L109" i="5" s="1"/>
  <c r="K108" i="5"/>
  <c r="L108" i="5" s="1"/>
  <c r="K107" i="5"/>
  <c r="L107" i="5" s="1"/>
  <c r="K106" i="5"/>
  <c r="L106" i="5" s="1"/>
  <c r="K105" i="5"/>
  <c r="L105" i="5" s="1"/>
  <c r="K104" i="5"/>
  <c r="L104" i="5" s="1"/>
  <c r="K103" i="5"/>
  <c r="L103" i="5" s="1"/>
  <c r="K92" i="5"/>
  <c r="L92" i="5" s="1"/>
  <c r="K94" i="5"/>
  <c r="L94" i="5" s="1"/>
  <c r="K96" i="5"/>
  <c r="L96" i="5" s="1"/>
  <c r="K98" i="5"/>
  <c r="L98" i="5" s="1"/>
  <c r="K100" i="5"/>
  <c r="L100" i="5" s="1"/>
  <c r="K102" i="5"/>
  <c r="L102" i="5" s="1"/>
  <c r="K8" i="5"/>
  <c r="L8" i="5" s="1"/>
  <c r="K9" i="5"/>
  <c r="L9" i="5" s="1"/>
  <c r="K10" i="5"/>
  <c r="L10" i="5" s="1"/>
  <c r="K11" i="5"/>
  <c r="L11" i="5" s="1"/>
  <c r="K12" i="5"/>
  <c r="L12" i="5" s="1"/>
  <c r="K13" i="5"/>
  <c r="L13" i="5" s="1"/>
  <c r="K14" i="5"/>
  <c r="L14" i="5" s="1"/>
  <c r="K15" i="5"/>
  <c r="L15" i="5" s="1"/>
  <c r="K16" i="5"/>
  <c r="L16" i="5" s="1"/>
  <c r="K17" i="5"/>
  <c r="L17" i="5" s="1"/>
  <c r="K18" i="5"/>
  <c r="L18" i="5" s="1"/>
  <c r="K19" i="5"/>
  <c r="L19" i="5" s="1"/>
  <c r="K20" i="5"/>
  <c r="L20" i="5" s="1"/>
  <c r="K21" i="5"/>
  <c r="L21" i="5" s="1"/>
  <c r="K22" i="5"/>
  <c r="L22" i="5" s="1"/>
  <c r="K23" i="5"/>
  <c r="L23" i="5" s="1"/>
  <c r="K24" i="5"/>
  <c r="L24" i="5" s="1"/>
  <c r="K25" i="5"/>
  <c r="L25" i="5" s="1"/>
  <c r="K26" i="5"/>
  <c r="L26" i="5" s="1"/>
  <c r="K27" i="5"/>
  <c r="L27" i="5" s="1"/>
  <c r="K28" i="5"/>
  <c r="L28" i="5" s="1"/>
  <c r="K29" i="5"/>
  <c r="L29" i="5" s="1"/>
  <c r="K30" i="5"/>
  <c r="L30" i="5" s="1"/>
  <c r="K31" i="5"/>
  <c r="L31" i="5" s="1"/>
  <c r="K32" i="5"/>
  <c r="L32" i="5" s="1"/>
  <c r="K33" i="5"/>
  <c r="L33" i="5" s="1"/>
  <c r="K34" i="5"/>
  <c r="L34" i="5" s="1"/>
  <c r="K35" i="5"/>
  <c r="L35" i="5" s="1"/>
  <c r="K36" i="5"/>
  <c r="L36" i="5" s="1"/>
  <c r="K37" i="5"/>
  <c r="L37" i="5" s="1"/>
  <c r="K38" i="5"/>
  <c r="L38" i="5" s="1"/>
  <c r="K39" i="5"/>
  <c r="L39" i="5" s="1"/>
  <c r="K40" i="5"/>
  <c r="L40" i="5" s="1"/>
  <c r="K41" i="5"/>
  <c r="L41" i="5" s="1"/>
  <c r="K42" i="5"/>
  <c r="L42" i="5" s="1"/>
  <c r="K43" i="5"/>
  <c r="L43" i="5" s="1"/>
  <c r="K44" i="5"/>
  <c r="L44" i="5" s="1"/>
  <c r="K45" i="5"/>
  <c r="L45" i="5" s="1"/>
  <c r="K46" i="5"/>
  <c r="L46" i="5" s="1"/>
  <c r="K47" i="5"/>
  <c r="L47" i="5" s="1"/>
  <c r="K48" i="5"/>
  <c r="L48" i="5" s="1"/>
  <c r="K93" i="5"/>
  <c r="L93" i="5" s="1"/>
  <c r="K95" i="5"/>
  <c r="L95" i="5" s="1"/>
  <c r="K97" i="5"/>
  <c r="L97" i="5" s="1"/>
  <c r="K99" i="5"/>
  <c r="L99" i="5" s="1"/>
  <c r="K101" i="5"/>
  <c r="L101" i="5" s="1"/>
  <c r="K299" i="5"/>
  <c r="L299" i="5" s="1"/>
  <c r="K301" i="5"/>
  <c r="L301" i="5" s="1"/>
  <c r="K303" i="5"/>
  <c r="L303" i="5" s="1"/>
  <c r="K305" i="5"/>
  <c r="L305" i="5" s="1"/>
  <c r="K307" i="5"/>
  <c r="L307" i="5" s="1"/>
  <c r="K309" i="5"/>
  <c r="L309" i="5" s="1"/>
  <c r="K311" i="5"/>
  <c r="L311" i="5" s="1"/>
  <c r="K313" i="5"/>
  <c r="L313" i="5" s="1"/>
  <c r="K315" i="5"/>
  <c r="L315" i="5" s="1"/>
  <c r="K317" i="5"/>
  <c r="L317" i="5" s="1"/>
  <c r="K319" i="5"/>
  <c r="L319" i="5" s="1"/>
  <c r="K321" i="5"/>
  <c r="L321" i="5" s="1"/>
  <c r="K323" i="5"/>
  <c r="L323" i="5" s="1"/>
  <c r="K325" i="5"/>
  <c r="L325" i="5" s="1"/>
  <c r="K327" i="5"/>
  <c r="L327" i="5" s="1"/>
  <c r="K329" i="5"/>
  <c r="L329" i="5" s="1"/>
  <c r="K331" i="5"/>
  <c r="L331" i="5" s="1"/>
  <c r="K333" i="5"/>
  <c r="L333" i="5" s="1"/>
  <c r="K335" i="5"/>
  <c r="L335" i="5" s="1"/>
  <c r="K337" i="5"/>
  <c r="L337" i="5" s="1"/>
  <c r="K339" i="5"/>
  <c r="L339" i="5" s="1"/>
  <c r="K340" i="5"/>
  <c r="L340" i="5" s="1"/>
  <c r="K341" i="5"/>
  <c r="L341" i="5" s="1"/>
  <c r="K342" i="5"/>
  <c r="L342" i="5" s="1"/>
  <c r="K343" i="5"/>
  <c r="L343" i="5" s="1"/>
  <c r="K344" i="5"/>
  <c r="L344" i="5" s="1"/>
  <c r="K345" i="5"/>
  <c r="L345" i="5" s="1"/>
  <c r="K346" i="5"/>
  <c r="L346" i="5" s="1"/>
  <c r="K347" i="5"/>
  <c r="L347" i="5" s="1"/>
  <c r="K348" i="5"/>
  <c r="L348" i="5" s="1"/>
  <c r="K349" i="5"/>
  <c r="L349" i="5" s="1"/>
  <c r="K350" i="5"/>
  <c r="L350" i="5" s="1"/>
  <c r="K351" i="5"/>
  <c r="L351" i="5" s="1"/>
  <c r="K352" i="5"/>
  <c r="L352" i="5" s="1"/>
  <c r="K353" i="5"/>
  <c r="L353" i="5" s="1"/>
  <c r="K354" i="5"/>
  <c r="L354" i="5" s="1"/>
  <c r="K355" i="5"/>
  <c r="L355" i="5" s="1"/>
  <c r="K356" i="5"/>
  <c r="L356" i="5" s="1"/>
  <c r="K357" i="5"/>
  <c r="L357" i="5" s="1"/>
  <c r="K358" i="5"/>
  <c r="L358" i="5" s="1"/>
  <c r="K359" i="5"/>
  <c r="L359" i="5" s="1"/>
  <c r="K360" i="5"/>
  <c r="L360" i="5" s="1"/>
  <c r="K361" i="5"/>
  <c r="L361" i="5" s="1"/>
  <c r="K362" i="5"/>
  <c r="L362" i="5" s="1"/>
  <c r="K363" i="5"/>
  <c r="L363" i="5" s="1"/>
  <c r="K364" i="5"/>
  <c r="L364" i="5" s="1"/>
  <c r="K365" i="5"/>
  <c r="L365" i="5" s="1"/>
  <c r="K366" i="5"/>
  <c r="L366" i="5" s="1"/>
  <c r="K367" i="5"/>
  <c r="L367" i="5" s="1"/>
  <c r="K368" i="5"/>
  <c r="L368" i="5" s="1"/>
  <c r="K369" i="5"/>
  <c r="L369" i="5" s="1"/>
  <c r="K370" i="5"/>
  <c r="L370" i="5" s="1"/>
  <c r="K371" i="5"/>
  <c r="L371" i="5" s="1"/>
  <c r="K372" i="5"/>
  <c r="L372" i="5" s="1"/>
  <c r="K373" i="5"/>
  <c r="L373" i="5" s="1"/>
  <c r="K374" i="5"/>
  <c r="L374" i="5" s="1"/>
  <c r="K375" i="5"/>
  <c r="L375" i="5" s="1"/>
  <c r="K376" i="5"/>
  <c r="L376" i="5" s="1"/>
  <c r="K377" i="5"/>
  <c r="L377" i="5" s="1"/>
  <c r="K378" i="5"/>
  <c r="L378" i="5" s="1"/>
  <c r="K379" i="5"/>
  <c r="L379" i="5" s="1"/>
  <c r="K380" i="5"/>
  <c r="L380" i="5" s="1"/>
  <c r="K381" i="5"/>
  <c r="L381" i="5" s="1"/>
  <c r="K382" i="5"/>
  <c r="L382" i="5" s="1"/>
  <c r="K383" i="5"/>
  <c r="L383" i="5" s="1"/>
  <c r="K384" i="5"/>
  <c r="L384" i="5" s="1"/>
  <c r="K385" i="5"/>
  <c r="L385" i="5" s="1"/>
  <c r="K386" i="5"/>
  <c r="L386" i="5" s="1"/>
  <c r="K387" i="5"/>
  <c r="L387" i="5" s="1"/>
  <c r="K388" i="5"/>
  <c r="L388" i="5" s="1"/>
  <c r="K389" i="5"/>
  <c r="L389" i="5" s="1"/>
  <c r="K390" i="5"/>
  <c r="L390" i="5" s="1"/>
  <c r="K391" i="5"/>
  <c r="L391" i="5" s="1"/>
  <c r="K392" i="5"/>
  <c r="L392" i="5" s="1"/>
  <c r="K393" i="5"/>
  <c r="L393" i="5" s="1"/>
  <c r="K394" i="5"/>
  <c r="L394" i="5" s="1"/>
  <c r="K395" i="5"/>
  <c r="L395" i="5" s="1"/>
  <c r="K396" i="5"/>
  <c r="L396" i="5" s="1"/>
  <c r="K397" i="5"/>
  <c r="L397" i="5" s="1"/>
  <c r="K398" i="5"/>
  <c r="L398" i="5" s="1"/>
  <c r="K399" i="5"/>
  <c r="L399" i="5" s="1"/>
  <c r="K400" i="5"/>
  <c r="L400" i="5" s="1"/>
  <c r="K401" i="5"/>
  <c r="L401" i="5" s="1"/>
  <c r="K402" i="5"/>
  <c r="L402" i="5" s="1"/>
  <c r="K403" i="5"/>
  <c r="L403" i="5" s="1"/>
  <c r="K404" i="5"/>
  <c r="L404" i="5" s="1"/>
  <c r="K405" i="5"/>
  <c r="L405" i="5" s="1"/>
  <c r="K406" i="5"/>
  <c r="L406" i="5" s="1"/>
  <c r="K407" i="5"/>
  <c r="L407" i="5" s="1"/>
  <c r="K408" i="5"/>
  <c r="L408" i="5" s="1"/>
  <c r="K409" i="5"/>
  <c r="L409" i="5" s="1"/>
  <c r="K410" i="5"/>
  <c r="L410" i="5" s="1"/>
  <c r="K411" i="5"/>
  <c r="L411" i="5" s="1"/>
  <c r="K412" i="5"/>
  <c r="L412" i="5" s="1"/>
  <c r="K413" i="5"/>
  <c r="L413" i="5" s="1"/>
  <c r="K414" i="5"/>
  <c r="L414" i="5" s="1"/>
  <c r="K415" i="5"/>
  <c r="L415" i="5" s="1"/>
  <c r="K416" i="5"/>
  <c r="L416" i="5" s="1"/>
  <c r="K417" i="5"/>
  <c r="L417" i="5" s="1"/>
  <c r="K418" i="5"/>
  <c r="L418" i="5" s="1"/>
  <c r="K419" i="5"/>
  <c r="L419" i="5" s="1"/>
  <c r="K420" i="5"/>
  <c r="L420" i="5" s="1"/>
  <c r="K421" i="5"/>
  <c r="L421" i="5" s="1"/>
  <c r="K422" i="5"/>
  <c r="L422" i="5" s="1"/>
  <c r="K423" i="5"/>
  <c r="L423" i="5" s="1"/>
  <c r="K424" i="5"/>
  <c r="L424" i="5" s="1"/>
  <c r="K425" i="5"/>
  <c r="L425" i="5" s="1"/>
  <c r="K426" i="5"/>
  <c r="L426" i="5" s="1"/>
  <c r="K427" i="5"/>
  <c r="L427" i="5" s="1"/>
  <c r="K428" i="5"/>
  <c r="L428" i="5" s="1"/>
  <c r="K429" i="5"/>
  <c r="L429" i="5" s="1"/>
  <c r="K430" i="5"/>
  <c r="L430" i="5" s="1"/>
  <c r="K431" i="5"/>
  <c r="L431" i="5" s="1"/>
  <c r="K432" i="5"/>
  <c r="L432" i="5" s="1"/>
  <c r="K433" i="5"/>
  <c r="L433" i="5" s="1"/>
  <c r="K434" i="5"/>
  <c r="L434" i="5" s="1"/>
  <c r="K435" i="5"/>
  <c r="L435" i="5" s="1"/>
  <c r="K436" i="5"/>
  <c r="L436" i="5" s="1"/>
  <c r="K437" i="5"/>
  <c r="L437" i="5" s="1"/>
  <c r="K438" i="5"/>
  <c r="L438" i="5" s="1"/>
  <c r="K439" i="5"/>
  <c r="L439" i="5" s="1"/>
  <c r="K440" i="5"/>
  <c r="L440" i="5" s="1"/>
  <c r="K441" i="5"/>
  <c r="L441" i="5" s="1"/>
  <c r="K442" i="5"/>
  <c r="L442" i="5" s="1"/>
  <c r="K443" i="5"/>
  <c r="L443" i="5" s="1"/>
  <c r="K298" i="5"/>
  <c r="L298" i="5" s="1"/>
  <c r="K300" i="5"/>
  <c r="L300" i="5" s="1"/>
  <c r="K302" i="5"/>
  <c r="L302" i="5" s="1"/>
  <c r="K304" i="5"/>
  <c r="L304" i="5" s="1"/>
  <c r="K306" i="5"/>
  <c r="L306" i="5" s="1"/>
  <c r="K308" i="5"/>
  <c r="L308" i="5" s="1"/>
  <c r="K310" i="5"/>
  <c r="L310" i="5" s="1"/>
  <c r="K312" i="5"/>
  <c r="L312" i="5" s="1"/>
  <c r="K314" i="5"/>
  <c r="L314" i="5" s="1"/>
  <c r="K316" i="5"/>
  <c r="L316" i="5" s="1"/>
  <c r="K318" i="5"/>
  <c r="L318" i="5" s="1"/>
  <c r="K320" i="5"/>
  <c r="L320" i="5" s="1"/>
  <c r="K322" i="5"/>
  <c r="L322" i="5" s="1"/>
  <c r="K324" i="5"/>
  <c r="L324" i="5" s="1"/>
  <c r="K326" i="5"/>
  <c r="L326" i="5" s="1"/>
  <c r="K328" i="5"/>
  <c r="L328" i="5" s="1"/>
  <c r="K330" i="5"/>
  <c r="L330" i="5" s="1"/>
  <c r="K332" i="5"/>
  <c r="L332" i="5" s="1"/>
  <c r="K334" i="5"/>
  <c r="L334" i="5" s="1"/>
  <c r="K336" i="5"/>
  <c r="L336" i="5" s="1"/>
  <c r="K338" i="5"/>
  <c r="L338" i="5" s="1"/>
  <c r="K454" i="5"/>
  <c r="L454" i="5" s="1"/>
  <c r="K456" i="5"/>
  <c r="L456" i="5" s="1"/>
  <c r="K458" i="5"/>
  <c r="L458" i="5" s="1"/>
  <c r="K460" i="5"/>
  <c r="L460" i="5" s="1"/>
  <c r="K462" i="5"/>
  <c r="L462" i="5" s="1"/>
  <c r="K464" i="5"/>
  <c r="L464" i="5" s="1"/>
  <c r="K466" i="5"/>
  <c r="L466" i="5" s="1"/>
  <c r="K468" i="5"/>
  <c r="L468" i="5" s="1"/>
  <c r="K470" i="5"/>
  <c r="L470" i="5" s="1"/>
  <c r="K472" i="5"/>
  <c r="L472" i="5" s="1"/>
  <c r="K474" i="5"/>
  <c r="L474" i="5" s="1"/>
  <c r="K476" i="5"/>
  <c r="L476" i="5" s="1"/>
  <c r="K478" i="5"/>
  <c r="L478" i="5" s="1"/>
  <c r="K480" i="5"/>
  <c r="L480" i="5" s="1"/>
  <c r="K482" i="5"/>
  <c r="L482" i="5" s="1"/>
  <c r="K484" i="5"/>
  <c r="L484" i="5" s="1"/>
  <c r="K486" i="5"/>
  <c r="L486" i="5" s="1"/>
  <c r="K488" i="5"/>
  <c r="L488" i="5" s="1"/>
  <c r="K490" i="5"/>
  <c r="L490" i="5" s="1"/>
  <c r="K492" i="5"/>
  <c r="L492" i="5" s="1"/>
  <c r="K494" i="5"/>
  <c r="L494" i="5" s="1"/>
  <c r="K496" i="5"/>
  <c r="L496" i="5" s="1"/>
  <c r="K497" i="5"/>
  <c r="L497" i="5" s="1"/>
  <c r="K498" i="5"/>
  <c r="L498" i="5" s="1"/>
  <c r="K499" i="5"/>
  <c r="L499" i="5" s="1"/>
  <c r="K500" i="5"/>
  <c r="L500" i="5" s="1"/>
  <c r="K501" i="5"/>
  <c r="L501" i="5" s="1"/>
  <c r="K502" i="5"/>
  <c r="L502" i="5" s="1"/>
  <c r="K503" i="5"/>
  <c r="L503" i="5" s="1"/>
  <c r="K504" i="5"/>
  <c r="L504" i="5" s="1"/>
  <c r="K505" i="5"/>
  <c r="L505" i="5" s="1"/>
  <c r="K506" i="5"/>
  <c r="L506" i="5" s="1"/>
  <c r="K507" i="5"/>
  <c r="L507" i="5" s="1"/>
  <c r="K508" i="5"/>
  <c r="L508" i="5" s="1"/>
  <c r="K455" i="5"/>
  <c r="L455" i="5" s="1"/>
  <c r="K457" i="5"/>
  <c r="L457" i="5" s="1"/>
  <c r="K459" i="5"/>
  <c r="L459" i="5" s="1"/>
  <c r="K461" i="5"/>
  <c r="L461" i="5" s="1"/>
  <c r="K463" i="5"/>
  <c r="L463" i="5" s="1"/>
  <c r="K465" i="5"/>
  <c r="L465" i="5" s="1"/>
  <c r="K467" i="5"/>
  <c r="L467" i="5" s="1"/>
  <c r="K469" i="5"/>
  <c r="L469" i="5" s="1"/>
  <c r="K471" i="5"/>
  <c r="L471" i="5" s="1"/>
  <c r="K473" i="5"/>
  <c r="L473" i="5" s="1"/>
  <c r="K475" i="5"/>
  <c r="L475" i="5" s="1"/>
  <c r="K477" i="5"/>
  <c r="L477" i="5" s="1"/>
  <c r="K479" i="5"/>
  <c r="L479" i="5" s="1"/>
  <c r="K481" i="5"/>
  <c r="L481" i="5" s="1"/>
  <c r="K483" i="5"/>
  <c r="L483" i="5" s="1"/>
  <c r="K485" i="5"/>
  <c r="L485" i="5" s="1"/>
  <c r="K487" i="5"/>
  <c r="L487" i="5" s="1"/>
  <c r="K489" i="5"/>
  <c r="L489" i="5" s="1"/>
  <c r="K491" i="5"/>
  <c r="L491" i="5" s="1"/>
  <c r="K493" i="5"/>
  <c r="L493" i="5" s="1"/>
  <c r="K495" i="5"/>
  <c r="L495" i="5" s="1"/>
  <c r="K616" i="5"/>
  <c r="L616" i="5" s="1"/>
  <c r="K618" i="5"/>
  <c r="L618" i="5" s="1"/>
  <c r="K620" i="5"/>
  <c r="L620" i="5" s="1"/>
  <c r="K622" i="5"/>
  <c r="L622" i="5" s="1"/>
  <c r="K617" i="5"/>
  <c r="L617" i="5" s="1"/>
  <c r="K619" i="5"/>
  <c r="L619" i="5" s="1"/>
  <c r="K621" i="5"/>
  <c r="L621" i="5" s="1"/>
  <c r="K623" i="5"/>
  <c r="L623" i="5" s="1"/>
  <c r="K624" i="5"/>
  <c r="L624" i="5" s="1"/>
  <c r="K626" i="5"/>
  <c r="L626" i="5" s="1"/>
  <c r="K628" i="5"/>
  <c r="L628" i="5" s="1"/>
  <c r="K630" i="5"/>
  <c r="L630" i="5" s="1"/>
  <c r="K632" i="5"/>
  <c r="L632" i="5" s="1"/>
  <c r="K634" i="5"/>
  <c r="L634" i="5" s="1"/>
  <c r="K636" i="5"/>
  <c r="L636" i="5" s="1"/>
  <c r="K637" i="5"/>
  <c r="L637" i="5" s="1"/>
  <c r="K638" i="5"/>
  <c r="L638" i="5" s="1"/>
  <c r="K639" i="5"/>
  <c r="L639" i="5" s="1"/>
  <c r="K640" i="5"/>
  <c r="L640" i="5" s="1"/>
  <c r="K641" i="5"/>
  <c r="L641" i="5" s="1"/>
  <c r="K642" i="5"/>
  <c r="L642" i="5" s="1"/>
  <c r="K643" i="5"/>
  <c r="L643" i="5" s="1"/>
  <c r="K644" i="5"/>
  <c r="L644" i="5" s="1"/>
  <c r="K645" i="5"/>
  <c r="L645" i="5" s="1"/>
  <c r="K646" i="5"/>
  <c r="L646" i="5" s="1"/>
  <c r="K647" i="5"/>
  <c r="L647" i="5" s="1"/>
  <c r="K648" i="5"/>
  <c r="L648" i="5" s="1"/>
  <c r="K649" i="5"/>
  <c r="L649" i="5" s="1"/>
  <c r="K650" i="5"/>
  <c r="L650" i="5" s="1"/>
  <c r="K651" i="5"/>
  <c r="L651" i="5" s="1"/>
  <c r="K652" i="5"/>
  <c r="L652" i="5" s="1"/>
  <c r="K653" i="5"/>
  <c r="L653" i="5" s="1"/>
  <c r="K654" i="5"/>
  <c r="L654" i="5" s="1"/>
  <c r="K655" i="5"/>
  <c r="L655" i="5" s="1"/>
  <c r="K656" i="5"/>
  <c r="L656" i="5" s="1"/>
  <c r="K657" i="5"/>
  <c r="L657" i="5" s="1"/>
  <c r="K658" i="5"/>
  <c r="L658" i="5" s="1"/>
  <c r="K659" i="5"/>
  <c r="L659" i="5" s="1"/>
  <c r="K660" i="5"/>
  <c r="L660" i="5" s="1"/>
  <c r="K661" i="5"/>
  <c r="L661" i="5" s="1"/>
  <c r="K662" i="5"/>
  <c r="L662" i="5" s="1"/>
  <c r="K663" i="5"/>
  <c r="L663" i="5" s="1"/>
  <c r="K664" i="5"/>
  <c r="L664" i="5" s="1"/>
  <c r="K665" i="5"/>
  <c r="L665" i="5" s="1"/>
  <c r="K666" i="5"/>
  <c r="L666" i="5" s="1"/>
  <c r="K667" i="5"/>
  <c r="L667" i="5" s="1"/>
  <c r="K668" i="5"/>
  <c r="L668" i="5" s="1"/>
  <c r="K669" i="5"/>
  <c r="L669" i="5" s="1"/>
  <c r="K670" i="5"/>
  <c r="L670" i="5" s="1"/>
  <c r="K671" i="5"/>
  <c r="L671" i="5" s="1"/>
  <c r="K672" i="5"/>
  <c r="L672" i="5" s="1"/>
  <c r="K673" i="5"/>
  <c r="L673" i="5" s="1"/>
  <c r="K674" i="5"/>
  <c r="L674" i="5" s="1"/>
  <c r="K675" i="5"/>
  <c r="L675" i="5" s="1"/>
  <c r="K676" i="5"/>
  <c r="L676" i="5" s="1"/>
  <c r="K677" i="5"/>
  <c r="L677" i="5" s="1"/>
  <c r="K678" i="5"/>
  <c r="L678" i="5" s="1"/>
  <c r="K679" i="5"/>
  <c r="L679" i="5" s="1"/>
  <c r="K680" i="5"/>
  <c r="L680" i="5" s="1"/>
  <c r="K681" i="5"/>
  <c r="L681" i="5" s="1"/>
  <c r="K682" i="5"/>
  <c r="L682" i="5" s="1"/>
  <c r="K683" i="5"/>
  <c r="L683" i="5" s="1"/>
  <c r="K684" i="5"/>
  <c r="L684" i="5" s="1"/>
  <c r="K685" i="5"/>
  <c r="L685" i="5" s="1"/>
  <c r="K686" i="5"/>
  <c r="L686" i="5" s="1"/>
  <c r="K687" i="5"/>
  <c r="L687" i="5" s="1"/>
  <c r="K688" i="5"/>
  <c r="L688" i="5" s="1"/>
  <c r="K689" i="5"/>
  <c r="L689" i="5" s="1"/>
  <c r="K690" i="5"/>
  <c r="L690" i="5" s="1"/>
  <c r="K691" i="5"/>
  <c r="L691" i="5" s="1"/>
  <c r="K692" i="5"/>
  <c r="L692" i="5" s="1"/>
  <c r="K693" i="5"/>
  <c r="L693" i="5" s="1"/>
  <c r="K694" i="5"/>
  <c r="L694" i="5" s="1"/>
  <c r="K695" i="5"/>
  <c r="L695" i="5" s="1"/>
  <c r="K696" i="5"/>
  <c r="L696" i="5" s="1"/>
  <c r="K697" i="5"/>
  <c r="L697" i="5" s="1"/>
  <c r="K698" i="5"/>
  <c r="L698" i="5" s="1"/>
  <c r="K699" i="5"/>
  <c r="L699" i="5" s="1"/>
  <c r="K700" i="5"/>
  <c r="L700" i="5" s="1"/>
  <c r="K701" i="5"/>
  <c r="L701" i="5" s="1"/>
  <c r="K702" i="5"/>
  <c r="L702" i="5" s="1"/>
  <c r="K703" i="5"/>
  <c r="L703" i="5" s="1"/>
  <c r="K704" i="5"/>
  <c r="L704" i="5" s="1"/>
  <c r="K705" i="5"/>
  <c r="L705" i="5" s="1"/>
  <c r="K706" i="5"/>
  <c r="L706" i="5" s="1"/>
  <c r="K707" i="5"/>
  <c r="L707" i="5" s="1"/>
  <c r="K708" i="5"/>
  <c r="L708" i="5" s="1"/>
  <c r="K625" i="5"/>
  <c r="L625" i="5" s="1"/>
  <c r="K627" i="5"/>
  <c r="L627" i="5" s="1"/>
  <c r="K629" i="5"/>
  <c r="L629" i="5" s="1"/>
  <c r="K631" i="5"/>
  <c r="L631" i="5" s="1"/>
  <c r="K633" i="5"/>
  <c r="L633" i="5" s="1"/>
  <c r="K635" i="5"/>
  <c r="L635" i="5" s="1"/>
</calcChain>
</file>

<file path=xl/sharedStrings.xml><?xml version="1.0" encoding="utf-8"?>
<sst xmlns="http://schemas.openxmlformats.org/spreadsheetml/2006/main" count="8643" uniqueCount="488">
  <si>
    <t>1850000</t>
  </si>
  <si>
    <t>ODF</t>
  </si>
  <si>
    <t>207</t>
  </si>
  <si>
    <t>ANF</t>
  </si>
  <si>
    <t>VIR52</t>
  </si>
  <si>
    <t>A.N. au 010115</t>
  </si>
  <si>
    <t>ACF</t>
  </si>
  <si>
    <t>3</t>
  </si>
  <si>
    <t>PAF</t>
  </si>
  <si>
    <t>1</t>
  </si>
  <si>
    <t>6</t>
  </si>
  <si>
    <t>15</t>
  </si>
  <si>
    <t>38</t>
  </si>
  <si>
    <t>53</t>
  </si>
  <si>
    <t>9</t>
  </si>
  <si>
    <t>35</t>
  </si>
  <si>
    <t>36</t>
  </si>
  <si>
    <t>4</t>
  </si>
  <si>
    <t>10</t>
  </si>
  <si>
    <t>11</t>
  </si>
  <si>
    <t>12</t>
  </si>
  <si>
    <t>13</t>
  </si>
  <si>
    <t>14</t>
  </si>
  <si>
    <t>16</t>
  </si>
  <si>
    <t>23</t>
  </si>
  <si>
    <t>25</t>
  </si>
  <si>
    <t>32</t>
  </si>
  <si>
    <t>41</t>
  </si>
  <si>
    <t>63</t>
  </si>
  <si>
    <t>84</t>
  </si>
  <si>
    <t>48</t>
  </si>
  <si>
    <t>49</t>
  </si>
  <si>
    <t>BF12</t>
  </si>
  <si>
    <t>2</t>
  </si>
  <si>
    <t>26</t>
  </si>
  <si>
    <t>17</t>
  </si>
  <si>
    <t>BF1</t>
  </si>
  <si>
    <t>VIR48</t>
  </si>
  <si>
    <t>19</t>
  </si>
  <si>
    <t>57</t>
  </si>
  <si>
    <t>7</t>
  </si>
  <si>
    <t>20</t>
  </si>
  <si>
    <t>33</t>
  </si>
  <si>
    <t>43</t>
  </si>
  <si>
    <t>46</t>
  </si>
  <si>
    <t>22</t>
  </si>
  <si>
    <t>29</t>
  </si>
  <si>
    <t>VIR30</t>
  </si>
  <si>
    <t>37</t>
  </si>
  <si>
    <t>8</t>
  </si>
  <si>
    <t>40</t>
  </si>
  <si>
    <t>54</t>
  </si>
  <si>
    <t>VIR53</t>
  </si>
  <si>
    <t>42</t>
  </si>
  <si>
    <t>18</t>
  </si>
  <si>
    <t>24</t>
  </si>
  <si>
    <t>27</t>
  </si>
  <si>
    <t>28</t>
  </si>
  <si>
    <t>45</t>
  </si>
  <si>
    <t>56</t>
  </si>
  <si>
    <t>70</t>
  </si>
  <si>
    <t>75</t>
  </si>
  <si>
    <t>VIR3</t>
  </si>
  <si>
    <t>VIR7</t>
  </si>
  <si>
    <t>50</t>
  </si>
  <si>
    <t>52</t>
  </si>
  <si>
    <t>5</t>
  </si>
  <si>
    <t>30</t>
  </si>
  <si>
    <t>55</t>
  </si>
  <si>
    <t>21</t>
  </si>
  <si>
    <t>44</t>
  </si>
  <si>
    <t>47</t>
  </si>
  <si>
    <t>68</t>
  </si>
  <si>
    <t>VIR</t>
  </si>
  <si>
    <t>62</t>
  </si>
  <si>
    <t>51</t>
  </si>
  <si>
    <t>78</t>
  </si>
  <si>
    <t>79</t>
  </si>
  <si>
    <t>80</t>
  </si>
  <si>
    <t>VIR50</t>
  </si>
  <si>
    <t>59</t>
  </si>
  <si>
    <t>81</t>
  </si>
  <si>
    <t>83</t>
  </si>
  <si>
    <t>39</t>
  </si>
  <si>
    <t>82</t>
  </si>
  <si>
    <t>VIR63</t>
  </si>
  <si>
    <t>103</t>
  </si>
  <si>
    <t>VIR36</t>
  </si>
  <si>
    <t>VIR43</t>
  </si>
  <si>
    <t>77</t>
  </si>
  <si>
    <t>VIR34</t>
  </si>
  <si>
    <t>34</t>
  </si>
  <si>
    <t>61</t>
  </si>
  <si>
    <t>VIR74</t>
  </si>
  <si>
    <t>VIR78</t>
  </si>
  <si>
    <t>VIR84</t>
  </si>
  <si>
    <t>31</t>
  </si>
  <si>
    <t>87</t>
  </si>
  <si>
    <t>88</t>
  </si>
  <si>
    <t>VIR41</t>
  </si>
  <si>
    <t>71</t>
  </si>
  <si>
    <t>89</t>
  </si>
  <si>
    <t>64</t>
  </si>
  <si>
    <t>65</t>
  </si>
  <si>
    <t>VIR67</t>
  </si>
  <si>
    <t>66</t>
  </si>
  <si>
    <t>76</t>
  </si>
  <si>
    <t>58</t>
  </si>
  <si>
    <t>VIR20</t>
  </si>
  <si>
    <t>VIR31</t>
  </si>
  <si>
    <t>72</t>
  </si>
  <si>
    <t>VIR5</t>
  </si>
  <si>
    <t>VIR55</t>
  </si>
  <si>
    <t>VIR12</t>
  </si>
  <si>
    <t>VIR23</t>
  </si>
  <si>
    <t>67</t>
  </si>
  <si>
    <t>VIR51</t>
  </si>
  <si>
    <t>1810000</t>
  </si>
  <si>
    <t>ANC</t>
  </si>
  <si>
    <t>1675</t>
  </si>
  <si>
    <t>ODC</t>
  </si>
  <si>
    <t>1845</t>
  </si>
  <si>
    <t>1846</t>
  </si>
  <si>
    <t>1847</t>
  </si>
  <si>
    <t>1848</t>
  </si>
  <si>
    <t>1849</t>
  </si>
  <si>
    <t>1850</t>
  </si>
  <si>
    <t>1898</t>
  </si>
  <si>
    <t>1704</t>
  </si>
  <si>
    <t>Equipement informatique</t>
  </si>
  <si>
    <t>1703</t>
  </si>
  <si>
    <t>1705</t>
  </si>
  <si>
    <t>1706</t>
  </si>
  <si>
    <t>1707</t>
  </si>
  <si>
    <t>1708</t>
  </si>
  <si>
    <t>1963</t>
  </si>
  <si>
    <t>1709</t>
  </si>
  <si>
    <t>1710</t>
  </si>
  <si>
    <t>1711</t>
  </si>
  <si>
    <t>1712</t>
  </si>
  <si>
    <t>1713</t>
  </si>
  <si>
    <t>1714</t>
  </si>
  <si>
    <t>1715</t>
  </si>
  <si>
    <t>1716</t>
  </si>
  <si>
    <t>1717</t>
  </si>
  <si>
    <t>1718</t>
  </si>
  <si>
    <t>1719</t>
  </si>
  <si>
    <t>1720</t>
  </si>
  <si>
    <t>1721</t>
  </si>
  <si>
    <t>1722</t>
  </si>
  <si>
    <t>1723</t>
  </si>
  <si>
    <t>1724</t>
  </si>
  <si>
    <t>1725</t>
  </si>
  <si>
    <t>1726</t>
  </si>
  <si>
    <t>1747</t>
  </si>
  <si>
    <t>1749</t>
  </si>
  <si>
    <t>1779</t>
  </si>
  <si>
    <t>1780</t>
  </si>
  <si>
    <t>1781</t>
  </si>
  <si>
    <t>1851</t>
  </si>
  <si>
    <t>1917</t>
  </si>
  <si>
    <t>1956</t>
  </si>
  <si>
    <t>1957</t>
  </si>
  <si>
    <t>1958</t>
  </si>
  <si>
    <t>1959</t>
  </si>
  <si>
    <t>1960</t>
  </si>
  <si>
    <t>1965</t>
  </si>
  <si>
    <t>1966</t>
  </si>
  <si>
    <t>1967</t>
  </si>
  <si>
    <t>1727</t>
  </si>
  <si>
    <t>1969</t>
  </si>
  <si>
    <t>1728</t>
  </si>
  <si>
    <t>1729</t>
  </si>
  <si>
    <t>1730</t>
  </si>
  <si>
    <t>1970</t>
  </si>
  <si>
    <t>1971</t>
  </si>
  <si>
    <t>1731</t>
  </si>
  <si>
    <t>1732</t>
  </si>
  <si>
    <t>1782</t>
  </si>
  <si>
    <t>1733</t>
  </si>
  <si>
    <t>1734</t>
  </si>
  <si>
    <t>1783</t>
  </si>
  <si>
    <t>1735</t>
  </si>
  <si>
    <t>1736</t>
  </si>
  <si>
    <t>1737</t>
  </si>
  <si>
    <t>1738</t>
  </si>
  <si>
    <t>1739</t>
  </si>
  <si>
    <t>1740</t>
  </si>
  <si>
    <t>1741</t>
  </si>
  <si>
    <t>1742</t>
  </si>
  <si>
    <t>1743</t>
  </si>
  <si>
    <t>1744</t>
  </si>
  <si>
    <t>1745</t>
  </si>
  <si>
    <t>1746</t>
  </si>
  <si>
    <t>1750</t>
  </si>
  <si>
    <t>1751</t>
  </si>
  <si>
    <t>1784</t>
  </si>
  <si>
    <t>1852</t>
  </si>
  <si>
    <t>1914</t>
  </si>
  <si>
    <t>1918</t>
  </si>
  <si>
    <t>1961</t>
  </si>
  <si>
    <t>1962</t>
  </si>
  <si>
    <t>1968</t>
  </si>
  <si>
    <t>1972</t>
  </si>
  <si>
    <t>1973</t>
  </si>
  <si>
    <t>1974</t>
  </si>
  <si>
    <t>1701</t>
  </si>
  <si>
    <t>1752</t>
  </si>
  <si>
    <t>1753</t>
  </si>
  <si>
    <t>1754</t>
  </si>
  <si>
    <t>1755</t>
  </si>
  <si>
    <t>1756</t>
  </si>
  <si>
    <t>1785</t>
  </si>
  <si>
    <t>1786</t>
  </si>
  <si>
    <t>1757</t>
  </si>
  <si>
    <t>1758</t>
  </si>
  <si>
    <t>1787</t>
  </si>
  <si>
    <t>1759</t>
  </si>
  <si>
    <t>1760</t>
  </si>
  <si>
    <t>1761</t>
  </si>
  <si>
    <t>1762</t>
  </si>
  <si>
    <t>1763</t>
  </si>
  <si>
    <t>1764</t>
  </si>
  <si>
    <t>1765</t>
  </si>
  <si>
    <t>1766</t>
  </si>
  <si>
    <t>1767</t>
  </si>
  <si>
    <t>1768</t>
  </si>
  <si>
    <t>1769</t>
  </si>
  <si>
    <t>1770</t>
  </si>
  <si>
    <t>1771</t>
  </si>
  <si>
    <t>1778</t>
  </si>
  <si>
    <t>1772</t>
  </si>
  <si>
    <t>1773</t>
  </si>
  <si>
    <t>1788</t>
  </si>
  <si>
    <t>1774</t>
  </si>
  <si>
    <t>1775</t>
  </si>
  <si>
    <t>1776</t>
  </si>
  <si>
    <t>1777</t>
  </si>
  <si>
    <t>1789</t>
  </si>
  <si>
    <t>1790</t>
  </si>
  <si>
    <t>1791</t>
  </si>
  <si>
    <t>1792</t>
  </si>
  <si>
    <t>1853</t>
  </si>
  <si>
    <t>1913</t>
  </si>
  <si>
    <t>1919</t>
  </si>
  <si>
    <t>1923</t>
  </si>
  <si>
    <t>1924</t>
  </si>
  <si>
    <t>1964</t>
  </si>
  <si>
    <t>1975</t>
  </si>
  <si>
    <t>1976</t>
  </si>
  <si>
    <t>1793</t>
  </si>
  <si>
    <t>1794</t>
  </si>
  <si>
    <t>1795</t>
  </si>
  <si>
    <t>1796</t>
  </si>
  <si>
    <t>1797</t>
  </si>
  <si>
    <t>1798</t>
  </si>
  <si>
    <t>1799</t>
  </si>
  <si>
    <t>1800</t>
  </si>
  <si>
    <t>1801</t>
  </si>
  <si>
    <t>1802</t>
  </si>
  <si>
    <t>1803</t>
  </si>
  <si>
    <t>1804</t>
  </si>
  <si>
    <t>1805</t>
  </si>
  <si>
    <t>1806</t>
  </si>
  <si>
    <t>1979</t>
  </si>
  <si>
    <t>1807</t>
  </si>
  <si>
    <t>1808</t>
  </si>
  <si>
    <t>1809</t>
  </si>
  <si>
    <t>1854</t>
  </si>
  <si>
    <t>1855</t>
  </si>
  <si>
    <t>1856</t>
  </si>
  <si>
    <t>1857</t>
  </si>
  <si>
    <t>1810</t>
  </si>
  <si>
    <t>1811</t>
  </si>
  <si>
    <t>1812</t>
  </si>
  <si>
    <t>1813</t>
  </si>
  <si>
    <t>1815</t>
  </si>
  <si>
    <t>1816</t>
  </si>
  <si>
    <t>1817</t>
  </si>
  <si>
    <t>1818</t>
  </si>
  <si>
    <t>1819</t>
  </si>
  <si>
    <t>1820</t>
  </si>
  <si>
    <t>1821</t>
  </si>
  <si>
    <t>1822</t>
  </si>
  <si>
    <t>1823</t>
  </si>
  <si>
    <t>1825</t>
  </si>
  <si>
    <t>1826</t>
  </si>
  <si>
    <t>1827</t>
  </si>
  <si>
    <t>1828</t>
  </si>
  <si>
    <t>1829</t>
  </si>
  <si>
    <t>1899</t>
  </si>
  <si>
    <t>1980</t>
  </si>
  <si>
    <t>1830</t>
  </si>
  <si>
    <t>1831</t>
  </si>
  <si>
    <t>1832</t>
  </si>
  <si>
    <t>1858</t>
  </si>
  <si>
    <t>1833</t>
  </si>
  <si>
    <t>1834</t>
  </si>
  <si>
    <t>1835</t>
  </si>
  <si>
    <t>1836</t>
  </si>
  <si>
    <t>1859</t>
  </si>
  <si>
    <t>1900</t>
  </si>
  <si>
    <t>1901</t>
  </si>
  <si>
    <t>1915</t>
  </si>
  <si>
    <t>1920</t>
  </si>
  <si>
    <t>1977</t>
  </si>
  <si>
    <t>1978</t>
  </si>
  <si>
    <t>1837</t>
  </si>
  <si>
    <t>1838</t>
  </si>
  <si>
    <t>1860</t>
  </si>
  <si>
    <t>1861</t>
  </si>
  <si>
    <t>1839</t>
  </si>
  <si>
    <t>1840</t>
  </si>
  <si>
    <t>1841</t>
  </si>
  <si>
    <t>1842</t>
  </si>
  <si>
    <t>1843</t>
  </si>
  <si>
    <t>1862</t>
  </si>
  <si>
    <t>1916</t>
  </si>
  <si>
    <t>1863</t>
  </si>
  <si>
    <t>1864</t>
  </si>
  <si>
    <t>1986</t>
  </si>
  <si>
    <t>1844</t>
  </si>
  <si>
    <t>1865</t>
  </si>
  <si>
    <t>1866</t>
  </si>
  <si>
    <t>1867</t>
  </si>
  <si>
    <t>1925</t>
  </si>
  <si>
    <t>1868</t>
  </si>
  <si>
    <t>1869</t>
  </si>
  <si>
    <t>1870</t>
  </si>
  <si>
    <t>1871</t>
  </si>
  <si>
    <t>1872</t>
  </si>
  <si>
    <t>1875</t>
  </si>
  <si>
    <t>1876</t>
  </si>
  <si>
    <t>1877</t>
  </si>
  <si>
    <t>1878</t>
  </si>
  <si>
    <t>1902</t>
  </si>
  <si>
    <t>1879</t>
  </si>
  <si>
    <t>1880</t>
  </si>
  <si>
    <t>1881</t>
  </si>
  <si>
    <t>1882</t>
  </si>
  <si>
    <t>1883</t>
  </si>
  <si>
    <t>1884</t>
  </si>
  <si>
    <t>1885</t>
  </si>
  <si>
    <t>1886</t>
  </si>
  <si>
    <t>1887</t>
  </si>
  <si>
    <t>1888</t>
  </si>
  <si>
    <t>1890</t>
  </si>
  <si>
    <t>1891</t>
  </si>
  <si>
    <t>1897</t>
  </si>
  <si>
    <t>1903</t>
  </si>
  <si>
    <t>1904</t>
  </si>
  <si>
    <t>1905</t>
  </si>
  <si>
    <t>1906</t>
  </si>
  <si>
    <t>1907</t>
  </si>
  <si>
    <t>1908</t>
  </si>
  <si>
    <t>1892</t>
  </si>
  <si>
    <t>1893</t>
  </si>
  <si>
    <t>1894</t>
  </si>
  <si>
    <t>1895</t>
  </si>
  <si>
    <t>1896</t>
  </si>
  <si>
    <t>1909</t>
  </si>
  <si>
    <t>1983</t>
  </si>
  <si>
    <t>1921</t>
  </si>
  <si>
    <t>1926</t>
  </si>
  <si>
    <t>1927</t>
  </si>
  <si>
    <t>1928</t>
  </si>
  <si>
    <t>1929</t>
  </si>
  <si>
    <t>1981</t>
  </si>
  <si>
    <t>1984</t>
  </si>
  <si>
    <t>1987</t>
  </si>
  <si>
    <t>1988</t>
  </si>
  <si>
    <t>1910</t>
  </si>
  <si>
    <t>1930</t>
  </si>
  <si>
    <t>1931</t>
  </si>
  <si>
    <t>1911</t>
  </si>
  <si>
    <t>1932</t>
  </si>
  <si>
    <t>1933</t>
  </si>
  <si>
    <t>1934</t>
  </si>
  <si>
    <t>1935</t>
  </si>
  <si>
    <t>2007</t>
  </si>
  <si>
    <t>2010</t>
  </si>
  <si>
    <t>2003</t>
  </si>
  <si>
    <t>2004</t>
  </si>
  <si>
    <t>2005</t>
  </si>
  <si>
    <t xml:space="preserve">PAIE </t>
  </si>
  <si>
    <t>118</t>
  </si>
  <si>
    <t>1936</t>
  </si>
  <si>
    <t>2014</t>
  </si>
  <si>
    <t>2015</t>
  </si>
  <si>
    <t>ACC</t>
  </si>
  <si>
    <t>90</t>
  </si>
  <si>
    <t>1912</t>
  </si>
  <si>
    <t>BC2</t>
  </si>
  <si>
    <t>249</t>
  </si>
  <si>
    <t>1997</t>
  </si>
  <si>
    <t>1937</t>
  </si>
  <si>
    <t>1938</t>
  </si>
  <si>
    <t>1939</t>
  </si>
  <si>
    <t>1940</t>
  </si>
  <si>
    <t>1941</t>
  </si>
  <si>
    <t>1942</t>
  </si>
  <si>
    <t>1944</t>
  </si>
  <si>
    <t>1945</t>
  </si>
  <si>
    <t>1946</t>
  </si>
  <si>
    <t>1947</t>
  </si>
  <si>
    <t>1948</t>
  </si>
  <si>
    <t>1949</t>
  </si>
  <si>
    <t>1950</t>
  </si>
  <si>
    <t>2026</t>
  </si>
  <si>
    <t>1991</t>
  </si>
  <si>
    <t>1922</t>
  </si>
  <si>
    <t>1951</t>
  </si>
  <si>
    <t>1952</t>
  </si>
  <si>
    <t>1953</t>
  </si>
  <si>
    <t>1954</t>
  </si>
  <si>
    <t>1955</t>
  </si>
  <si>
    <t>1982</t>
  </si>
  <si>
    <t>1985</t>
  </si>
  <si>
    <t>1989</t>
  </si>
  <si>
    <t>1990</t>
  </si>
  <si>
    <t>1996</t>
  </si>
  <si>
    <t>1999</t>
  </si>
  <si>
    <t>2000</t>
  </si>
  <si>
    <t>2008</t>
  </si>
  <si>
    <t>2009</t>
  </si>
  <si>
    <t>2011</t>
  </si>
  <si>
    <t>2012</t>
  </si>
  <si>
    <t>2013</t>
  </si>
  <si>
    <t>2016</t>
  </si>
  <si>
    <t>2017</t>
  </si>
  <si>
    <t>2018</t>
  </si>
  <si>
    <t>2019</t>
  </si>
  <si>
    <t>2020</t>
  </si>
  <si>
    <t>2022</t>
  </si>
  <si>
    <t>2023</t>
  </si>
  <si>
    <t>2024</t>
  </si>
  <si>
    <t>2025</t>
  </si>
  <si>
    <t>2027</t>
  </si>
  <si>
    <t>2028</t>
  </si>
  <si>
    <t>Adagio frais d'hotel</t>
  </si>
  <si>
    <t>60</t>
  </si>
  <si>
    <t>69</t>
  </si>
  <si>
    <t>73</t>
  </si>
  <si>
    <t>74</t>
  </si>
  <si>
    <t>104</t>
  </si>
  <si>
    <t>Compte de liaison France dans le pays (Cameroun)</t>
  </si>
  <si>
    <t>Compte de liaision du pays (Cameroun) en France</t>
  </si>
  <si>
    <t>Date</t>
  </si>
  <si>
    <t>Journal</t>
  </si>
  <si>
    <t>Libellé</t>
  </si>
  <si>
    <t>Débit</t>
  </si>
  <si>
    <t>Crédit</t>
  </si>
  <si>
    <t>N° Pièce</t>
  </si>
  <si>
    <t>N°Pièce</t>
  </si>
  <si>
    <t xml:space="preserve">Débit </t>
  </si>
  <si>
    <t xml:space="preserve">Equip inform </t>
  </si>
  <si>
    <t xml:space="preserve">Ordinateur </t>
  </si>
  <si>
    <t>NDF Fév Eni/G</t>
  </si>
  <si>
    <t>NDF Eni fév/G</t>
  </si>
  <si>
    <t>Sem Multipays 06</t>
  </si>
  <si>
    <t xml:space="preserve">Sem Multipays France </t>
  </si>
  <si>
    <t xml:space="preserve">Sem Multipays Congo </t>
  </si>
  <si>
    <t>Sem Multipays  Madagsc</t>
  </si>
  <si>
    <t>Subvention F</t>
  </si>
  <si>
    <t>Fonds F</t>
  </si>
  <si>
    <t>Subvention C</t>
  </si>
  <si>
    <t>A/R mm 02-11/11CDG/YAO A</t>
  </si>
  <si>
    <t>A/R mm 02-11/11CDG/YAO B</t>
  </si>
  <si>
    <t>A/R mm 02-11/11CDG/YAO C</t>
  </si>
  <si>
    <t>A/R mm 02-11/11 CDG-YAO ABC</t>
  </si>
  <si>
    <t>Adagio/Frs hotel D</t>
  </si>
  <si>
    <t>Adagio/Frs hotel E</t>
  </si>
  <si>
    <t>Sem Multipays RDC</t>
  </si>
  <si>
    <t>Virt fonds R</t>
  </si>
  <si>
    <t>NDF A  janv 19-30/01 A</t>
  </si>
  <si>
    <t>NDF A  janv 19-30/01 B</t>
  </si>
  <si>
    <t>NDF A  janv 19-30/01 C</t>
  </si>
  <si>
    <t>NDF A  janv 19-30/01 D</t>
  </si>
  <si>
    <t>NDF A 19-30/01/2015 ABCD</t>
  </si>
  <si>
    <t>1810001</t>
  </si>
  <si>
    <t>provision</t>
  </si>
  <si>
    <t>est du à</t>
  </si>
  <si>
    <t>les lignes surlignes en vert existe dans les deux tableaus</t>
  </si>
  <si>
    <t>Soit abscence dans le tableau  excel ligne 731 du tableau 181</t>
  </si>
  <si>
    <t>soit enregistrer avec un mois different  exemple ligne 711 et 712 du tableau 181</t>
  </si>
  <si>
    <t>les lignes surlignes en bleu existe dans les deux tableaux, mais le montant a été scinder en plusieur montant dans l'une de tableau</t>
  </si>
  <si>
    <t>les lignes surlignes en jaune sont la cause de l'écart entre mes deux comptes de liaison, ceci est du:</t>
  </si>
  <si>
    <t>Aux écritures enregistrent à un nombre de fois différents dans le deux tableau exemple la ligne 2 et 3 du tableau 181 est enregistré une fois dans le second tableau 185 au lieu de deux fois, je mets dans ce cas les écritures en rouge et je le surligne en jaune.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</si>
</sst>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3" x14ac:knownFonts="1">
    <font>
      <sz val="11"/>
      <color theme="1"/>
      <name val="Calibri"/>
      <family val="2"/>
      <scheme val="minor"/>
    </font>
    <font>
      <sz val="11"/>
      <color rgb="FF7030A0"/>
      <name val="Calibri"/>
      <family val="2"/>
      <scheme val="minor"/>
    </font>
    <font>
      <sz val="11"/>
      <color rgb="FFFF0000"/>
      <name val="Calibri"/>
      <family val="2"/>
      <scheme val="minor"/>
    </font>
  </fonts>
  <fills count="5">
    <fill>
      <patternFill patternType="none"/>
    </fill>
    <fill>
      <patternFill patternType="gray125"/>
    </fill>
    <fill>
      <patternFill patternType="solid">
        <fgColor rgb="FF00B050"/>
        <bgColor indexed="64"/>
      </patternFill>
    </fill>
    <fill>
      <patternFill patternType="solid">
        <fgColor theme="4" tint="0.39997558519241921"/>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0" fillId="0" borderId="0" xfId="0" applyFill="1"/>
    <xf numFmtId="0" fontId="1" fillId="0" borderId="0" xfId="0" applyFont="1" applyFill="1"/>
    <xf numFmtId="49" fontId="0" fillId="0" borderId="0" xfId="0" applyNumberFormat="1" applyFill="1"/>
    <xf numFmtId="164" fontId="0" fillId="0" borderId="0" xfId="0" applyNumberFormat="1" applyFill="1"/>
    <xf numFmtId="0" fontId="0" fillId="0" borderId="1" xfId="0" applyFill="1" applyBorder="1"/>
    <xf numFmtId="49" fontId="0" fillId="2" borderId="1" xfId="0" applyNumberFormat="1" applyFill="1" applyBorder="1"/>
    <xf numFmtId="164" fontId="0" fillId="2" borderId="1" xfId="0" applyNumberFormat="1" applyFill="1" applyBorder="1"/>
    <xf numFmtId="0" fontId="0" fillId="2" borderId="1" xfId="0" applyFill="1" applyBorder="1"/>
    <xf numFmtId="49" fontId="0" fillId="3" borderId="1" xfId="0" applyNumberFormat="1" applyFill="1" applyBorder="1"/>
    <xf numFmtId="164" fontId="0" fillId="3" borderId="1" xfId="0" applyNumberFormat="1" applyFill="1" applyBorder="1"/>
    <xf numFmtId="0" fontId="0" fillId="3" borderId="1" xfId="0" applyFill="1" applyBorder="1"/>
    <xf numFmtId="164" fontId="2" fillId="2" borderId="1" xfId="0" applyNumberFormat="1" applyFont="1" applyFill="1" applyBorder="1"/>
    <xf numFmtId="49" fontId="2" fillId="4" borderId="1" xfId="0" applyNumberFormat="1" applyFont="1" applyFill="1" applyBorder="1"/>
    <xf numFmtId="164" fontId="2" fillId="4" borderId="1" xfId="0" applyNumberFormat="1" applyFont="1" applyFill="1" applyBorder="1"/>
    <xf numFmtId="0" fontId="2" fillId="4" borderId="1" xfId="0" applyFont="1" applyFill="1" applyBorder="1"/>
    <xf numFmtId="49" fontId="0" fillId="4" borderId="1" xfId="0" applyNumberFormat="1" applyFill="1" applyBorder="1"/>
    <xf numFmtId="164" fontId="0" fillId="4" borderId="1" xfId="0" applyNumberFormat="1" applyFill="1" applyBorder="1"/>
    <xf numFmtId="0" fontId="0" fillId="4" borderId="1" xfId="0" applyFill="1" applyBorder="1"/>
    <xf numFmtId="0" fontId="0" fillId="4" borderId="0" xfId="0" applyFill="1"/>
    <xf numFmtId="49" fontId="0" fillId="2" borderId="0" xfId="0" applyNumberFormat="1" applyFill="1"/>
    <xf numFmtId="164" fontId="0" fillId="2" borderId="0" xfId="0" applyNumberFormat="1" applyFill="1"/>
    <xf numFmtId="0" fontId="0" fillId="2" borderId="0" xfId="0" applyFill="1"/>
    <xf numFmtId="164" fontId="2" fillId="2" borderId="0" xfId="0" applyNumberFormat="1"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Z725"/>
  <sheetViews>
    <sheetView tabSelected="1" topLeftCell="A687" zoomScale="115" zoomScaleNormal="115" workbookViewId="0">
      <selection activeCell="C726" sqref="C726"/>
    </sheetView>
  </sheetViews>
  <sheetFormatPr baseColWidth="10" defaultRowHeight="15" x14ac:dyDescent="0.25"/>
  <cols>
    <col min="1" max="8" width="11.42578125" style="1"/>
    <col min="9" max="9" width="14.42578125" style="1" customWidth="1"/>
    <col min="10" max="12" width="11.42578125" style="1" hidden="1" customWidth="1"/>
    <col min="13" max="13" width="11.42578125" style="2" hidden="1" customWidth="1"/>
    <col min="14" max="14" width="11.42578125" style="2" customWidth="1"/>
    <col min="15" max="20" width="11.42578125" style="1"/>
    <col min="21" max="21" width="31.42578125" style="1" customWidth="1"/>
    <col min="22" max="23" width="11.42578125" style="1"/>
    <col min="24" max="24" width="19.28515625" style="1" customWidth="1"/>
    <col min="25" max="26" width="11.42578125" style="1" hidden="1" customWidth="1"/>
    <col min="27" max="16384" width="11.42578125" style="1"/>
  </cols>
  <sheetData>
    <row r="1" spans="1:26" x14ac:dyDescent="0.25">
      <c r="A1" s="5" t="s">
        <v>445</v>
      </c>
      <c r="B1" s="5" t="s">
        <v>447</v>
      </c>
      <c r="C1" s="5" t="s">
        <v>448</v>
      </c>
      <c r="D1" s="5" t="s">
        <v>452</v>
      </c>
      <c r="E1" s="5" t="s">
        <v>449</v>
      </c>
      <c r="F1" s="5"/>
      <c r="G1" s="5" t="s">
        <v>450</v>
      </c>
      <c r="H1" s="5" t="s">
        <v>451</v>
      </c>
      <c r="I1" s="5"/>
      <c r="P1" s="5" t="s">
        <v>446</v>
      </c>
      <c r="Q1" s="5" t="s">
        <v>447</v>
      </c>
      <c r="R1" s="5" t="s">
        <v>448</v>
      </c>
      <c r="S1" s="5" t="s">
        <v>453</v>
      </c>
      <c r="T1" s="5" t="s">
        <v>449</v>
      </c>
      <c r="U1" s="5"/>
      <c r="V1" s="5" t="s">
        <v>454</v>
      </c>
      <c r="W1" s="5" t="s">
        <v>451</v>
      </c>
      <c r="X1" s="5"/>
    </row>
    <row r="2" spans="1:26" x14ac:dyDescent="0.25">
      <c r="A2" s="13" t="s">
        <v>117</v>
      </c>
      <c r="B2" s="14">
        <v>42005</v>
      </c>
      <c r="C2" s="13" t="s">
        <v>118</v>
      </c>
      <c r="D2" s="13" t="s">
        <v>119</v>
      </c>
      <c r="E2" s="13" t="s">
        <v>5</v>
      </c>
      <c r="F2" s="15"/>
      <c r="G2" s="15"/>
      <c r="H2" s="15">
        <v>63461.01</v>
      </c>
      <c r="I2" s="15">
        <v>-63461.01</v>
      </c>
      <c r="K2" s="1">
        <f>IF(ISNA(VLOOKUP(J2,$Y$2:$Z$5001,2,FALSE)),MONTH(B2),(VLOOKUP(J2,$Y$2:$Z$5001,2,FALSE)))</f>
        <v>1</v>
      </c>
      <c r="L2" s="1" t="str">
        <f>H2&amp;G2&amp;K2</f>
        <v>63461,011</v>
      </c>
      <c r="M2" s="2" t="str">
        <f>MONTH(B2)&amp;C2&amp;D2</f>
        <v>1ANC1675</v>
      </c>
      <c r="P2" s="6" t="s">
        <v>0</v>
      </c>
      <c r="Q2" s="7">
        <v>42005</v>
      </c>
      <c r="R2" s="6" t="s">
        <v>1</v>
      </c>
      <c r="S2" s="6" t="s">
        <v>2</v>
      </c>
      <c r="T2" s="6"/>
      <c r="U2" s="8"/>
      <c r="V2" s="8">
        <v>-1326.41</v>
      </c>
      <c r="W2" s="8"/>
      <c r="X2" s="8">
        <v>-1326.41</v>
      </c>
      <c r="Z2" s="3" t="str">
        <f>R2&amp;S2</f>
        <v>ODF207</v>
      </c>
    </row>
    <row r="3" spans="1:26" x14ac:dyDescent="0.25">
      <c r="A3" s="13" t="s">
        <v>117</v>
      </c>
      <c r="B3" s="14">
        <v>42005</v>
      </c>
      <c r="C3" s="13" t="s">
        <v>118</v>
      </c>
      <c r="D3" s="13" t="s">
        <v>119</v>
      </c>
      <c r="E3" s="13" t="s">
        <v>5</v>
      </c>
      <c r="F3" s="15"/>
      <c r="G3" s="15"/>
      <c r="H3" s="15">
        <v>63461.01</v>
      </c>
      <c r="I3" s="15">
        <v>-63461.01</v>
      </c>
      <c r="K3" s="1">
        <f t="shared" ref="K3:K66" si="0">IF(ISNA(VLOOKUP(J3,$Y$2:$Z$5001,2,FALSE)),MONTH(B4),(VLOOKUP(J3,$Y$2:$Z$5001,2,FALSE)))</f>
        <v>1</v>
      </c>
      <c r="L3" s="1" t="str">
        <f t="shared" ref="L3:L66" si="1">H4&amp;G4&amp;K3</f>
        <v>-15931</v>
      </c>
      <c r="M3" s="2" t="str">
        <f t="shared" ref="M3:M66" si="2">MONTH(B4)&amp;C4&amp;D4</f>
        <v>1ODC1845</v>
      </c>
      <c r="P3" s="6" t="s">
        <v>0</v>
      </c>
      <c r="Q3" s="7">
        <v>42005</v>
      </c>
      <c r="R3" s="6" t="s">
        <v>1</v>
      </c>
      <c r="S3" s="6" t="s">
        <v>2</v>
      </c>
      <c r="T3" s="6"/>
      <c r="U3" s="8"/>
      <c r="V3" s="8">
        <v>-723.5</v>
      </c>
      <c r="W3" s="8"/>
      <c r="X3" s="8">
        <v>-2049.91</v>
      </c>
      <c r="Z3" s="3" t="str">
        <f t="shared" ref="Z3:Z66" si="3">R3&amp;S3</f>
        <v>ODF207</v>
      </c>
    </row>
    <row r="4" spans="1:26" x14ac:dyDescent="0.25">
      <c r="A4" s="6" t="s">
        <v>117</v>
      </c>
      <c r="B4" s="7">
        <v>42005</v>
      </c>
      <c r="C4" s="6" t="s">
        <v>120</v>
      </c>
      <c r="D4" s="6" t="s">
        <v>121</v>
      </c>
      <c r="E4" s="6"/>
      <c r="F4" s="8"/>
      <c r="G4" s="8"/>
      <c r="H4" s="8">
        <v>-1593</v>
      </c>
      <c r="I4" s="8">
        <v>-61868.01</v>
      </c>
      <c r="K4" s="1">
        <f t="shared" si="0"/>
        <v>1</v>
      </c>
      <c r="L4" s="1" t="str">
        <f t="shared" si="1"/>
        <v>-2851</v>
      </c>
      <c r="M4" s="2" t="str">
        <f t="shared" si="2"/>
        <v>1ODC1846</v>
      </c>
      <c r="P4" s="6" t="s">
        <v>0</v>
      </c>
      <c r="Q4" s="7">
        <v>42005</v>
      </c>
      <c r="R4" s="6" t="s">
        <v>1</v>
      </c>
      <c r="S4" s="6" t="s">
        <v>2</v>
      </c>
      <c r="T4" s="6"/>
      <c r="U4" s="8"/>
      <c r="V4" s="8">
        <v>-1447</v>
      </c>
      <c r="W4" s="8"/>
      <c r="X4" s="8">
        <v>-3496.91</v>
      </c>
      <c r="Z4" s="3" t="str">
        <f t="shared" si="3"/>
        <v>ODF207</v>
      </c>
    </row>
    <row r="5" spans="1:26" x14ac:dyDescent="0.25">
      <c r="A5" s="6" t="s">
        <v>117</v>
      </c>
      <c r="B5" s="7">
        <v>42005</v>
      </c>
      <c r="C5" s="6" t="s">
        <v>120</v>
      </c>
      <c r="D5" s="6" t="s">
        <v>122</v>
      </c>
      <c r="E5" s="6"/>
      <c r="F5" s="8"/>
      <c r="G5" s="8"/>
      <c r="H5" s="8">
        <v>-285</v>
      </c>
      <c r="I5" s="8">
        <v>-61583.01</v>
      </c>
      <c r="K5" s="1">
        <f t="shared" si="0"/>
        <v>1</v>
      </c>
      <c r="L5" s="1" t="str">
        <f t="shared" si="1"/>
        <v>-2835,831</v>
      </c>
      <c r="M5" s="2" t="str">
        <f t="shared" si="2"/>
        <v>1ODC1847</v>
      </c>
      <c r="P5" s="6" t="s">
        <v>0</v>
      </c>
      <c r="Q5" s="7">
        <v>42005</v>
      </c>
      <c r="R5" s="6" t="s">
        <v>1</v>
      </c>
      <c r="S5" s="6" t="s">
        <v>2</v>
      </c>
      <c r="T5" s="6"/>
      <c r="U5" s="8"/>
      <c r="V5" s="8">
        <v>-2835.83</v>
      </c>
      <c r="W5" s="8"/>
      <c r="X5" s="8">
        <v>-6332.74</v>
      </c>
      <c r="Z5" s="3" t="str">
        <f t="shared" si="3"/>
        <v>ODF207</v>
      </c>
    </row>
    <row r="6" spans="1:26" x14ac:dyDescent="0.25">
      <c r="A6" s="6" t="s">
        <v>117</v>
      </c>
      <c r="B6" s="7">
        <v>42005</v>
      </c>
      <c r="C6" s="6" t="s">
        <v>120</v>
      </c>
      <c r="D6" s="6" t="s">
        <v>123</v>
      </c>
      <c r="E6" s="6"/>
      <c r="F6" s="8"/>
      <c r="G6" s="8"/>
      <c r="H6" s="8">
        <v>-2835.83</v>
      </c>
      <c r="I6" s="8">
        <v>-58747.18</v>
      </c>
      <c r="K6" s="1">
        <f t="shared" si="0"/>
        <v>1</v>
      </c>
      <c r="L6" s="1" t="str">
        <f t="shared" si="1"/>
        <v>-2363,251</v>
      </c>
      <c r="M6" s="2" t="str">
        <f t="shared" si="2"/>
        <v>1ODC1848</v>
      </c>
      <c r="P6" s="6" t="s">
        <v>0</v>
      </c>
      <c r="Q6" s="7">
        <v>42005</v>
      </c>
      <c r="R6" s="6" t="s">
        <v>1</v>
      </c>
      <c r="S6" s="6" t="s">
        <v>2</v>
      </c>
      <c r="T6" s="6"/>
      <c r="U6" s="8"/>
      <c r="V6" s="8">
        <v>-2363.25</v>
      </c>
      <c r="W6" s="8"/>
      <c r="X6" s="8">
        <v>-8695.99</v>
      </c>
      <c r="Z6" s="3" t="str">
        <f t="shared" si="3"/>
        <v>ODF207</v>
      </c>
    </row>
    <row r="7" spans="1:26" x14ac:dyDescent="0.25">
      <c r="A7" s="6" t="s">
        <v>117</v>
      </c>
      <c r="B7" s="7">
        <v>42005</v>
      </c>
      <c r="C7" s="6" t="s">
        <v>120</v>
      </c>
      <c r="D7" s="6" t="s">
        <v>124</v>
      </c>
      <c r="E7" s="6"/>
      <c r="F7" s="8"/>
      <c r="G7" s="8"/>
      <c r="H7" s="8">
        <v>-2363.25</v>
      </c>
      <c r="I7" s="8">
        <v>-56383.93</v>
      </c>
      <c r="K7" s="1">
        <f t="shared" si="0"/>
        <v>1</v>
      </c>
      <c r="L7" s="1" t="str">
        <f t="shared" si="1"/>
        <v>-14471</v>
      </c>
      <c r="M7" s="2" t="str">
        <f t="shared" si="2"/>
        <v>1ODC1849</v>
      </c>
      <c r="P7" s="6" t="s">
        <v>0</v>
      </c>
      <c r="Q7" s="7">
        <v>42005</v>
      </c>
      <c r="R7" s="6" t="s">
        <v>1</v>
      </c>
      <c r="S7" s="6" t="s">
        <v>2</v>
      </c>
      <c r="T7" s="6"/>
      <c r="U7" s="8"/>
      <c r="V7" s="8">
        <v>-285</v>
      </c>
      <c r="W7" s="8"/>
      <c r="X7" s="8">
        <v>-8980.99</v>
      </c>
      <c r="Z7" s="3" t="str">
        <f t="shared" si="3"/>
        <v>ODF207</v>
      </c>
    </row>
    <row r="8" spans="1:26" x14ac:dyDescent="0.25">
      <c r="A8" s="6" t="s">
        <v>117</v>
      </c>
      <c r="B8" s="7">
        <v>42005</v>
      </c>
      <c r="C8" s="6" t="s">
        <v>120</v>
      </c>
      <c r="D8" s="6" t="s">
        <v>125</v>
      </c>
      <c r="E8" s="6"/>
      <c r="F8" s="8"/>
      <c r="G8" s="8"/>
      <c r="H8" s="8">
        <v>-1447</v>
      </c>
      <c r="I8" s="8">
        <v>-54936.93</v>
      </c>
      <c r="K8" s="1">
        <f t="shared" si="0"/>
        <v>1</v>
      </c>
      <c r="L8" s="1" t="str">
        <f t="shared" si="1"/>
        <v>-723,51</v>
      </c>
      <c r="M8" s="2" t="str">
        <f t="shared" si="2"/>
        <v>1ODC1850</v>
      </c>
      <c r="P8" s="6" t="s">
        <v>0</v>
      </c>
      <c r="Q8" s="7">
        <v>42005</v>
      </c>
      <c r="R8" s="6" t="s">
        <v>1</v>
      </c>
      <c r="S8" s="6" t="s">
        <v>2</v>
      </c>
      <c r="T8" s="6"/>
      <c r="U8" s="8"/>
      <c r="V8" s="8">
        <v>-1593</v>
      </c>
      <c r="W8" s="8"/>
      <c r="X8" s="8">
        <v>-10573.99</v>
      </c>
      <c r="Z8" s="3" t="str">
        <f t="shared" si="3"/>
        <v>ODF207</v>
      </c>
    </row>
    <row r="9" spans="1:26" x14ac:dyDescent="0.25">
      <c r="A9" s="6" t="s">
        <v>117</v>
      </c>
      <c r="B9" s="7">
        <v>42005</v>
      </c>
      <c r="C9" s="6" t="s">
        <v>120</v>
      </c>
      <c r="D9" s="6" t="s">
        <v>126</v>
      </c>
      <c r="E9" s="6"/>
      <c r="F9" s="8"/>
      <c r="G9" s="8"/>
      <c r="H9" s="8">
        <v>-723.5</v>
      </c>
      <c r="I9" s="8">
        <v>-54213.43</v>
      </c>
      <c r="K9" s="1">
        <f t="shared" si="0"/>
        <v>1</v>
      </c>
      <c r="L9" s="1" t="str">
        <f t="shared" si="1"/>
        <v>-1326,411</v>
      </c>
      <c r="M9" s="2" t="str">
        <f t="shared" si="2"/>
        <v>1ODC1898</v>
      </c>
      <c r="P9" s="13" t="s">
        <v>0</v>
      </c>
      <c r="Q9" s="14">
        <v>42005</v>
      </c>
      <c r="R9" s="13" t="s">
        <v>3</v>
      </c>
      <c r="S9" s="13" t="s">
        <v>4</v>
      </c>
      <c r="T9" s="13" t="s">
        <v>5</v>
      </c>
      <c r="U9" s="15"/>
      <c r="V9" s="15">
        <v>63461.01</v>
      </c>
      <c r="W9" s="15"/>
      <c r="X9" s="15">
        <v>52887.02</v>
      </c>
      <c r="Z9" s="3" t="str">
        <f t="shared" si="3"/>
        <v>ANFVIR52</v>
      </c>
    </row>
    <row r="10" spans="1:26" x14ac:dyDescent="0.25">
      <c r="A10" s="6" t="s">
        <v>117</v>
      </c>
      <c r="B10" s="7">
        <v>42005</v>
      </c>
      <c r="C10" s="6" t="s">
        <v>120</v>
      </c>
      <c r="D10" s="6" t="s">
        <v>127</v>
      </c>
      <c r="E10" s="6"/>
      <c r="F10" s="8"/>
      <c r="G10" s="8"/>
      <c r="H10" s="8">
        <v>-1326.41</v>
      </c>
      <c r="I10" s="8">
        <v>-52887.02</v>
      </c>
      <c r="K10" s="1">
        <f t="shared" si="0"/>
        <v>1</v>
      </c>
      <c r="L10" s="1" t="str">
        <f t="shared" si="1"/>
        <v>979,761</v>
      </c>
      <c r="M10" s="2" t="str">
        <f t="shared" si="2"/>
        <v>1ODC1704</v>
      </c>
      <c r="P10" s="9" t="s">
        <v>0</v>
      </c>
      <c r="Q10" s="10">
        <v>42011</v>
      </c>
      <c r="R10" s="9" t="s">
        <v>6</v>
      </c>
      <c r="S10" s="9" t="s">
        <v>7</v>
      </c>
      <c r="T10" s="9" t="s">
        <v>455</v>
      </c>
      <c r="U10" s="11"/>
      <c r="V10" s="11">
        <v>574.71</v>
      </c>
      <c r="W10" s="11"/>
      <c r="X10" s="11">
        <v>53461.73</v>
      </c>
      <c r="Z10" s="3" t="str">
        <f t="shared" si="3"/>
        <v>ACF3</v>
      </c>
    </row>
    <row r="11" spans="1:26" x14ac:dyDescent="0.25">
      <c r="A11" s="9" t="s">
        <v>117</v>
      </c>
      <c r="B11" s="10">
        <v>42011</v>
      </c>
      <c r="C11" s="9" t="s">
        <v>120</v>
      </c>
      <c r="D11" s="9" t="s">
        <v>128</v>
      </c>
      <c r="E11" s="9" t="s">
        <v>129</v>
      </c>
      <c r="F11" s="11"/>
      <c r="G11" s="11"/>
      <c r="H11" s="11">
        <v>979.76</v>
      </c>
      <c r="I11" s="11">
        <v>-53866.78</v>
      </c>
      <c r="K11" s="1">
        <f t="shared" si="0"/>
        <v>1</v>
      </c>
      <c r="L11" s="1" t="str">
        <f t="shared" si="1"/>
        <v>1921</v>
      </c>
      <c r="M11" s="2" t="str">
        <f t="shared" si="2"/>
        <v>1ODC1703</v>
      </c>
      <c r="P11" s="9" t="s">
        <v>0</v>
      </c>
      <c r="Q11" s="10">
        <v>42011</v>
      </c>
      <c r="R11" s="9" t="s">
        <v>6</v>
      </c>
      <c r="S11" s="9" t="s">
        <v>7</v>
      </c>
      <c r="T11" s="9" t="s">
        <v>456</v>
      </c>
      <c r="U11" s="11"/>
      <c r="V11" s="11">
        <v>405.05</v>
      </c>
      <c r="W11" s="11"/>
      <c r="X11" s="11">
        <v>53866.78</v>
      </c>
      <c r="Z11" s="3" t="str">
        <f t="shared" si="3"/>
        <v>ACF3</v>
      </c>
    </row>
    <row r="12" spans="1:26" x14ac:dyDescent="0.25">
      <c r="A12" s="6" t="s">
        <v>117</v>
      </c>
      <c r="B12" s="7">
        <v>42013</v>
      </c>
      <c r="C12" s="6" t="s">
        <v>120</v>
      </c>
      <c r="D12" s="6" t="s">
        <v>130</v>
      </c>
      <c r="E12" s="6"/>
      <c r="F12" s="8"/>
      <c r="G12" s="8"/>
      <c r="H12" s="8">
        <v>192</v>
      </c>
      <c r="I12" s="8">
        <v>-54058.78</v>
      </c>
      <c r="K12" s="1">
        <f t="shared" si="0"/>
        <v>1</v>
      </c>
      <c r="L12" s="1" t="str">
        <f t="shared" si="1"/>
        <v>111,31</v>
      </c>
      <c r="M12" s="2" t="str">
        <f t="shared" si="2"/>
        <v>1ODC1705</v>
      </c>
      <c r="P12" s="6" t="s">
        <v>0</v>
      </c>
      <c r="Q12" s="7">
        <v>42013</v>
      </c>
      <c r="R12" s="6" t="s">
        <v>8</v>
      </c>
      <c r="S12" s="6" t="s">
        <v>9</v>
      </c>
      <c r="T12" s="6"/>
      <c r="U12" s="8"/>
      <c r="V12" s="8">
        <v>192</v>
      </c>
      <c r="W12" s="8"/>
      <c r="X12" s="8">
        <v>54058.78</v>
      </c>
      <c r="Z12" s="3" t="str">
        <f t="shared" si="3"/>
        <v>PAF1</v>
      </c>
    </row>
    <row r="13" spans="1:26" x14ac:dyDescent="0.25">
      <c r="A13" s="6" t="s">
        <v>117</v>
      </c>
      <c r="B13" s="7">
        <v>42013</v>
      </c>
      <c r="C13" s="6" t="s">
        <v>120</v>
      </c>
      <c r="D13" s="6" t="s">
        <v>131</v>
      </c>
      <c r="E13" s="6"/>
      <c r="F13" s="8"/>
      <c r="G13" s="8"/>
      <c r="H13" s="8">
        <v>111.3</v>
      </c>
      <c r="I13" s="8">
        <v>-54170.080000000002</v>
      </c>
      <c r="K13" s="1">
        <f t="shared" si="0"/>
        <v>1</v>
      </c>
      <c r="L13" s="1" t="str">
        <f t="shared" si="1"/>
        <v>18,61</v>
      </c>
      <c r="M13" s="2" t="str">
        <f t="shared" si="2"/>
        <v>1ODC1706</v>
      </c>
      <c r="P13" s="6" t="s">
        <v>0</v>
      </c>
      <c r="Q13" s="7">
        <v>42013</v>
      </c>
      <c r="R13" s="6" t="s">
        <v>8</v>
      </c>
      <c r="S13" s="6" t="s">
        <v>10</v>
      </c>
      <c r="T13" s="6"/>
      <c r="U13" s="8"/>
      <c r="V13" s="8">
        <v>111.3</v>
      </c>
      <c r="W13" s="8"/>
      <c r="X13" s="8">
        <v>54170.080000000002</v>
      </c>
      <c r="Z13" s="3" t="str">
        <f t="shared" si="3"/>
        <v>PAF6</v>
      </c>
    </row>
    <row r="14" spans="1:26" x14ac:dyDescent="0.25">
      <c r="A14" s="6" t="s">
        <v>117</v>
      </c>
      <c r="B14" s="7">
        <v>42016</v>
      </c>
      <c r="C14" s="6" t="s">
        <v>120</v>
      </c>
      <c r="D14" s="6" t="s">
        <v>132</v>
      </c>
      <c r="E14" s="6"/>
      <c r="F14" s="8"/>
      <c r="G14" s="8"/>
      <c r="H14" s="8">
        <v>18.600000000000001</v>
      </c>
      <c r="I14" s="8">
        <v>-54188.68</v>
      </c>
      <c r="K14" s="1">
        <f t="shared" si="0"/>
        <v>1</v>
      </c>
      <c r="L14" s="1" t="str">
        <f t="shared" si="1"/>
        <v>299,581</v>
      </c>
      <c r="M14" s="2" t="str">
        <f t="shared" si="2"/>
        <v>1ODC1707</v>
      </c>
      <c r="P14" s="6" t="s">
        <v>0</v>
      </c>
      <c r="Q14" s="7">
        <v>42016</v>
      </c>
      <c r="R14" s="6" t="s">
        <v>8</v>
      </c>
      <c r="S14" s="6" t="s">
        <v>7</v>
      </c>
      <c r="T14" s="6"/>
      <c r="U14" s="8"/>
      <c r="V14" s="8">
        <v>18.600000000000001</v>
      </c>
      <c r="W14" s="8"/>
      <c r="X14" s="8">
        <v>54188.68</v>
      </c>
      <c r="Z14" s="3" t="str">
        <f t="shared" si="3"/>
        <v>PAF3</v>
      </c>
    </row>
    <row r="15" spans="1:26" x14ac:dyDescent="0.25">
      <c r="A15" s="6" t="s">
        <v>117</v>
      </c>
      <c r="B15" s="7">
        <v>42017</v>
      </c>
      <c r="C15" s="6" t="s">
        <v>120</v>
      </c>
      <c r="D15" s="6" t="s">
        <v>133</v>
      </c>
      <c r="E15" s="6"/>
      <c r="F15" s="8"/>
      <c r="G15" s="8"/>
      <c r="H15" s="8">
        <v>299.58</v>
      </c>
      <c r="I15" s="8">
        <v>-54488.26</v>
      </c>
      <c r="K15" s="1">
        <f t="shared" si="0"/>
        <v>1</v>
      </c>
      <c r="L15" s="1" t="str">
        <f t="shared" si="1"/>
        <v>18,251</v>
      </c>
      <c r="M15" s="2" t="str">
        <f t="shared" si="2"/>
        <v>1ODC1708</v>
      </c>
      <c r="P15" s="6" t="s">
        <v>0</v>
      </c>
      <c r="Q15" s="7">
        <v>42017</v>
      </c>
      <c r="R15" s="6" t="s">
        <v>6</v>
      </c>
      <c r="S15" s="6" t="s">
        <v>11</v>
      </c>
      <c r="T15" s="6"/>
      <c r="U15" s="8"/>
      <c r="V15" s="8">
        <v>299.58</v>
      </c>
      <c r="W15" s="8"/>
      <c r="X15" s="8">
        <v>54488.26</v>
      </c>
      <c r="Z15" s="3" t="str">
        <f t="shared" si="3"/>
        <v>ACF15</v>
      </c>
    </row>
    <row r="16" spans="1:26" x14ac:dyDescent="0.25">
      <c r="A16" s="6" t="s">
        <v>117</v>
      </c>
      <c r="B16" s="7">
        <v>42017</v>
      </c>
      <c r="C16" s="6" t="s">
        <v>120</v>
      </c>
      <c r="D16" s="6" t="s">
        <v>134</v>
      </c>
      <c r="E16" s="6"/>
      <c r="F16" s="8"/>
      <c r="G16" s="8"/>
      <c r="H16" s="8">
        <v>18.25</v>
      </c>
      <c r="I16" s="8">
        <v>-54506.51</v>
      </c>
      <c r="K16" s="1">
        <f t="shared" si="0"/>
        <v>1</v>
      </c>
      <c r="L16" s="1" t="str">
        <f t="shared" si="1"/>
        <v>1141</v>
      </c>
      <c r="M16" s="2" t="str">
        <f t="shared" si="2"/>
        <v>1ODC1963</v>
      </c>
      <c r="P16" s="6" t="s">
        <v>0</v>
      </c>
      <c r="Q16" s="7">
        <v>42017</v>
      </c>
      <c r="R16" s="6" t="s">
        <v>6</v>
      </c>
      <c r="S16" s="6" t="s">
        <v>12</v>
      </c>
      <c r="T16" s="6"/>
      <c r="U16" s="8"/>
      <c r="V16" s="8">
        <v>18.25</v>
      </c>
      <c r="W16" s="8"/>
      <c r="X16" s="8">
        <v>54506.51</v>
      </c>
      <c r="Z16" s="3" t="str">
        <f t="shared" si="3"/>
        <v>ACF38</v>
      </c>
    </row>
    <row r="17" spans="1:26" x14ac:dyDescent="0.25">
      <c r="A17" s="6" t="s">
        <v>117</v>
      </c>
      <c r="B17" s="7">
        <v>42019</v>
      </c>
      <c r="C17" s="6" t="s">
        <v>120</v>
      </c>
      <c r="D17" s="6" t="s">
        <v>135</v>
      </c>
      <c r="E17" s="6"/>
      <c r="F17" s="8"/>
      <c r="G17" s="8"/>
      <c r="H17" s="8">
        <v>114</v>
      </c>
      <c r="I17" s="8">
        <v>-54620.51</v>
      </c>
      <c r="K17" s="1">
        <f t="shared" si="0"/>
        <v>1</v>
      </c>
      <c r="L17" s="1" t="str">
        <f t="shared" si="1"/>
        <v>5431</v>
      </c>
      <c r="M17" s="2" t="str">
        <f t="shared" si="2"/>
        <v>1ODC1709</v>
      </c>
      <c r="P17" s="6" t="s">
        <v>0</v>
      </c>
      <c r="Q17" s="7">
        <v>42019</v>
      </c>
      <c r="R17" s="6" t="s">
        <v>8</v>
      </c>
      <c r="S17" s="6" t="s">
        <v>13</v>
      </c>
      <c r="T17" s="6"/>
      <c r="U17" s="8"/>
      <c r="V17" s="8">
        <v>114</v>
      </c>
      <c r="W17" s="8"/>
      <c r="X17" s="8">
        <v>54620.51</v>
      </c>
      <c r="Z17" s="3" t="str">
        <f t="shared" si="3"/>
        <v>PAF53</v>
      </c>
    </row>
    <row r="18" spans="1:26" x14ac:dyDescent="0.25">
      <c r="A18" s="6" t="s">
        <v>117</v>
      </c>
      <c r="B18" s="7">
        <v>42021</v>
      </c>
      <c r="C18" s="6" t="s">
        <v>120</v>
      </c>
      <c r="D18" s="6" t="s">
        <v>136</v>
      </c>
      <c r="E18" s="6"/>
      <c r="F18" s="8"/>
      <c r="G18" s="8"/>
      <c r="H18" s="8">
        <v>543</v>
      </c>
      <c r="I18" s="8">
        <v>-55163.51</v>
      </c>
      <c r="K18" s="1">
        <f t="shared" si="0"/>
        <v>1</v>
      </c>
      <c r="L18" s="1" t="str">
        <f t="shared" si="1"/>
        <v>654,081</v>
      </c>
      <c r="M18" s="2" t="str">
        <f t="shared" si="2"/>
        <v>1ODC1710</v>
      </c>
      <c r="P18" s="6" t="s">
        <v>0</v>
      </c>
      <c r="Q18" s="7">
        <v>42021</v>
      </c>
      <c r="R18" s="6" t="s">
        <v>8</v>
      </c>
      <c r="S18" s="6" t="s">
        <v>14</v>
      </c>
      <c r="T18" s="6"/>
      <c r="U18" s="8"/>
      <c r="V18" s="8">
        <v>543</v>
      </c>
      <c r="W18" s="8"/>
      <c r="X18" s="8">
        <v>55163.51</v>
      </c>
      <c r="Z18" s="3" t="str">
        <f t="shared" si="3"/>
        <v>PAF9</v>
      </c>
    </row>
    <row r="19" spans="1:26" x14ac:dyDescent="0.25">
      <c r="A19" s="6" t="s">
        <v>117</v>
      </c>
      <c r="B19" s="7">
        <v>42032</v>
      </c>
      <c r="C19" s="6" t="s">
        <v>120</v>
      </c>
      <c r="D19" s="6" t="s">
        <v>137</v>
      </c>
      <c r="E19" s="6"/>
      <c r="F19" s="8"/>
      <c r="G19" s="8"/>
      <c r="H19" s="8">
        <v>654.08000000000004</v>
      </c>
      <c r="I19" s="8">
        <v>-55817.59</v>
      </c>
      <c r="K19" s="1">
        <f t="shared" si="0"/>
        <v>1</v>
      </c>
      <c r="L19" s="1" t="str">
        <f t="shared" si="1"/>
        <v>612,261</v>
      </c>
      <c r="M19" s="2" t="str">
        <f t="shared" si="2"/>
        <v>1ODC1711</v>
      </c>
      <c r="P19" s="6" t="s">
        <v>0</v>
      </c>
      <c r="Q19" s="7">
        <v>42032</v>
      </c>
      <c r="R19" s="6" t="s">
        <v>6</v>
      </c>
      <c r="S19" s="6" t="s">
        <v>15</v>
      </c>
      <c r="T19" s="6"/>
      <c r="U19" s="8"/>
      <c r="V19" s="8">
        <v>654.08000000000004</v>
      </c>
      <c r="W19" s="8"/>
      <c r="X19" s="8">
        <v>55817.59</v>
      </c>
      <c r="Z19" s="3" t="str">
        <f t="shared" si="3"/>
        <v>ACF35</v>
      </c>
    </row>
    <row r="20" spans="1:26" x14ac:dyDescent="0.25">
      <c r="A20" s="6" t="s">
        <v>117</v>
      </c>
      <c r="B20" s="7">
        <v>42032</v>
      </c>
      <c r="C20" s="6" t="s">
        <v>120</v>
      </c>
      <c r="D20" s="6" t="s">
        <v>138</v>
      </c>
      <c r="E20" s="6"/>
      <c r="F20" s="8"/>
      <c r="G20" s="8"/>
      <c r="H20" s="8">
        <v>612.26</v>
      </c>
      <c r="I20" s="8">
        <v>-56429.85</v>
      </c>
      <c r="K20" s="1">
        <f t="shared" si="0"/>
        <v>1</v>
      </c>
      <c r="L20" s="1" t="str">
        <f t="shared" si="1"/>
        <v>1081301</v>
      </c>
      <c r="M20" s="2" t="str">
        <f t="shared" si="2"/>
        <v>1ODC1712</v>
      </c>
      <c r="P20" s="6" t="s">
        <v>0</v>
      </c>
      <c r="Q20" s="7">
        <v>42032</v>
      </c>
      <c r="R20" s="6" t="s">
        <v>6</v>
      </c>
      <c r="S20" s="6" t="s">
        <v>16</v>
      </c>
      <c r="T20" s="6"/>
      <c r="U20" s="8"/>
      <c r="V20" s="8">
        <v>612.26</v>
      </c>
      <c r="W20" s="8"/>
      <c r="X20" s="8">
        <v>56429.85</v>
      </c>
      <c r="Z20" s="3" t="str">
        <f t="shared" si="3"/>
        <v>ACF36</v>
      </c>
    </row>
    <row r="21" spans="1:26" x14ac:dyDescent="0.25">
      <c r="A21" s="6" t="s">
        <v>117</v>
      </c>
      <c r="B21" s="7">
        <v>42034</v>
      </c>
      <c r="C21" s="6" t="s">
        <v>120</v>
      </c>
      <c r="D21" s="6" t="s">
        <v>139</v>
      </c>
      <c r="E21" s="6"/>
      <c r="F21" s="8"/>
      <c r="G21" s="8">
        <v>108130</v>
      </c>
      <c r="H21" s="8"/>
      <c r="I21" s="8">
        <v>51700.15</v>
      </c>
      <c r="K21" s="1">
        <f t="shared" si="0"/>
        <v>1</v>
      </c>
      <c r="L21" s="1" t="str">
        <f t="shared" si="1"/>
        <v>4501</v>
      </c>
      <c r="M21" s="2" t="str">
        <f t="shared" si="2"/>
        <v>1ODC1713</v>
      </c>
      <c r="P21" s="6" t="s">
        <v>0</v>
      </c>
      <c r="Q21" s="7">
        <v>42034</v>
      </c>
      <c r="R21" s="6" t="s">
        <v>1</v>
      </c>
      <c r="S21" s="6" t="s">
        <v>17</v>
      </c>
      <c r="T21" s="6"/>
      <c r="U21" s="8"/>
      <c r="V21" s="8"/>
      <c r="W21" s="8">
        <v>108130</v>
      </c>
      <c r="X21" s="8">
        <v>-51700.15</v>
      </c>
      <c r="Z21" s="3" t="str">
        <f t="shared" si="3"/>
        <v>ODF4</v>
      </c>
    </row>
    <row r="22" spans="1:26" x14ac:dyDescent="0.25">
      <c r="A22" s="6" t="s">
        <v>117</v>
      </c>
      <c r="B22" s="7">
        <v>42035</v>
      </c>
      <c r="C22" s="6" t="s">
        <v>120</v>
      </c>
      <c r="D22" s="6" t="s">
        <v>140</v>
      </c>
      <c r="E22" s="6"/>
      <c r="F22" s="8"/>
      <c r="G22" s="8"/>
      <c r="H22" s="8">
        <v>450</v>
      </c>
      <c r="I22" s="8">
        <v>51250.15</v>
      </c>
      <c r="K22" s="1">
        <f t="shared" si="0"/>
        <v>1</v>
      </c>
      <c r="L22" s="1" t="str">
        <f t="shared" si="1"/>
        <v>901</v>
      </c>
      <c r="M22" s="2" t="str">
        <f t="shared" si="2"/>
        <v>1ODC1714</v>
      </c>
      <c r="P22" s="6" t="s">
        <v>0</v>
      </c>
      <c r="Q22" s="7">
        <v>42035</v>
      </c>
      <c r="R22" s="6" t="s">
        <v>1</v>
      </c>
      <c r="S22" s="6" t="s">
        <v>14</v>
      </c>
      <c r="T22" s="6"/>
      <c r="U22" s="8"/>
      <c r="V22" s="8">
        <v>1001.42</v>
      </c>
      <c r="W22" s="8"/>
      <c r="X22" s="8">
        <v>-50698.73</v>
      </c>
      <c r="Z22" s="3" t="str">
        <f t="shared" si="3"/>
        <v>ODF9</v>
      </c>
    </row>
    <row r="23" spans="1:26" x14ac:dyDescent="0.25">
      <c r="A23" s="6" t="s">
        <v>117</v>
      </c>
      <c r="B23" s="7">
        <v>42035</v>
      </c>
      <c r="C23" s="6" t="s">
        <v>120</v>
      </c>
      <c r="D23" s="6" t="s">
        <v>141</v>
      </c>
      <c r="E23" s="6"/>
      <c r="F23" s="8"/>
      <c r="G23" s="8"/>
      <c r="H23" s="8">
        <v>90</v>
      </c>
      <c r="I23" s="8">
        <v>51160.15</v>
      </c>
      <c r="K23" s="1">
        <f t="shared" si="0"/>
        <v>1</v>
      </c>
      <c r="L23" s="1" t="str">
        <f t="shared" si="1"/>
        <v>15001</v>
      </c>
      <c r="M23" s="2" t="str">
        <f t="shared" si="2"/>
        <v>1ODC1715</v>
      </c>
      <c r="P23" s="6" t="s">
        <v>0</v>
      </c>
      <c r="Q23" s="7">
        <v>42035</v>
      </c>
      <c r="R23" s="6" t="s">
        <v>8</v>
      </c>
      <c r="S23" s="6" t="s">
        <v>18</v>
      </c>
      <c r="T23" s="6"/>
      <c r="U23" s="8"/>
      <c r="V23" s="8">
        <v>163.35</v>
      </c>
      <c r="W23" s="8"/>
      <c r="X23" s="8">
        <v>-50535.38</v>
      </c>
      <c r="Z23" s="3" t="str">
        <f t="shared" si="3"/>
        <v>PAF10</v>
      </c>
    </row>
    <row r="24" spans="1:26" x14ac:dyDescent="0.25">
      <c r="A24" s="6" t="s">
        <v>117</v>
      </c>
      <c r="B24" s="7">
        <v>42035</v>
      </c>
      <c r="C24" s="6" t="s">
        <v>120</v>
      </c>
      <c r="D24" s="6" t="s">
        <v>142</v>
      </c>
      <c r="E24" s="6"/>
      <c r="F24" s="8"/>
      <c r="G24" s="8"/>
      <c r="H24" s="8">
        <v>1500</v>
      </c>
      <c r="I24" s="8">
        <v>49660.15</v>
      </c>
      <c r="K24" s="1">
        <f t="shared" si="0"/>
        <v>1</v>
      </c>
      <c r="L24" s="1" t="str">
        <f t="shared" si="1"/>
        <v>15001</v>
      </c>
      <c r="M24" s="2" t="str">
        <f t="shared" si="2"/>
        <v>1ODC1716</v>
      </c>
      <c r="P24" s="6" t="s">
        <v>0</v>
      </c>
      <c r="Q24" s="7">
        <v>42035</v>
      </c>
      <c r="R24" s="6" t="s">
        <v>8</v>
      </c>
      <c r="S24" s="6" t="s">
        <v>18</v>
      </c>
      <c r="T24" s="6"/>
      <c r="U24" s="8"/>
      <c r="V24" s="8">
        <v>1071.43</v>
      </c>
      <c r="W24" s="8"/>
      <c r="X24" s="8">
        <v>-49463.95</v>
      </c>
      <c r="Z24" s="3" t="str">
        <f t="shared" si="3"/>
        <v>PAF10</v>
      </c>
    </row>
    <row r="25" spans="1:26" x14ac:dyDescent="0.25">
      <c r="A25" s="6" t="s">
        <v>117</v>
      </c>
      <c r="B25" s="7">
        <v>42035</v>
      </c>
      <c r="C25" s="6" t="s">
        <v>120</v>
      </c>
      <c r="D25" s="6" t="s">
        <v>143</v>
      </c>
      <c r="E25" s="6"/>
      <c r="F25" s="8"/>
      <c r="G25" s="8"/>
      <c r="H25" s="8">
        <v>1500</v>
      </c>
      <c r="I25" s="8">
        <v>48160.15</v>
      </c>
      <c r="K25" s="1">
        <f t="shared" si="0"/>
        <v>1</v>
      </c>
      <c r="L25" s="1" t="str">
        <f t="shared" si="1"/>
        <v>25001</v>
      </c>
      <c r="M25" s="2" t="str">
        <f t="shared" si="2"/>
        <v>1ODC1717</v>
      </c>
      <c r="P25" s="6" t="s">
        <v>0</v>
      </c>
      <c r="Q25" s="7">
        <v>42035</v>
      </c>
      <c r="R25" s="6" t="s">
        <v>8</v>
      </c>
      <c r="S25" s="6" t="s">
        <v>18</v>
      </c>
      <c r="T25" s="6"/>
      <c r="U25" s="8"/>
      <c r="V25" s="8">
        <v>249</v>
      </c>
      <c r="W25" s="8"/>
      <c r="X25" s="8">
        <v>-49214.95</v>
      </c>
      <c r="Z25" s="3" t="str">
        <f t="shared" si="3"/>
        <v>PAF10</v>
      </c>
    </row>
    <row r="26" spans="1:26" x14ac:dyDescent="0.25">
      <c r="A26" s="6" t="s">
        <v>117</v>
      </c>
      <c r="B26" s="7">
        <v>42035</v>
      </c>
      <c r="C26" s="6" t="s">
        <v>120</v>
      </c>
      <c r="D26" s="6" t="s">
        <v>144</v>
      </c>
      <c r="E26" s="6"/>
      <c r="F26" s="8"/>
      <c r="G26" s="8"/>
      <c r="H26" s="8">
        <v>2500</v>
      </c>
      <c r="I26" s="8">
        <v>45660.15</v>
      </c>
      <c r="K26" s="1">
        <f t="shared" si="0"/>
        <v>1</v>
      </c>
      <c r="L26" s="1" t="str">
        <f t="shared" si="1"/>
        <v>17501</v>
      </c>
      <c r="M26" s="2" t="str">
        <f t="shared" si="2"/>
        <v>1ODC1718</v>
      </c>
      <c r="P26" s="6" t="s">
        <v>0</v>
      </c>
      <c r="Q26" s="7">
        <v>42035</v>
      </c>
      <c r="R26" s="6" t="s">
        <v>8</v>
      </c>
      <c r="S26" s="6" t="s">
        <v>18</v>
      </c>
      <c r="T26" s="6"/>
      <c r="U26" s="8"/>
      <c r="V26" s="8">
        <v>1445</v>
      </c>
      <c r="W26" s="8"/>
      <c r="X26" s="8">
        <v>-47769.95</v>
      </c>
      <c r="Z26" s="3" t="str">
        <f t="shared" si="3"/>
        <v>PAF10</v>
      </c>
    </row>
    <row r="27" spans="1:26" x14ac:dyDescent="0.25">
      <c r="A27" s="6" t="s">
        <v>117</v>
      </c>
      <c r="B27" s="7">
        <v>42035</v>
      </c>
      <c r="C27" s="6" t="s">
        <v>120</v>
      </c>
      <c r="D27" s="6" t="s">
        <v>145</v>
      </c>
      <c r="E27" s="6"/>
      <c r="F27" s="8"/>
      <c r="G27" s="8"/>
      <c r="H27" s="8">
        <v>1750</v>
      </c>
      <c r="I27" s="8">
        <v>43910.15</v>
      </c>
      <c r="K27" s="1">
        <f t="shared" si="0"/>
        <v>1</v>
      </c>
      <c r="L27" s="1" t="str">
        <f t="shared" si="1"/>
        <v>14451</v>
      </c>
      <c r="M27" s="2" t="str">
        <f t="shared" si="2"/>
        <v>1ODC1719</v>
      </c>
      <c r="P27" s="6" t="s">
        <v>0</v>
      </c>
      <c r="Q27" s="7">
        <v>42035</v>
      </c>
      <c r="R27" s="6" t="s">
        <v>8</v>
      </c>
      <c r="S27" s="6" t="s">
        <v>18</v>
      </c>
      <c r="T27" s="6"/>
      <c r="U27" s="8"/>
      <c r="V27" s="8">
        <v>1750</v>
      </c>
      <c r="W27" s="8"/>
      <c r="X27" s="8">
        <v>-46019.95</v>
      </c>
      <c r="Z27" s="3" t="str">
        <f t="shared" si="3"/>
        <v>PAF10</v>
      </c>
    </row>
    <row r="28" spans="1:26" x14ac:dyDescent="0.25">
      <c r="A28" s="6" t="s">
        <v>117</v>
      </c>
      <c r="B28" s="7">
        <v>42035</v>
      </c>
      <c r="C28" s="6" t="s">
        <v>120</v>
      </c>
      <c r="D28" s="6" t="s">
        <v>146</v>
      </c>
      <c r="E28" s="6"/>
      <c r="F28" s="8"/>
      <c r="G28" s="8"/>
      <c r="H28" s="8">
        <v>1445</v>
      </c>
      <c r="I28" s="8">
        <v>42465.15</v>
      </c>
      <c r="K28" s="1">
        <f t="shared" si="0"/>
        <v>1</v>
      </c>
      <c r="L28" s="1" t="str">
        <f t="shared" si="1"/>
        <v>1071,431</v>
      </c>
      <c r="M28" s="2" t="str">
        <f t="shared" si="2"/>
        <v>1ODC1720</v>
      </c>
      <c r="P28" s="6" t="s">
        <v>0</v>
      </c>
      <c r="Q28" s="7">
        <v>42035</v>
      </c>
      <c r="R28" s="6" t="s">
        <v>8</v>
      </c>
      <c r="S28" s="6" t="s">
        <v>18</v>
      </c>
      <c r="T28" s="6"/>
      <c r="U28" s="8"/>
      <c r="V28" s="8">
        <v>2500</v>
      </c>
      <c r="W28" s="8"/>
      <c r="X28" s="8">
        <v>-43519.95</v>
      </c>
      <c r="Z28" s="3" t="str">
        <f t="shared" si="3"/>
        <v>PAF10</v>
      </c>
    </row>
    <row r="29" spans="1:26" x14ac:dyDescent="0.25">
      <c r="A29" s="6" t="s">
        <v>117</v>
      </c>
      <c r="B29" s="7">
        <v>42035</v>
      </c>
      <c r="C29" s="6" t="s">
        <v>120</v>
      </c>
      <c r="D29" s="6" t="s">
        <v>147</v>
      </c>
      <c r="E29" s="6"/>
      <c r="F29" s="8"/>
      <c r="G29" s="8"/>
      <c r="H29" s="8">
        <v>1071.43</v>
      </c>
      <c r="I29" s="8">
        <v>41393.72</v>
      </c>
      <c r="K29" s="1">
        <f t="shared" si="0"/>
        <v>1</v>
      </c>
      <c r="L29" s="1" t="str">
        <f t="shared" si="1"/>
        <v>163,351</v>
      </c>
      <c r="M29" s="2" t="str">
        <f t="shared" si="2"/>
        <v>1ODC1721</v>
      </c>
      <c r="P29" s="6" t="s">
        <v>0</v>
      </c>
      <c r="Q29" s="7">
        <v>42035</v>
      </c>
      <c r="R29" s="6" t="s">
        <v>8</v>
      </c>
      <c r="S29" s="6" t="s">
        <v>18</v>
      </c>
      <c r="T29" s="6"/>
      <c r="U29" s="8"/>
      <c r="V29" s="8">
        <v>1500</v>
      </c>
      <c r="W29" s="8"/>
      <c r="X29" s="8">
        <v>-42019.95</v>
      </c>
      <c r="Z29" s="3" t="str">
        <f t="shared" si="3"/>
        <v>PAF10</v>
      </c>
    </row>
    <row r="30" spans="1:26" x14ac:dyDescent="0.25">
      <c r="A30" s="6" t="s">
        <v>117</v>
      </c>
      <c r="B30" s="7">
        <v>42035</v>
      </c>
      <c r="C30" s="6" t="s">
        <v>120</v>
      </c>
      <c r="D30" s="6" t="s">
        <v>148</v>
      </c>
      <c r="E30" s="6"/>
      <c r="F30" s="8"/>
      <c r="G30" s="8"/>
      <c r="H30" s="8">
        <v>163.35</v>
      </c>
      <c r="I30" s="8">
        <v>41230.370000000003</v>
      </c>
      <c r="K30" s="1">
        <f t="shared" si="0"/>
        <v>1</v>
      </c>
      <c r="L30" s="1" t="str">
        <f t="shared" si="1"/>
        <v>21,41</v>
      </c>
      <c r="M30" s="2" t="str">
        <f t="shared" si="2"/>
        <v>1ODC1722</v>
      </c>
      <c r="P30" s="6" t="s">
        <v>0</v>
      </c>
      <c r="Q30" s="7">
        <v>42035</v>
      </c>
      <c r="R30" s="6" t="s">
        <v>8</v>
      </c>
      <c r="S30" s="6" t="s">
        <v>18</v>
      </c>
      <c r="T30" s="6"/>
      <c r="U30" s="8"/>
      <c r="V30" s="8">
        <v>1500</v>
      </c>
      <c r="W30" s="8"/>
      <c r="X30" s="8">
        <v>-40519.949999999997</v>
      </c>
      <c r="Z30" s="3" t="str">
        <f t="shared" si="3"/>
        <v>PAF10</v>
      </c>
    </row>
    <row r="31" spans="1:26" x14ac:dyDescent="0.25">
      <c r="A31" s="6" t="s">
        <v>117</v>
      </c>
      <c r="B31" s="7">
        <v>42035</v>
      </c>
      <c r="C31" s="6" t="s">
        <v>120</v>
      </c>
      <c r="D31" s="6" t="s">
        <v>149</v>
      </c>
      <c r="E31" s="6"/>
      <c r="F31" s="8"/>
      <c r="G31" s="8"/>
      <c r="H31" s="8">
        <v>21.4</v>
      </c>
      <c r="I31" s="8">
        <v>41208.97</v>
      </c>
      <c r="K31" s="1">
        <f t="shared" si="0"/>
        <v>1</v>
      </c>
      <c r="L31" s="1" t="str">
        <f t="shared" si="1"/>
        <v>3001</v>
      </c>
      <c r="M31" s="2" t="str">
        <f t="shared" si="2"/>
        <v>1ODC1723</v>
      </c>
      <c r="P31" s="6" t="s">
        <v>0</v>
      </c>
      <c r="Q31" s="7">
        <v>42035</v>
      </c>
      <c r="R31" s="6" t="s">
        <v>8</v>
      </c>
      <c r="S31" s="6" t="s">
        <v>18</v>
      </c>
      <c r="T31" s="6"/>
      <c r="U31" s="8"/>
      <c r="V31" s="8">
        <v>90</v>
      </c>
      <c r="W31" s="8"/>
      <c r="X31" s="8">
        <v>-40429.949999999997</v>
      </c>
      <c r="Z31" s="3" t="str">
        <f t="shared" si="3"/>
        <v>PAF10</v>
      </c>
    </row>
    <row r="32" spans="1:26" x14ac:dyDescent="0.25">
      <c r="A32" s="6" t="s">
        <v>117</v>
      </c>
      <c r="B32" s="7">
        <v>42035</v>
      </c>
      <c r="C32" s="6" t="s">
        <v>120</v>
      </c>
      <c r="D32" s="6" t="s">
        <v>150</v>
      </c>
      <c r="E32" s="6"/>
      <c r="F32" s="8"/>
      <c r="G32" s="8"/>
      <c r="H32" s="8">
        <v>300</v>
      </c>
      <c r="I32" s="8">
        <v>40908.97</v>
      </c>
      <c r="K32" s="1">
        <f t="shared" si="0"/>
        <v>1</v>
      </c>
      <c r="L32" s="1" t="str">
        <f t="shared" si="1"/>
        <v>1241,381</v>
      </c>
      <c r="M32" s="2" t="str">
        <f t="shared" si="2"/>
        <v>1ODC1724</v>
      </c>
      <c r="P32" s="6" t="s">
        <v>0</v>
      </c>
      <c r="Q32" s="7">
        <v>42035</v>
      </c>
      <c r="R32" s="6" t="s">
        <v>8</v>
      </c>
      <c r="S32" s="6" t="s">
        <v>18</v>
      </c>
      <c r="T32" s="6"/>
      <c r="U32" s="8"/>
      <c r="V32" s="8">
        <v>450</v>
      </c>
      <c r="W32" s="8"/>
      <c r="X32" s="8">
        <v>-39979.949999999997</v>
      </c>
      <c r="Z32" s="3" t="str">
        <f t="shared" si="3"/>
        <v>PAF10</v>
      </c>
    </row>
    <row r="33" spans="1:26" x14ac:dyDescent="0.25">
      <c r="A33" s="6" t="s">
        <v>117</v>
      </c>
      <c r="B33" s="7">
        <v>42035</v>
      </c>
      <c r="C33" s="6" t="s">
        <v>120</v>
      </c>
      <c r="D33" s="6" t="s">
        <v>151</v>
      </c>
      <c r="E33" s="6"/>
      <c r="F33" s="8"/>
      <c r="G33" s="8"/>
      <c r="H33" s="8">
        <v>1241.3800000000001</v>
      </c>
      <c r="I33" s="8">
        <v>39667.589999999997</v>
      </c>
      <c r="K33" s="1">
        <f t="shared" si="0"/>
        <v>1</v>
      </c>
      <c r="L33" s="1" t="str">
        <f t="shared" si="1"/>
        <v>337,51</v>
      </c>
      <c r="M33" s="2" t="str">
        <f t="shared" si="2"/>
        <v>1ODC1725</v>
      </c>
      <c r="P33" s="6" t="s">
        <v>0</v>
      </c>
      <c r="Q33" s="7">
        <v>42035</v>
      </c>
      <c r="R33" s="6" t="s">
        <v>1</v>
      </c>
      <c r="S33" s="6" t="s">
        <v>19</v>
      </c>
      <c r="T33" s="6"/>
      <c r="U33" s="8"/>
      <c r="V33" s="8">
        <v>2442.14</v>
      </c>
      <c r="W33" s="8"/>
      <c r="X33" s="8">
        <v>-37537.81</v>
      </c>
      <c r="Z33" s="3" t="str">
        <f t="shared" si="3"/>
        <v>ODF11</v>
      </c>
    </row>
    <row r="34" spans="1:26" x14ac:dyDescent="0.25">
      <c r="A34" s="9" t="s">
        <v>117</v>
      </c>
      <c r="B34" s="10">
        <v>42035</v>
      </c>
      <c r="C34" s="9" t="s">
        <v>120</v>
      </c>
      <c r="D34" s="9" t="s">
        <v>152</v>
      </c>
      <c r="E34" s="9" t="s">
        <v>478</v>
      </c>
      <c r="F34" s="11"/>
      <c r="G34" s="11"/>
      <c r="H34" s="11">
        <v>337.5</v>
      </c>
      <c r="I34" s="11">
        <v>39330.089999999997</v>
      </c>
      <c r="K34" s="1">
        <f t="shared" si="0"/>
        <v>1</v>
      </c>
      <c r="L34" s="1" t="str">
        <f t="shared" si="1"/>
        <v>745,671</v>
      </c>
      <c r="M34" s="2" t="str">
        <f t="shared" si="2"/>
        <v>1ODC1726</v>
      </c>
      <c r="P34" s="6" t="s">
        <v>0</v>
      </c>
      <c r="Q34" s="7">
        <v>42035</v>
      </c>
      <c r="R34" s="6" t="s">
        <v>1</v>
      </c>
      <c r="S34" s="6" t="s">
        <v>20</v>
      </c>
      <c r="T34" s="6"/>
      <c r="U34" s="8"/>
      <c r="V34" s="8">
        <v>2280</v>
      </c>
      <c r="W34" s="8"/>
      <c r="X34" s="8">
        <v>-35257.81</v>
      </c>
      <c r="Z34" s="3" t="str">
        <f t="shared" si="3"/>
        <v>ODF12</v>
      </c>
    </row>
    <row r="35" spans="1:26" x14ac:dyDescent="0.25">
      <c r="A35" s="6" t="s">
        <v>117</v>
      </c>
      <c r="B35" s="7">
        <v>42035</v>
      </c>
      <c r="C35" s="6" t="s">
        <v>120</v>
      </c>
      <c r="D35" s="6" t="s">
        <v>153</v>
      </c>
      <c r="E35" s="6"/>
      <c r="F35" s="8"/>
      <c r="G35" s="8"/>
      <c r="H35" s="8">
        <v>745.67</v>
      </c>
      <c r="I35" s="8">
        <v>38584.42</v>
      </c>
      <c r="K35" s="1">
        <f t="shared" si="0"/>
        <v>1</v>
      </c>
      <c r="L35" s="1" t="str">
        <f t="shared" si="1"/>
        <v>2491</v>
      </c>
      <c r="M35" s="2" t="str">
        <f t="shared" si="2"/>
        <v>1ODC1747</v>
      </c>
      <c r="P35" s="6" t="s">
        <v>0</v>
      </c>
      <c r="Q35" s="7">
        <v>42035</v>
      </c>
      <c r="R35" s="6" t="s">
        <v>1</v>
      </c>
      <c r="S35" s="6" t="s">
        <v>20</v>
      </c>
      <c r="T35" s="6"/>
      <c r="U35" s="8"/>
      <c r="V35" s="8">
        <v>760</v>
      </c>
      <c r="W35" s="8"/>
      <c r="X35" s="8">
        <v>-34497.81</v>
      </c>
      <c r="Z35" s="3" t="str">
        <f t="shared" si="3"/>
        <v>ODF12</v>
      </c>
    </row>
    <row r="36" spans="1:26" x14ac:dyDescent="0.25">
      <c r="A36" s="6" t="s">
        <v>117</v>
      </c>
      <c r="B36" s="7">
        <v>42035</v>
      </c>
      <c r="C36" s="6" t="s">
        <v>120</v>
      </c>
      <c r="D36" s="6" t="s">
        <v>154</v>
      </c>
      <c r="E36" s="6"/>
      <c r="F36" s="8"/>
      <c r="G36" s="8"/>
      <c r="H36" s="8">
        <v>249</v>
      </c>
      <c r="I36" s="8">
        <v>38335.42</v>
      </c>
      <c r="K36" s="1">
        <f t="shared" si="0"/>
        <v>1</v>
      </c>
      <c r="L36" s="1" t="str">
        <f t="shared" si="1"/>
        <v>2303,571</v>
      </c>
      <c r="M36" s="2" t="str">
        <f t="shared" si="2"/>
        <v>1ODC1749</v>
      </c>
      <c r="P36" s="6" t="s">
        <v>0</v>
      </c>
      <c r="Q36" s="7">
        <v>42035</v>
      </c>
      <c r="R36" s="6" t="s">
        <v>1</v>
      </c>
      <c r="S36" s="6" t="s">
        <v>20</v>
      </c>
      <c r="T36" s="6"/>
      <c r="U36" s="8"/>
      <c r="V36" s="8">
        <v>950</v>
      </c>
      <c r="W36" s="8"/>
      <c r="X36" s="8">
        <v>-33547.81</v>
      </c>
      <c r="Z36" s="3" t="str">
        <f t="shared" si="3"/>
        <v>ODF12</v>
      </c>
    </row>
    <row r="37" spans="1:26" x14ac:dyDescent="0.25">
      <c r="A37" s="6" t="s">
        <v>117</v>
      </c>
      <c r="B37" s="7">
        <v>42035</v>
      </c>
      <c r="C37" s="6" t="s">
        <v>120</v>
      </c>
      <c r="D37" s="6" t="s">
        <v>155</v>
      </c>
      <c r="E37" s="6"/>
      <c r="F37" s="8"/>
      <c r="G37" s="8"/>
      <c r="H37" s="8">
        <v>2303.5700000000002</v>
      </c>
      <c r="I37" s="8">
        <v>36031.85</v>
      </c>
      <c r="K37" s="1">
        <f t="shared" si="0"/>
        <v>1</v>
      </c>
      <c r="L37" s="1" t="str">
        <f t="shared" si="1"/>
        <v>445,561</v>
      </c>
      <c r="M37" s="2" t="str">
        <f t="shared" si="2"/>
        <v>1ODC1779</v>
      </c>
      <c r="P37" s="6" t="s">
        <v>0</v>
      </c>
      <c r="Q37" s="7">
        <v>42035</v>
      </c>
      <c r="R37" s="6" t="s">
        <v>1</v>
      </c>
      <c r="S37" s="6" t="s">
        <v>20</v>
      </c>
      <c r="T37" s="6"/>
      <c r="U37" s="8"/>
      <c r="V37" s="8">
        <v>760</v>
      </c>
      <c r="W37" s="8"/>
      <c r="X37" s="8">
        <v>-32787.81</v>
      </c>
      <c r="Z37" s="3" t="str">
        <f t="shared" si="3"/>
        <v>ODF12</v>
      </c>
    </row>
    <row r="38" spans="1:26" x14ac:dyDescent="0.25">
      <c r="A38" s="6" t="s">
        <v>117</v>
      </c>
      <c r="B38" s="7">
        <v>42035</v>
      </c>
      <c r="C38" s="6" t="s">
        <v>120</v>
      </c>
      <c r="D38" s="6" t="s">
        <v>156</v>
      </c>
      <c r="E38" s="6"/>
      <c r="F38" s="8"/>
      <c r="G38" s="8"/>
      <c r="H38" s="8">
        <v>445.56</v>
      </c>
      <c r="I38" s="8">
        <v>35586.29</v>
      </c>
      <c r="K38" s="1">
        <f t="shared" si="0"/>
        <v>1</v>
      </c>
      <c r="L38" s="1" t="str">
        <f t="shared" si="1"/>
        <v>541,671</v>
      </c>
      <c r="M38" s="2" t="str">
        <f t="shared" si="2"/>
        <v>1ODC1780</v>
      </c>
      <c r="P38" s="6" t="s">
        <v>0</v>
      </c>
      <c r="Q38" s="7">
        <v>42035</v>
      </c>
      <c r="R38" s="6" t="s">
        <v>1</v>
      </c>
      <c r="S38" s="6" t="s">
        <v>20</v>
      </c>
      <c r="T38" s="6"/>
      <c r="U38" s="8"/>
      <c r="V38" s="8">
        <v>1140</v>
      </c>
      <c r="W38" s="8"/>
      <c r="X38" s="8">
        <v>-31647.81</v>
      </c>
      <c r="Z38" s="3" t="str">
        <f t="shared" si="3"/>
        <v>ODF12</v>
      </c>
    </row>
    <row r="39" spans="1:26" x14ac:dyDescent="0.25">
      <c r="A39" s="6" t="s">
        <v>117</v>
      </c>
      <c r="B39" s="7">
        <v>42035</v>
      </c>
      <c r="C39" s="6" t="s">
        <v>120</v>
      </c>
      <c r="D39" s="6" t="s">
        <v>157</v>
      </c>
      <c r="E39" s="6"/>
      <c r="F39" s="8"/>
      <c r="G39" s="8"/>
      <c r="H39" s="8">
        <v>541.66999999999996</v>
      </c>
      <c r="I39" s="8">
        <v>35044.620000000003</v>
      </c>
      <c r="K39" s="1">
        <f t="shared" si="0"/>
        <v>1</v>
      </c>
      <c r="L39" s="1" t="str">
        <f t="shared" si="1"/>
        <v>544,561</v>
      </c>
      <c r="M39" s="2" t="str">
        <f t="shared" si="2"/>
        <v>1ODC1781</v>
      </c>
      <c r="P39" s="6" t="s">
        <v>0</v>
      </c>
      <c r="Q39" s="7">
        <v>42035</v>
      </c>
      <c r="R39" s="6" t="s">
        <v>1</v>
      </c>
      <c r="S39" s="6" t="s">
        <v>21</v>
      </c>
      <c r="T39" s="6"/>
      <c r="U39" s="8"/>
      <c r="V39" s="8">
        <v>1000</v>
      </c>
      <c r="W39" s="8"/>
      <c r="X39" s="8">
        <v>-30647.81</v>
      </c>
      <c r="Z39" s="3" t="str">
        <f t="shared" si="3"/>
        <v>ODF13</v>
      </c>
    </row>
    <row r="40" spans="1:26" x14ac:dyDescent="0.25">
      <c r="A40" s="6" t="s">
        <v>117</v>
      </c>
      <c r="B40" s="7">
        <v>42035</v>
      </c>
      <c r="C40" s="6" t="s">
        <v>120</v>
      </c>
      <c r="D40" s="6" t="s">
        <v>158</v>
      </c>
      <c r="E40" s="6"/>
      <c r="F40" s="8"/>
      <c r="G40" s="8"/>
      <c r="H40" s="8">
        <v>544.55999999999995</v>
      </c>
      <c r="I40" s="8">
        <v>34500.06</v>
      </c>
      <c r="K40" s="1">
        <f t="shared" si="0"/>
        <v>1</v>
      </c>
      <c r="L40" s="1" t="str">
        <f t="shared" si="1"/>
        <v>1001,421</v>
      </c>
      <c r="M40" s="2" t="str">
        <f t="shared" si="2"/>
        <v>1ODC1851</v>
      </c>
      <c r="P40" s="6" t="s">
        <v>0</v>
      </c>
      <c r="Q40" s="7">
        <v>42035</v>
      </c>
      <c r="R40" s="6" t="s">
        <v>8</v>
      </c>
      <c r="S40" s="6" t="s">
        <v>22</v>
      </c>
      <c r="T40" s="6"/>
      <c r="U40" s="8"/>
      <c r="V40" s="8">
        <v>21.4</v>
      </c>
      <c r="W40" s="8"/>
      <c r="X40" s="8">
        <v>-30626.41</v>
      </c>
      <c r="Z40" s="3" t="str">
        <f t="shared" si="3"/>
        <v>PAF14</v>
      </c>
    </row>
    <row r="41" spans="1:26" x14ac:dyDescent="0.25">
      <c r="A41" s="6" t="s">
        <v>117</v>
      </c>
      <c r="B41" s="7">
        <v>42035</v>
      </c>
      <c r="C41" s="6" t="s">
        <v>120</v>
      </c>
      <c r="D41" s="6" t="s">
        <v>159</v>
      </c>
      <c r="E41" s="6"/>
      <c r="F41" s="8"/>
      <c r="G41" s="8"/>
      <c r="H41" s="8">
        <v>1001.42</v>
      </c>
      <c r="I41" s="8">
        <v>33498.639999999999</v>
      </c>
      <c r="K41" s="1">
        <f t="shared" si="0"/>
        <v>1</v>
      </c>
      <c r="L41" s="1" t="str">
        <f t="shared" si="1"/>
        <v>2442,141</v>
      </c>
      <c r="M41" s="2" t="str">
        <f t="shared" si="2"/>
        <v>1ODC1917</v>
      </c>
      <c r="P41" s="6" t="s">
        <v>0</v>
      </c>
      <c r="Q41" s="7">
        <v>42035</v>
      </c>
      <c r="R41" s="6" t="s">
        <v>1</v>
      </c>
      <c r="S41" s="6" t="s">
        <v>22</v>
      </c>
      <c r="T41" s="6"/>
      <c r="U41" s="8"/>
      <c r="V41" s="8">
        <v>900</v>
      </c>
      <c r="W41" s="8"/>
      <c r="X41" s="8">
        <v>-29726.41</v>
      </c>
      <c r="Z41" s="3" t="str">
        <f t="shared" si="3"/>
        <v>ODF14</v>
      </c>
    </row>
    <row r="42" spans="1:26" x14ac:dyDescent="0.25">
      <c r="A42" s="6" t="s">
        <v>117</v>
      </c>
      <c r="B42" s="7">
        <v>42035</v>
      </c>
      <c r="C42" s="6" t="s">
        <v>120</v>
      </c>
      <c r="D42" s="6" t="s">
        <v>160</v>
      </c>
      <c r="E42" s="6"/>
      <c r="F42" s="8"/>
      <c r="G42" s="8"/>
      <c r="H42" s="8">
        <v>2442.14</v>
      </c>
      <c r="I42" s="8">
        <v>31056.5</v>
      </c>
      <c r="K42" s="1">
        <f t="shared" si="0"/>
        <v>1</v>
      </c>
      <c r="L42" s="1" t="str">
        <f t="shared" si="1"/>
        <v>7601</v>
      </c>
      <c r="M42" s="2" t="str">
        <f t="shared" si="2"/>
        <v>1ODC1956</v>
      </c>
      <c r="P42" s="6" t="s">
        <v>0</v>
      </c>
      <c r="Q42" s="7">
        <v>42035</v>
      </c>
      <c r="R42" s="6" t="s">
        <v>1</v>
      </c>
      <c r="S42" s="6" t="s">
        <v>23</v>
      </c>
      <c r="T42" s="6"/>
      <c r="U42" s="8"/>
      <c r="V42" s="8">
        <v>250</v>
      </c>
      <c r="W42" s="8"/>
      <c r="X42" s="8">
        <v>-29476.41</v>
      </c>
      <c r="Z42" s="3" t="str">
        <f t="shared" si="3"/>
        <v>ODF16</v>
      </c>
    </row>
    <row r="43" spans="1:26" x14ac:dyDescent="0.25">
      <c r="A43" s="6" t="s">
        <v>117</v>
      </c>
      <c r="B43" s="7">
        <v>42035</v>
      </c>
      <c r="C43" s="6" t="s">
        <v>120</v>
      </c>
      <c r="D43" s="6" t="s">
        <v>161</v>
      </c>
      <c r="E43" s="6"/>
      <c r="F43" s="8"/>
      <c r="G43" s="8"/>
      <c r="H43" s="8">
        <v>760</v>
      </c>
      <c r="I43" s="8">
        <v>30296.5</v>
      </c>
      <c r="K43" s="1">
        <f t="shared" si="0"/>
        <v>1</v>
      </c>
      <c r="L43" s="1" t="str">
        <f t="shared" si="1"/>
        <v>9501</v>
      </c>
      <c r="M43" s="2" t="str">
        <f t="shared" si="2"/>
        <v>1ODC1957</v>
      </c>
      <c r="P43" s="6" t="s">
        <v>0</v>
      </c>
      <c r="Q43" s="7">
        <v>42035</v>
      </c>
      <c r="R43" s="6" t="s">
        <v>8</v>
      </c>
      <c r="S43" s="6" t="s">
        <v>24</v>
      </c>
      <c r="T43" s="6"/>
      <c r="U43" s="8"/>
      <c r="V43" s="8">
        <v>300</v>
      </c>
      <c r="W43" s="8"/>
      <c r="X43" s="8">
        <v>-29176.41</v>
      </c>
      <c r="Z43" s="3" t="str">
        <f t="shared" si="3"/>
        <v>PAF23</v>
      </c>
    </row>
    <row r="44" spans="1:26" x14ac:dyDescent="0.25">
      <c r="A44" s="6" t="s">
        <v>117</v>
      </c>
      <c r="B44" s="7">
        <v>42035</v>
      </c>
      <c r="C44" s="6" t="s">
        <v>120</v>
      </c>
      <c r="D44" s="6" t="s">
        <v>162</v>
      </c>
      <c r="E44" s="6"/>
      <c r="F44" s="8"/>
      <c r="G44" s="8"/>
      <c r="H44" s="8">
        <v>950</v>
      </c>
      <c r="I44" s="8">
        <v>29346.5</v>
      </c>
      <c r="K44" s="1">
        <f t="shared" si="0"/>
        <v>1</v>
      </c>
      <c r="L44" s="1" t="str">
        <f t="shared" si="1"/>
        <v>7601</v>
      </c>
      <c r="M44" s="2" t="str">
        <f t="shared" si="2"/>
        <v>1ODC1958</v>
      </c>
      <c r="P44" s="6" t="s">
        <v>0</v>
      </c>
      <c r="Q44" s="7">
        <v>42035</v>
      </c>
      <c r="R44" s="6" t="s">
        <v>8</v>
      </c>
      <c r="S44" s="6" t="s">
        <v>25</v>
      </c>
      <c r="T44" s="6"/>
      <c r="U44" s="8"/>
      <c r="V44" s="8">
        <v>1241.3800000000001</v>
      </c>
      <c r="W44" s="8"/>
      <c r="X44" s="8">
        <v>-27935.03</v>
      </c>
      <c r="Z44" s="3" t="str">
        <f t="shared" si="3"/>
        <v>PAF25</v>
      </c>
    </row>
    <row r="45" spans="1:26" x14ac:dyDescent="0.25">
      <c r="A45" s="6" t="s">
        <v>117</v>
      </c>
      <c r="B45" s="7">
        <v>42035</v>
      </c>
      <c r="C45" s="6" t="s">
        <v>120</v>
      </c>
      <c r="D45" s="6" t="s">
        <v>163</v>
      </c>
      <c r="E45" s="6"/>
      <c r="F45" s="8"/>
      <c r="G45" s="8"/>
      <c r="H45" s="8">
        <v>760</v>
      </c>
      <c r="I45" s="8">
        <v>28586.5</v>
      </c>
      <c r="K45" s="1">
        <f t="shared" si="0"/>
        <v>1</v>
      </c>
      <c r="L45" s="1" t="str">
        <f t="shared" si="1"/>
        <v>11401</v>
      </c>
      <c r="M45" s="2" t="str">
        <f t="shared" si="2"/>
        <v>1ODC1959</v>
      </c>
      <c r="P45" s="9" t="s">
        <v>0</v>
      </c>
      <c r="Q45" s="10">
        <v>42035</v>
      </c>
      <c r="R45" s="9" t="s">
        <v>8</v>
      </c>
      <c r="S45" s="9" t="s">
        <v>26</v>
      </c>
      <c r="T45" s="9" t="s">
        <v>474</v>
      </c>
      <c r="U45" s="11"/>
      <c r="V45" s="11">
        <v>305.5</v>
      </c>
      <c r="W45" s="11"/>
      <c r="X45" s="11">
        <v>-27629.53</v>
      </c>
      <c r="Z45" s="3" t="str">
        <f t="shared" si="3"/>
        <v>PAF32</v>
      </c>
    </row>
    <row r="46" spans="1:26" x14ac:dyDescent="0.25">
      <c r="A46" s="6" t="s">
        <v>117</v>
      </c>
      <c r="B46" s="7">
        <v>42035</v>
      </c>
      <c r="C46" s="6" t="s">
        <v>120</v>
      </c>
      <c r="D46" s="6" t="s">
        <v>164</v>
      </c>
      <c r="E46" s="6"/>
      <c r="F46" s="8"/>
      <c r="G46" s="8"/>
      <c r="H46" s="8">
        <v>1140</v>
      </c>
      <c r="I46" s="8">
        <v>27446.5</v>
      </c>
      <c r="K46" s="1">
        <f t="shared" si="0"/>
        <v>1</v>
      </c>
      <c r="L46" s="1" t="str">
        <f t="shared" si="1"/>
        <v>22801</v>
      </c>
      <c r="M46" s="2" t="str">
        <f t="shared" si="2"/>
        <v>1ODC1960</v>
      </c>
      <c r="P46" s="9" t="s">
        <v>0</v>
      </c>
      <c r="Q46" s="10">
        <v>42035</v>
      </c>
      <c r="R46" s="9" t="s">
        <v>8</v>
      </c>
      <c r="S46" s="9" t="s">
        <v>26</v>
      </c>
      <c r="T46" s="9" t="s">
        <v>475</v>
      </c>
      <c r="U46" s="11"/>
      <c r="V46" s="11">
        <v>7.62</v>
      </c>
      <c r="W46" s="11"/>
      <c r="X46" s="11">
        <v>-27621.91</v>
      </c>
      <c r="Z46" s="3" t="str">
        <f t="shared" si="3"/>
        <v>PAF32</v>
      </c>
    </row>
    <row r="47" spans="1:26" x14ac:dyDescent="0.25">
      <c r="A47" s="6" t="s">
        <v>117</v>
      </c>
      <c r="B47" s="7">
        <v>42035</v>
      </c>
      <c r="C47" s="6" t="s">
        <v>120</v>
      </c>
      <c r="D47" s="6" t="s">
        <v>165</v>
      </c>
      <c r="E47" s="6"/>
      <c r="F47" s="8"/>
      <c r="G47" s="8"/>
      <c r="H47" s="8">
        <v>2280</v>
      </c>
      <c r="I47" s="8">
        <v>25166.5</v>
      </c>
      <c r="K47" s="1">
        <f t="shared" si="0"/>
        <v>1</v>
      </c>
      <c r="L47" s="1" t="str">
        <f t="shared" si="1"/>
        <v>2501</v>
      </c>
      <c r="M47" s="2" t="str">
        <f t="shared" si="2"/>
        <v>1ODC1965</v>
      </c>
      <c r="P47" s="9" t="s">
        <v>0</v>
      </c>
      <c r="Q47" s="10">
        <v>42035</v>
      </c>
      <c r="R47" s="9" t="s">
        <v>8</v>
      </c>
      <c r="S47" s="9" t="s">
        <v>26</v>
      </c>
      <c r="T47" s="9" t="s">
        <v>476</v>
      </c>
      <c r="U47" s="11"/>
      <c r="V47" s="11">
        <v>7.62</v>
      </c>
      <c r="W47" s="11"/>
      <c r="X47" s="11">
        <v>-27614.29</v>
      </c>
      <c r="Z47" s="3" t="str">
        <f t="shared" si="3"/>
        <v>PAF32</v>
      </c>
    </row>
    <row r="48" spans="1:26" x14ac:dyDescent="0.25">
      <c r="A48" s="6" t="s">
        <v>117</v>
      </c>
      <c r="B48" s="7">
        <v>42035</v>
      </c>
      <c r="C48" s="6" t="s">
        <v>120</v>
      </c>
      <c r="D48" s="6" t="s">
        <v>166</v>
      </c>
      <c r="E48" s="6"/>
      <c r="F48" s="8"/>
      <c r="G48" s="8"/>
      <c r="H48" s="8">
        <v>250</v>
      </c>
      <c r="I48" s="8">
        <v>24916.5</v>
      </c>
      <c r="K48" s="1">
        <f t="shared" si="0"/>
        <v>1</v>
      </c>
      <c r="L48" s="1" t="str">
        <f t="shared" si="1"/>
        <v>10001</v>
      </c>
      <c r="M48" s="2" t="str">
        <f t="shared" si="2"/>
        <v>1ODC1966</v>
      </c>
      <c r="P48" s="9" t="s">
        <v>0</v>
      </c>
      <c r="Q48" s="10">
        <v>42035</v>
      </c>
      <c r="R48" s="9" t="s">
        <v>8</v>
      </c>
      <c r="S48" s="9" t="s">
        <v>26</v>
      </c>
      <c r="T48" s="9" t="s">
        <v>477</v>
      </c>
      <c r="U48" s="11"/>
      <c r="V48" s="11">
        <v>16.760000000000002</v>
      </c>
      <c r="W48" s="11"/>
      <c r="X48" s="11">
        <v>-27597.53</v>
      </c>
      <c r="Z48" s="3" t="str">
        <f t="shared" si="3"/>
        <v>PAF32</v>
      </c>
    </row>
    <row r="49" spans="1:26" x14ac:dyDescent="0.25">
      <c r="A49" s="6" t="s">
        <v>117</v>
      </c>
      <c r="B49" s="7">
        <v>42035</v>
      </c>
      <c r="C49" s="6" t="s">
        <v>120</v>
      </c>
      <c r="D49" s="6" t="s">
        <v>167</v>
      </c>
      <c r="E49" s="6"/>
      <c r="F49" s="8"/>
      <c r="G49" s="8"/>
      <c r="H49" s="8">
        <v>1000</v>
      </c>
      <c r="I49" s="8">
        <v>23916.5</v>
      </c>
      <c r="K49" s="1">
        <f t="shared" si="0"/>
        <v>1</v>
      </c>
      <c r="L49" s="1" t="str">
        <f t="shared" si="1"/>
        <v>9001</v>
      </c>
      <c r="M49" s="2" t="str">
        <f t="shared" si="2"/>
        <v>1ODC1967</v>
      </c>
      <c r="P49" s="6" t="s">
        <v>0</v>
      </c>
      <c r="Q49" s="7">
        <v>42035</v>
      </c>
      <c r="R49" s="6" t="s">
        <v>8</v>
      </c>
      <c r="S49" s="6" t="s">
        <v>27</v>
      </c>
      <c r="T49" s="6"/>
      <c r="U49" s="8"/>
      <c r="V49" s="8">
        <v>2303.5700000000002</v>
      </c>
      <c r="W49" s="8"/>
      <c r="X49" s="8">
        <v>-25293.96</v>
      </c>
      <c r="Z49" s="3" t="str">
        <f t="shared" si="3"/>
        <v>PAF41</v>
      </c>
    </row>
    <row r="50" spans="1:26" x14ac:dyDescent="0.25">
      <c r="A50" s="6" t="s">
        <v>117</v>
      </c>
      <c r="B50" s="7">
        <v>42035</v>
      </c>
      <c r="C50" s="6" t="s">
        <v>120</v>
      </c>
      <c r="D50" s="6" t="s">
        <v>168</v>
      </c>
      <c r="E50" s="6"/>
      <c r="F50" s="8"/>
      <c r="G50" s="8"/>
      <c r="H50" s="8">
        <v>900</v>
      </c>
      <c r="I50" s="8">
        <v>23016.5</v>
      </c>
      <c r="K50" s="1">
        <f t="shared" si="0"/>
        <v>2</v>
      </c>
      <c r="L50" s="1" t="str">
        <f t="shared" si="1"/>
        <v>361,122</v>
      </c>
      <c r="M50" s="2" t="str">
        <f t="shared" si="2"/>
        <v>2ODC1727</v>
      </c>
      <c r="P50" s="6" t="s">
        <v>0</v>
      </c>
      <c r="Q50" s="7">
        <v>42035</v>
      </c>
      <c r="R50" s="6" t="s">
        <v>6</v>
      </c>
      <c r="S50" s="6" t="s">
        <v>28</v>
      </c>
      <c r="T50" s="6"/>
      <c r="U50" s="8"/>
      <c r="V50" s="8">
        <v>745.67</v>
      </c>
      <c r="W50" s="8"/>
      <c r="X50" s="8">
        <v>-24548.29</v>
      </c>
      <c r="Z50" s="3" t="str">
        <f t="shared" si="3"/>
        <v>ACF63</v>
      </c>
    </row>
    <row r="51" spans="1:26" x14ac:dyDescent="0.25">
      <c r="A51" s="6" t="s">
        <v>117</v>
      </c>
      <c r="B51" s="7">
        <v>42039</v>
      </c>
      <c r="C51" s="6" t="s">
        <v>120</v>
      </c>
      <c r="D51" s="6" t="s">
        <v>169</v>
      </c>
      <c r="E51" s="6"/>
      <c r="F51" s="8"/>
      <c r="G51" s="8"/>
      <c r="H51" s="8">
        <v>361.12</v>
      </c>
      <c r="I51" s="8">
        <v>22655.38</v>
      </c>
      <c r="K51" s="1">
        <f t="shared" si="0"/>
        <v>2</v>
      </c>
      <c r="L51" s="1" t="str">
        <f t="shared" si="1"/>
        <v>722,92</v>
      </c>
      <c r="M51" s="2" t="str">
        <f t="shared" si="2"/>
        <v>2ODC1965</v>
      </c>
      <c r="P51" s="6" t="s">
        <v>0</v>
      </c>
      <c r="Q51" s="7">
        <v>42035</v>
      </c>
      <c r="R51" s="6" t="s">
        <v>6</v>
      </c>
      <c r="S51" s="6" t="s">
        <v>29</v>
      </c>
      <c r="T51" s="6"/>
      <c r="U51" s="8"/>
      <c r="V51" s="8">
        <v>544.55999999999995</v>
      </c>
      <c r="W51" s="8"/>
      <c r="X51" s="8">
        <v>-24003.73</v>
      </c>
      <c r="Z51" s="3" t="str">
        <f t="shared" si="3"/>
        <v>ACF84</v>
      </c>
    </row>
    <row r="52" spans="1:26" x14ac:dyDescent="0.25">
      <c r="A52" s="6" t="s">
        <v>117</v>
      </c>
      <c r="B52" s="7">
        <v>42043</v>
      </c>
      <c r="C52" s="6" t="s">
        <v>120</v>
      </c>
      <c r="D52" s="6" t="s">
        <v>166</v>
      </c>
      <c r="E52" s="6"/>
      <c r="F52" s="8"/>
      <c r="G52" s="8"/>
      <c r="H52" s="8">
        <v>722.9</v>
      </c>
      <c r="I52" s="8">
        <v>21932.48</v>
      </c>
      <c r="K52" s="1">
        <f t="shared" si="0"/>
        <v>2</v>
      </c>
      <c r="L52" s="1" t="str">
        <f t="shared" si="1"/>
        <v>35362</v>
      </c>
      <c r="M52" s="2" t="str">
        <f t="shared" si="2"/>
        <v>2ODC1967</v>
      </c>
      <c r="P52" s="6" t="s">
        <v>0</v>
      </c>
      <c r="Q52" s="7">
        <v>42035</v>
      </c>
      <c r="R52" s="6" t="s">
        <v>6</v>
      </c>
      <c r="S52" s="6" t="s">
        <v>29</v>
      </c>
      <c r="T52" s="6"/>
      <c r="U52" s="8"/>
      <c r="V52" s="8">
        <v>541.66999999999996</v>
      </c>
      <c r="W52" s="8"/>
      <c r="X52" s="8">
        <v>-23462.06</v>
      </c>
      <c r="Z52" s="3" t="str">
        <f t="shared" si="3"/>
        <v>ACF84</v>
      </c>
    </row>
    <row r="53" spans="1:26" x14ac:dyDescent="0.25">
      <c r="A53" s="6" t="s">
        <v>117</v>
      </c>
      <c r="B53" s="7">
        <v>42043</v>
      </c>
      <c r="C53" s="6" t="s">
        <v>120</v>
      </c>
      <c r="D53" s="6" t="s">
        <v>168</v>
      </c>
      <c r="E53" s="6"/>
      <c r="F53" s="8"/>
      <c r="G53" s="8"/>
      <c r="H53" s="8">
        <v>3536</v>
      </c>
      <c r="I53" s="8">
        <v>18396.48</v>
      </c>
      <c r="K53" s="1">
        <f t="shared" si="0"/>
        <v>2</v>
      </c>
      <c r="L53" s="1" t="str">
        <f t="shared" si="1"/>
        <v>11,162</v>
      </c>
      <c r="M53" s="2" t="str">
        <f t="shared" si="2"/>
        <v>2ODC1969</v>
      </c>
      <c r="P53" s="6" t="s">
        <v>0</v>
      </c>
      <c r="Q53" s="7">
        <v>42035</v>
      </c>
      <c r="R53" s="6" t="s">
        <v>6</v>
      </c>
      <c r="S53" s="6" t="s">
        <v>29</v>
      </c>
      <c r="T53" s="6"/>
      <c r="U53" s="8"/>
      <c r="V53" s="8">
        <v>445.56</v>
      </c>
      <c r="W53" s="8"/>
      <c r="X53" s="8">
        <v>-23016.5</v>
      </c>
      <c r="Z53" s="3" t="str">
        <f t="shared" si="3"/>
        <v>ACF84</v>
      </c>
    </row>
    <row r="54" spans="1:26" x14ac:dyDescent="0.25">
      <c r="A54" s="6" t="s">
        <v>117</v>
      </c>
      <c r="B54" s="7">
        <v>42046</v>
      </c>
      <c r="C54" s="6" t="s">
        <v>120</v>
      </c>
      <c r="D54" s="6" t="s">
        <v>170</v>
      </c>
      <c r="E54" s="6"/>
      <c r="F54" s="8"/>
      <c r="G54" s="8"/>
      <c r="H54" s="8">
        <v>11.16</v>
      </c>
      <c r="I54" s="8">
        <v>18385.32</v>
      </c>
      <c r="K54" s="1">
        <f t="shared" si="0"/>
        <v>2</v>
      </c>
      <c r="L54" s="1" t="str">
        <f t="shared" si="1"/>
        <v>129,692</v>
      </c>
      <c r="M54" s="2" t="str">
        <f t="shared" si="2"/>
        <v>2ODC1728</v>
      </c>
      <c r="P54" s="6" t="s">
        <v>0</v>
      </c>
      <c r="Q54" s="7">
        <v>42040</v>
      </c>
      <c r="R54" s="6" t="s">
        <v>8</v>
      </c>
      <c r="S54" s="6" t="s">
        <v>17</v>
      </c>
      <c r="T54" s="6"/>
      <c r="U54" s="8"/>
      <c r="V54" s="8">
        <v>361.12</v>
      </c>
      <c r="W54" s="8"/>
      <c r="X54" s="8">
        <v>-22655.38</v>
      </c>
      <c r="Z54" s="3" t="str">
        <f t="shared" si="3"/>
        <v>PAF4</v>
      </c>
    </row>
    <row r="55" spans="1:26" x14ac:dyDescent="0.25">
      <c r="A55" s="6" t="s">
        <v>117</v>
      </c>
      <c r="B55" s="7">
        <v>42048</v>
      </c>
      <c r="C55" s="6" t="s">
        <v>120</v>
      </c>
      <c r="D55" s="6" t="s">
        <v>171</v>
      </c>
      <c r="E55" s="6"/>
      <c r="F55" s="8"/>
      <c r="G55" s="8"/>
      <c r="H55" s="8">
        <v>129.69</v>
      </c>
      <c r="I55" s="8">
        <v>18255.63</v>
      </c>
      <c r="K55" s="1">
        <f t="shared" si="0"/>
        <v>2</v>
      </c>
      <c r="L55" s="1" t="str">
        <f t="shared" si="1"/>
        <v>27,12</v>
      </c>
      <c r="M55" s="2" t="str">
        <f t="shared" si="2"/>
        <v>2ODC1729</v>
      </c>
      <c r="P55" s="6" t="s">
        <v>0</v>
      </c>
      <c r="Q55" s="7">
        <v>42043</v>
      </c>
      <c r="R55" s="6" t="s">
        <v>8</v>
      </c>
      <c r="S55" s="6" t="s">
        <v>30</v>
      </c>
      <c r="T55" s="6"/>
      <c r="U55" s="8"/>
      <c r="V55" s="8">
        <v>722.9</v>
      </c>
      <c r="W55" s="8"/>
      <c r="X55" s="8">
        <v>-21932.48</v>
      </c>
      <c r="Z55" s="3" t="str">
        <f t="shared" si="3"/>
        <v>PAF48</v>
      </c>
    </row>
    <row r="56" spans="1:26" x14ac:dyDescent="0.25">
      <c r="A56" s="6" t="s">
        <v>117</v>
      </c>
      <c r="B56" s="7">
        <v>42048</v>
      </c>
      <c r="C56" s="6" t="s">
        <v>120</v>
      </c>
      <c r="D56" s="6" t="s">
        <v>172</v>
      </c>
      <c r="E56" s="6"/>
      <c r="F56" s="8"/>
      <c r="G56" s="8"/>
      <c r="H56" s="8">
        <v>27.1</v>
      </c>
      <c r="I56" s="8">
        <v>18228.53</v>
      </c>
      <c r="K56" s="1">
        <f t="shared" si="0"/>
        <v>2</v>
      </c>
      <c r="L56" s="1" t="str">
        <f t="shared" si="1"/>
        <v>4150,912</v>
      </c>
      <c r="M56" s="2" t="str">
        <f t="shared" si="2"/>
        <v>2ODC1730</v>
      </c>
      <c r="P56" s="6" t="s">
        <v>0</v>
      </c>
      <c r="Q56" s="7">
        <v>42043</v>
      </c>
      <c r="R56" s="6" t="s">
        <v>8</v>
      </c>
      <c r="S56" s="6" t="s">
        <v>31</v>
      </c>
      <c r="T56" s="6"/>
      <c r="U56" s="8"/>
      <c r="V56" s="8">
        <v>3536</v>
      </c>
      <c r="W56" s="8"/>
      <c r="X56" s="8">
        <v>-18396.48</v>
      </c>
      <c r="Z56" s="3" t="str">
        <f t="shared" si="3"/>
        <v>PAF49</v>
      </c>
    </row>
    <row r="57" spans="1:26" x14ac:dyDescent="0.25">
      <c r="A57" s="6" t="s">
        <v>117</v>
      </c>
      <c r="B57" s="7">
        <v>42050</v>
      </c>
      <c r="C57" s="6" t="s">
        <v>120</v>
      </c>
      <c r="D57" s="6" t="s">
        <v>173</v>
      </c>
      <c r="E57" s="6"/>
      <c r="F57" s="8"/>
      <c r="G57" s="8"/>
      <c r="H57" s="8">
        <v>4150.91</v>
      </c>
      <c r="I57" s="8">
        <v>14077.62</v>
      </c>
      <c r="K57" s="1">
        <f t="shared" si="0"/>
        <v>2</v>
      </c>
      <c r="L57" s="1" t="str">
        <f t="shared" si="1"/>
        <v>31,92</v>
      </c>
      <c r="M57" s="2" t="str">
        <f t="shared" si="2"/>
        <v>2ODC1970</v>
      </c>
      <c r="P57" s="6" t="s">
        <v>0</v>
      </c>
      <c r="Q57" s="7">
        <v>42046</v>
      </c>
      <c r="R57" s="6" t="s">
        <v>32</v>
      </c>
      <c r="S57" s="6" t="s">
        <v>33</v>
      </c>
      <c r="T57" s="6"/>
      <c r="U57" s="8"/>
      <c r="V57" s="8">
        <v>11.16</v>
      </c>
      <c r="W57" s="8"/>
      <c r="X57" s="8">
        <v>-18385.32</v>
      </c>
      <c r="Z57" s="3" t="str">
        <f t="shared" si="3"/>
        <v>BF122</v>
      </c>
    </row>
    <row r="58" spans="1:26" x14ac:dyDescent="0.25">
      <c r="A58" s="6" t="s">
        <v>117</v>
      </c>
      <c r="B58" s="7">
        <v>42053</v>
      </c>
      <c r="C58" s="6" t="s">
        <v>120</v>
      </c>
      <c r="D58" s="6" t="s">
        <v>174</v>
      </c>
      <c r="E58" s="6"/>
      <c r="F58" s="8"/>
      <c r="G58" s="8"/>
      <c r="H58" s="8">
        <v>31.9</v>
      </c>
      <c r="I58" s="8">
        <v>14045.72</v>
      </c>
      <c r="K58" s="1">
        <f t="shared" si="0"/>
        <v>2</v>
      </c>
      <c r="L58" s="1" t="str">
        <f t="shared" si="1"/>
        <v>5,312</v>
      </c>
      <c r="M58" s="2" t="str">
        <f t="shared" si="2"/>
        <v>2ODC1971</v>
      </c>
      <c r="P58" s="6" t="s">
        <v>0</v>
      </c>
      <c r="Q58" s="7">
        <v>42048</v>
      </c>
      <c r="R58" s="6" t="s">
        <v>8</v>
      </c>
      <c r="S58" s="6" t="s">
        <v>20</v>
      </c>
      <c r="T58" s="6"/>
      <c r="U58" s="8"/>
      <c r="V58" s="8">
        <v>129.69</v>
      </c>
      <c r="W58" s="8"/>
      <c r="X58" s="8">
        <v>-18255.63</v>
      </c>
      <c r="Z58" s="3" t="str">
        <f t="shared" si="3"/>
        <v>PAF12</v>
      </c>
    </row>
    <row r="59" spans="1:26" x14ac:dyDescent="0.25">
      <c r="A59" s="6" t="s">
        <v>117</v>
      </c>
      <c r="B59" s="7">
        <v>42054</v>
      </c>
      <c r="C59" s="6" t="s">
        <v>120</v>
      </c>
      <c r="D59" s="6" t="s">
        <v>175</v>
      </c>
      <c r="E59" s="6"/>
      <c r="F59" s="8"/>
      <c r="G59" s="8"/>
      <c r="H59" s="8">
        <v>5.31</v>
      </c>
      <c r="I59" s="8">
        <v>14040.41</v>
      </c>
      <c r="K59" s="1">
        <f t="shared" si="0"/>
        <v>2</v>
      </c>
      <c r="L59" s="1" t="str">
        <f t="shared" si="1"/>
        <v>99,42</v>
      </c>
      <c r="M59" s="2" t="str">
        <f t="shared" si="2"/>
        <v>2ODC1731</v>
      </c>
      <c r="P59" s="6" t="s">
        <v>0</v>
      </c>
      <c r="Q59" s="7">
        <v>42048</v>
      </c>
      <c r="R59" s="6" t="s">
        <v>6</v>
      </c>
      <c r="S59" s="6" t="s">
        <v>34</v>
      </c>
      <c r="T59" s="6"/>
      <c r="U59" s="8"/>
      <c r="V59" s="8">
        <v>27.1</v>
      </c>
      <c r="W59" s="8"/>
      <c r="X59" s="8">
        <v>-18228.53</v>
      </c>
      <c r="Z59" s="3" t="str">
        <f t="shared" si="3"/>
        <v>ACF26</v>
      </c>
    </row>
    <row r="60" spans="1:26" x14ac:dyDescent="0.25">
      <c r="A60" s="6" t="s">
        <v>117</v>
      </c>
      <c r="B60" s="7">
        <v>42055</v>
      </c>
      <c r="C60" s="6" t="s">
        <v>120</v>
      </c>
      <c r="D60" s="6" t="s">
        <v>176</v>
      </c>
      <c r="E60" s="6"/>
      <c r="F60" s="8"/>
      <c r="G60" s="8"/>
      <c r="H60" s="8">
        <v>99.4</v>
      </c>
      <c r="I60" s="8">
        <v>13941.01</v>
      </c>
      <c r="K60" s="1">
        <f t="shared" si="0"/>
        <v>2</v>
      </c>
      <c r="L60" s="1" t="str">
        <f t="shared" si="1"/>
        <v>42</v>
      </c>
      <c r="M60" s="2" t="str">
        <f t="shared" si="2"/>
        <v>2ODC1732</v>
      </c>
      <c r="P60" s="6" t="s">
        <v>0</v>
      </c>
      <c r="Q60" s="7">
        <v>42050</v>
      </c>
      <c r="R60" s="6" t="s">
        <v>8</v>
      </c>
      <c r="S60" s="6" t="s">
        <v>35</v>
      </c>
      <c r="T60" s="6"/>
      <c r="U60" s="8"/>
      <c r="V60" s="8">
        <v>4150.91</v>
      </c>
      <c r="W60" s="8"/>
      <c r="X60" s="8">
        <v>-14077.62</v>
      </c>
      <c r="Z60" s="3" t="str">
        <f t="shared" si="3"/>
        <v>PAF17</v>
      </c>
    </row>
    <row r="61" spans="1:26" x14ac:dyDescent="0.25">
      <c r="A61" s="6" t="s">
        <v>117</v>
      </c>
      <c r="B61" s="7">
        <v>42055</v>
      </c>
      <c r="C61" s="6" t="s">
        <v>120</v>
      </c>
      <c r="D61" s="6" t="s">
        <v>177</v>
      </c>
      <c r="E61" s="6"/>
      <c r="F61" s="8"/>
      <c r="G61" s="8"/>
      <c r="H61" s="8">
        <v>4</v>
      </c>
      <c r="I61" s="8">
        <v>13937.01</v>
      </c>
      <c r="K61" s="1">
        <f t="shared" si="0"/>
        <v>2</v>
      </c>
      <c r="L61" s="1" t="str">
        <f t="shared" si="1"/>
        <v>862,832</v>
      </c>
      <c r="M61" s="2" t="str">
        <f t="shared" si="2"/>
        <v>2ODC1782</v>
      </c>
      <c r="P61" s="6" t="s">
        <v>0</v>
      </c>
      <c r="Q61" s="7">
        <v>42053</v>
      </c>
      <c r="R61" s="6" t="s">
        <v>32</v>
      </c>
      <c r="S61" s="6" t="s">
        <v>7</v>
      </c>
      <c r="T61" s="6"/>
      <c r="U61" s="8"/>
      <c r="V61" s="8">
        <v>31.9</v>
      </c>
      <c r="W61" s="8"/>
      <c r="X61" s="8">
        <v>-14045.72</v>
      </c>
      <c r="Z61" s="3" t="str">
        <f t="shared" si="3"/>
        <v>BF123</v>
      </c>
    </row>
    <row r="62" spans="1:26" x14ac:dyDescent="0.25">
      <c r="A62" s="6" t="s">
        <v>117</v>
      </c>
      <c r="B62" s="7">
        <v>42055</v>
      </c>
      <c r="C62" s="6" t="s">
        <v>120</v>
      </c>
      <c r="D62" s="6" t="s">
        <v>178</v>
      </c>
      <c r="E62" s="6"/>
      <c r="F62" s="8"/>
      <c r="G62" s="8"/>
      <c r="H62" s="8">
        <v>862.83</v>
      </c>
      <c r="I62" s="8">
        <v>13074.18</v>
      </c>
      <c r="K62" s="1">
        <f t="shared" si="0"/>
        <v>2</v>
      </c>
      <c r="L62" s="1" t="str">
        <f t="shared" si="1"/>
        <v>95,12</v>
      </c>
      <c r="M62" s="2" t="str">
        <f t="shared" si="2"/>
        <v>2ODC1733</v>
      </c>
      <c r="P62" s="6" t="s">
        <v>0</v>
      </c>
      <c r="Q62" s="7">
        <v>42054</v>
      </c>
      <c r="R62" s="6" t="s">
        <v>32</v>
      </c>
      <c r="S62" s="6" t="s">
        <v>17</v>
      </c>
      <c r="T62" s="6"/>
      <c r="U62" s="8"/>
      <c r="V62" s="8">
        <v>5.31</v>
      </c>
      <c r="W62" s="8"/>
      <c r="X62" s="8">
        <v>-14040.41</v>
      </c>
      <c r="Z62" s="3" t="str">
        <f t="shared" si="3"/>
        <v>BF124</v>
      </c>
    </row>
    <row r="63" spans="1:26" x14ac:dyDescent="0.25">
      <c r="A63" s="6" t="s">
        <v>117</v>
      </c>
      <c r="B63" s="7">
        <v>42059</v>
      </c>
      <c r="C63" s="6" t="s">
        <v>120</v>
      </c>
      <c r="D63" s="6" t="s">
        <v>179</v>
      </c>
      <c r="E63" s="6"/>
      <c r="F63" s="8"/>
      <c r="G63" s="8"/>
      <c r="H63" s="8">
        <v>95.1</v>
      </c>
      <c r="I63" s="8">
        <v>12979.08</v>
      </c>
      <c r="K63" s="1">
        <f t="shared" si="0"/>
        <v>2</v>
      </c>
      <c r="L63" s="1" t="str">
        <f t="shared" si="1"/>
        <v>1922</v>
      </c>
      <c r="M63" s="2" t="str">
        <f t="shared" si="2"/>
        <v>2ODC1734</v>
      </c>
      <c r="P63" s="6" t="s">
        <v>0</v>
      </c>
      <c r="Q63" s="7">
        <v>42055</v>
      </c>
      <c r="R63" s="6" t="s">
        <v>8</v>
      </c>
      <c r="S63" s="6" t="s">
        <v>21</v>
      </c>
      <c r="T63" s="6"/>
      <c r="U63" s="8"/>
      <c r="V63" s="8">
        <v>99.4</v>
      </c>
      <c r="W63" s="8"/>
      <c r="X63" s="8">
        <v>-13941.01</v>
      </c>
      <c r="Z63" s="3" t="str">
        <f t="shared" si="3"/>
        <v>PAF13</v>
      </c>
    </row>
    <row r="64" spans="1:26" x14ac:dyDescent="0.25">
      <c r="A64" s="6" t="s">
        <v>117</v>
      </c>
      <c r="B64" s="7">
        <v>42060</v>
      </c>
      <c r="C64" s="6" t="s">
        <v>120</v>
      </c>
      <c r="D64" s="6" t="s">
        <v>180</v>
      </c>
      <c r="E64" s="6"/>
      <c r="F64" s="8"/>
      <c r="G64" s="8"/>
      <c r="H64" s="8">
        <v>192</v>
      </c>
      <c r="I64" s="8">
        <v>12787.08</v>
      </c>
      <c r="K64" s="1">
        <f t="shared" si="0"/>
        <v>2</v>
      </c>
      <c r="L64" s="1" t="str">
        <f t="shared" si="1"/>
        <v>649,612</v>
      </c>
      <c r="M64" s="2" t="str">
        <f t="shared" si="2"/>
        <v>2ODC1783</v>
      </c>
      <c r="P64" s="6" t="s">
        <v>0</v>
      </c>
      <c r="Q64" s="7">
        <v>42055</v>
      </c>
      <c r="R64" s="6" t="s">
        <v>6</v>
      </c>
      <c r="S64" s="6" t="s">
        <v>31</v>
      </c>
      <c r="T64" s="6"/>
      <c r="U64" s="8"/>
      <c r="V64" s="8">
        <v>862.83</v>
      </c>
      <c r="W64" s="8"/>
      <c r="X64" s="8">
        <v>-13078.18</v>
      </c>
      <c r="Z64" s="3" t="str">
        <f t="shared" si="3"/>
        <v>ACF49</v>
      </c>
    </row>
    <row r="65" spans="1:26" x14ac:dyDescent="0.25">
      <c r="A65" s="6" t="s">
        <v>117</v>
      </c>
      <c r="B65" s="7">
        <v>42062</v>
      </c>
      <c r="C65" s="6" t="s">
        <v>120</v>
      </c>
      <c r="D65" s="6" t="s">
        <v>181</v>
      </c>
      <c r="E65" s="6"/>
      <c r="F65" s="8"/>
      <c r="G65" s="8"/>
      <c r="H65" s="8">
        <v>649.61</v>
      </c>
      <c r="I65" s="8">
        <v>12137.47</v>
      </c>
      <c r="K65" s="1">
        <f t="shared" si="0"/>
        <v>2</v>
      </c>
      <c r="L65" s="1" t="str">
        <f t="shared" si="1"/>
        <v>4502</v>
      </c>
      <c r="M65" s="2" t="str">
        <f t="shared" si="2"/>
        <v>2ODC1735</v>
      </c>
      <c r="P65" s="6" t="s">
        <v>0</v>
      </c>
      <c r="Q65" s="7">
        <v>42055</v>
      </c>
      <c r="R65" s="6" t="s">
        <v>36</v>
      </c>
      <c r="S65" s="6" t="s">
        <v>37</v>
      </c>
      <c r="T65" s="6"/>
      <c r="U65" s="8"/>
      <c r="V65" s="8">
        <v>4</v>
      </c>
      <c r="W65" s="8"/>
      <c r="X65" s="8">
        <v>-13074.18</v>
      </c>
      <c r="Z65" s="3" t="str">
        <f t="shared" si="3"/>
        <v>BF1VIR48</v>
      </c>
    </row>
    <row r="66" spans="1:26" x14ac:dyDescent="0.25">
      <c r="A66" s="6" t="s">
        <v>117</v>
      </c>
      <c r="B66" s="7">
        <v>42063</v>
      </c>
      <c r="C66" s="6" t="s">
        <v>120</v>
      </c>
      <c r="D66" s="6" t="s">
        <v>182</v>
      </c>
      <c r="E66" s="6"/>
      <c r="F66" s="8"/>
      <c r="G66" s="8"/>
      <c r="H66" s="8">
        <v>450</v>
      </c>
      <c r="I66" s="8">
        <v>11687.47</v>
      </c>
      <c r="K66" s="1">
        <f t="shared" si="0"/>
        <v>2</v>
      </c>
      <c r="L66" s="1" t="str">
        <f t="shared" si="1"/>
        <v>902</v>
      </c>
      <c r="M66" s="2" t="str">
        <f t="shared" si="2"/>
        <v>2ODC1736</v>
      </c>
      <c r="P66" s="6" t="s">
        <v>0</v>
      </c>
      <c r="Q66" s="7">
        <v>42059</v>
      </c>
      <c r="R66" s="6" t="s">
        <v>8</v>
      </c>
      <c r="S66" s="6" t="s">
        <v>18</v>
      </c>
      <c r="T66" s="6"/>
      <c r="U66" s="8"/>
      <c r="V66" s="8">
        <v>95.1</v>
      </c>
      <c r="W66" s="8"/>
      <c r="X66" s="8">
        <v>-12979.08</v>
      </c>
      <c r="Z66" s="3" t="str">
        <f t="shared" si="3"/>
        <v>PAF10</v>
      </c>
    </row>
    <row r="67" spans="1:26" x14ac:dyDescent="0.25">
      <c r="A67" s="6" t="s">
        <v>117</v>
      </c>
      <c r="B67" s="7">
        <v>42063</v>
      </c>
      <c r="C67" s="6" t="s">
        <v>120</v>
      </c>
      <c r="D67" s="6" t="s">
        <v>183</v>
      </c>
      <c r="E67" s="6"/>
      <c r="F67" s="8"/>
      <c r="G67" s="8"/>
      <c r="H67" s="8">
        <v>90</v>
      </c>
      <c r="I67" s="8">
        <v>11597.47</v>
      </c>
      <c r="K67" s="1">
        <f t="shared" ref="K67:K130" si="4">IF(ISNA(VLOOKUP(J67,$Y$2:$Z$5001,2,FALSE)),MONTH(B68),(VLOOKUP(J67,$Y$2:$Z$5001,2,FALSE)))</f>
        <v>2</v>
      </c>
      <c r="L67" s="1" t="str">
        <f t="shared" ref="L67:L130" si="5">H68&amp;G68&amp;K67</f>
        <v>15002</v>
      </c>
      <c r="M67" s="2" t="str">
        <f t="shared" ref="M67:M130" si="6">MONTH(B68)&amp;C68&amp;D68</f>
        <v>2ODC1737</v>
      </c>
      <c r="P67" s="6" t="s">
        <v>0</v>
      </c>
      <c r="Q67" s="7">
        <v>42060</v>
      </c>
      <c r="R67" s="6" t="s">
        <v>8</v>
      </c>
      <c r="S67" s="6" t="s">
        <v>38</v>
      </c>
      <c r="T67" s="6"/>
      <c r="U67" s="8"/>
      <c r="V67" s="8">
        <v>192</v>
      </c>
      <c r="W67" s="8"/>
      <c r="X67" s="8">
        <v>-12787.08</v>
      </c>
      <c r="Z67" s="3" t="str">
        <f t="shared" ref="Z67:Z130" si="7">R67&amp;S67</f>
        <v>PAF19</v>
      </c>
    </row>
    <row r="68" spans="1:26" x14ac:dyDescent="0.25">
      <c r="A68" s="6" t="s">
        <v>117</v>
      </c>
      <c r="B68" s="7">
        <v>42063</v>
      </c>
      <c r="C68" s="6" t="s">
        <v>120</v>
      </c>
      <c r="D68" s="6" t="s">
        <v>184</v>
      </c>
      <c r="E68" s="6"/>
      <c r="F68" s="8"/>
      <c r="G68" s="8"/>
      <c r="H68" s="8">
        <v>1500</v>
      </c>
      <c r="I68" s="8">
        <v>10097.469999999999</v>
      </c>
      <c r="K68" s="1">
        <f t="shared" si="4"/>
        <v>2</v>
      </c>
      <c r="L68" s="1" t="str">
        <f t="shared" si="5"/>
        <v>15002</v>
      </c>
      <c r="M68" s="2" t="str">
        <f t="shared" si="6"/>
        <v>2ODC1738</v>
      </c>
      <c r="P68" s="6" t="s">
        <v>0</v>
      </c>
      <c r="Q68" s="7">
        <v>42062</v>
      </c>
      <c r="R68" s="6" t="s">
        <v>6</v>
      </c>
      <c r="S68" s="6" t="s">
        <v>39</v>
      </c>
      <c r="T68" s="6"/>
      <c r="U68" s="8"/>
      <c r="V68" s="8">
        <v>649.61</v>
      </c>
      <c r="W68" s="8"/>
      <c r="X68" s="8">
        <v>-12137.47</v>
      </c>
      <c r="Z68" s="3" t="str">
        <f t="shared" si="7"/>
        <v>ACF57</v>
      </c>
    </row>
    <row r="69" spans="1:26" x14ac:dyDescent="0.25">
      <c r="A69" s="6" t="s">
        <v>117</v>
      </c>
      <c r="B69" s="7">
        <v>42063</v>
      </c>
      <c r="C69" s="6" t="s">
        <v>120</v>
      </c>
      <c r="D69" s="6" t="s">
        <v>185</v>
      </c>
      <c r="E69" s="6"/>
      <c r="F69" s="8"/>
      <c r="G69" s="8"/>
      <c r="H69" s="8">
        <v>1500</v>
      </c>
      <c r="I69" s="8">
        <v>8597.4699999999993</v>
      </c>
      <c r="K69" s="1">
        <f t="shared" si="4"/>
        <v>2</v>
      </c>
      <c r="L69" s="1" t="str">
        <f t="shared" si="5"/>
        <v>1339,292</v>
      </c>
      <c r="M69" s="2" t="str">
        <f t="shared" si="6"/>
        <v>2ODC1739</v>
      </c>
      <c r="P69" s="6" t="s">
        <v>0</v>
      </c>
      <c r="Q69" s="7">
        <v>42063</v>
      </c>
      <c r="R69" s="6" t="s">
        <v>8</v>
      </c>
      <c r="S69" s="6" t="s">
        <v>10</v>
      </c>
      <c r="T69" s="6"/>
      <c r="U69" s="8"/>
      <c r="V69" s="8">
        <v>20.07</v>
      </c>
      <c r="W69" s="8"/>
      <c r="X69" s="8">
        <v>-12117.4</v>
      </c>
      <c r="Z69" s="3" t="str">
        <f t="shared" si="7"/>
        <v>PAF6</v>
      </c>
    </row>
    <row r="70" spans="1:26" x14ac:dyDescent="0.25">
      <c r="A70" s="6" t="s">
        <v>117</v>
      </c>
      <c r="B70" s="7">
        <v>42063</v>
      </c>
      <c r="C70" s="6" t="s">
        <v>120</v>
      </c>
      <c r="D70" s="6" t="s">
        <v>186</v>
      </c>
      <c r="E70" s="6"/>
      <c r="F70" s="8"/>
      <c r="G70" s="8"/>
      <c r="H70" s="8">
        <v>1339.29</v>
      </c>
      <c r="I70" s="8">
        <v>7258.18</v>
      </c>
      <c r="K70" s="1">
        <f t="shared" si="4"/>
        <v>2</v>
      </c>
      <c r="L70" s="1" t="str">
        <f t="shared" si="5"/>
        <v>17502</v>
      </c>
      <c r="M70" s="2" t="str">
        <f t="shared" si="6"/>
        <v>2ODC1740</v>
      </c>
      <c r="P70" s="6" t="s">
        <v>0</v>
      </c>
      <c r="Q70" s="7">
        <v>42063</v>
      </c>
      <c r="R70" s="6" t="s">
        <v>8</v>
      </c>
      <c r="S70" s="6" t="s">
        <v>10</v>
      </c>
      <c r="T70" s="6"/>
      <c r="U70" s="8"/>
      <c r="V70" s="8">
        <v>228.69</v>
      </c>
      <c r="W70" s="8"/>
      <c r="X70" s="8">
        <v>-11888.71</v>
      </c>
      <c r="Z70" s="3" t="str">
        <f t="shared" si="7"/>
        <v>PAF6</v>
      </c>
    </row>
    <row r="71" spans="1:26" x14ac:dyDescent="0.25">
      <c r="A71" s="6" t="s">
        <v>117</v>
      </c>
      <c r="B71" s="7">
        <v>42063</v>
      </c>
      <c r="C71" s="6" t="s">
        <v>120</v>
      </c>
      <c r="D71" s="6" t="s">
        <v>187</v>
      </c>
      <c r="E71" s="6"/>
      <c r="F71" s="8"/>
      <c r="G71" s="8"/>
      <c r="H71" s="8">
        <v>1750</v>
      </c>
      <c r="I71" s="8">
        <v>5508.18</v>
      </c>
      <c r="K71" s="1">
        <f t="shared" si="4"/>
        <v>2</v>
      </c>
      <c r="L71" s="1" t="str">
        <f t="shared" si="5"/>
        <v>14452</v>
      </c>
      <c r="M71" s="2" t="str">
        <f t="shared" si="6"/>
        <v>2ODC1741</v>
      </c>
      <c r="P71" s="6" t="s">
        <v>0</v>
      </c>
      <c r="Q71" s="7">
        <v>42063</v>
      </c>
      <c r="R71" s="6" t="s">
        <v>8</v>
      </c>
      <c r="S71" s="6" t="s">
        <v>10</v>
      </c>
      <c r="T71" s="6"/>
      <c r="U71" s="8"/>
      <c r="V71" s="8">
        <v>1500</v>
      </c>
      <c r="W71" s="8"/>
      <c r="X71" s="8">
        <v>-10388.709999999999</v>
      </c>
      <c r="Z71" s="3" t="str">
        <f t="shared" si="7"/>
        <v>PAF6</v>
      </c>
    </row>
    <row r="72" spans="1:26" x14ac:dyDescent="0.25">
      <c r="A72" s="6" t="s">
        <v>117</v>
      </c>
      <c r="B72" s="7">
        <v>42063</v>
      </c>
      <c r="C72" s="6" t="s">
        <v>120</v>
      </c>
      <c r="D72" s="6" t="s">
        <v>188</v>
      </c>
      <c r="E72" s="6"/>
      <c r="F72" s="8"/>
      <c r="G72" s="8"/>
      <c r="H72" s="8">
        <v>1445</v>
      </c>
      <c r="I72" s="8">
        <v>4063.18</v>
      </c>
      <c r="K72" s="1">
        <f t="shared" si="4"/>
        <v>2</v>
      </c>
      <c r="L72" s="1" t="str">
        <f t="shared" si="5"/>
        <v>2622</v>
      </c>
      <c r="M72" s="2" t="str">
        <f t="shared" si="6"/>
        <v>2ODC1742</v>
      </c>
      <c r="P72" s="6" t="s">
        <v>0</v>
      </c>
      <c r="Q72" s="7">
        <v>42063</v>
      </c>
      <c r="R72" s="6" t="s">
        <v>8</v>
      </c>
      <c r="S72" s="6" t="s">
        <v>10</v>
      </c>
      <c r="T72" s="6"/>
      <c r="U72" s="8"/>
      <c r="V72" s="8">
        <v>262</v>
      </c>
      <c r="W72" s="8"/>
      <c r="X72" s="8">
        <v>-10126.709999999999</v>
      </c>
      <c r="Z72" s="3" t="str">
        <f t="shared" si="7"/>
        <v>PAF6</v>
      </c>
    </row>
    <row r="73" spans="1:26" x14ac:dyDescent="0.25">
      <c r="A73" s="6" t="s">
        <v>117</v>
      </c>
      <c r="B73" s="7">
        <v>42063</v>
      </c>
      <c r="C73" s="6" t="s">
        <v>120</v>
      </c>
      <c r="D73" s="6" t="s">
        <v>189</v>
      </c>
      <c r="E73" s="6"/>
      <c r="F73" s="8"/>
      <c r="G73" s="8"/>
      <c r="H73" s="8">
        <v>262</v>
      </c>
      <c r="I73" s="8">
        <v>3801.18</v>
      </c>
      <c r="K73" s="1">
        <f t="shared" si="4"/>
        <v>2</v>
      </c>
      <c r="L73" s="1" t="str">
        <f t="shared" si="5"/>
        <v>15002</v>
      </c>
      <c r="M73" s="2" t="str">
        <f t="shared" si="6"/>
        <v>2ODC1743</v>
      </c>
      <c r="P73" s="6" t="s">
        <v>0</v>
      </c>
      <c r="Q73" s="7">
        <v>42063</v>
      </c>
      <c r="R73" s="6" t="s">
        <v>8</v>
      </c>
      <c r="S73" s="6" t="s">
        <v>10</v>
      </c>
      <c r="T73" s="6"/>
      <c r="U73" s="8"/>
      <c r="V73" s="8">
        <v>1445</v>
      </c>
      <c r="W73" s="8"/>
      <c r="X73" s="8">
        <v>-8681.7099999999991</v>
      </c>
      <c r="Z73" s="3" t="str">
        <f t="shared" si="7"/>
        <v>PAF6</v>
      </c>
    </row>
    <row r="74" spans="1:26" x14ac:dyDescent="0.25">
      <c r="A74" s="6" t="s">
        <v>117</v>
      </c>
      <c r="B74" s="7">
        <v>42063</v>
      </c>
      <c r="C74" s="6" t="s">
        <v>120</v>
      </c>
      <c r="D74" s="6" t="s">
        <v>190</v>
      </c>
      <c r="E74" s="6"/>
      <c r="F74" s="8"/>
      <c r="G74" s="8"/>
      <c r="H74" s="8">
        <v>1500</v>
      </c>
      <c r="I74" s="8">
        <v>2301.1799999999998</v>
      </c>
      <c r="K74" s="1">
        <f t="shared" si="4"/>
        <v>2</v>
      </c>
      <c r="L74" s="1" t="str">
        <f t="shared" si="5"/>
        <v>228,692</v>
      </c>
      <c r="M74" s="2" t="str">
        <f t="shared" si="6"/>
        <v>2ODC1744</v>
      </c>
      <c r="P74" s="6" t="s">
        <v>0</v>
      </c>
      <c r="Q74" s="7">
        <v>42063</v>
      </c>
      <c r="R74" s="6" t="s">
        <v>8</v>
      </c>
      <c r="S74" s="6" t="s">
        <v>10</v>
      </c>
      <c r="T74" s="6"/>
      <c r="U74" s="8"/>
      <c r="V74" s="8">
        <v>1750</v>
      </c>
      <c r="W74" s="8"/>
      <c r="X74" s="8">
        <v>-6931.71</v>
      </c>
      <c r="Z74" s="3" t="str">
        <f t="shared" si="7"/>
        <v>PAF6</v>
      </c>
    </row>
    <row r="75" spans="1:26" x14ac:dyDescent="0.25">
      <c r="A75" s="6" t="s">
        <v>117</v>
      </c>
      <c r="B75" s="7">
        <v>42063</v>
      </c>
      <c r="C75" s="6" t="s">
        <v>120</v>
      </c>
      <c r="D75" s="6" t="s">
        <v>191</v>
      </c>
      <c r="E75" s="6"/>
      <c r="F75" s="8"/>
      <c r="G75" s="8"/>
      <c r="H75" s="8">
        <v>228.69</v>
      </c>
      <c r="I75" s="8">
        <v>2072.4899999999998</v>
      </c>
      <c r="K75" s="1">
        <f t="shared" si="4"/>
        <v>2</v>
      </c>
      <c r="L75" s="1" t="str">
        <f t="shared" si="5"/>
        <v>20,072</v>
      </c>
      <c r="M75" s="2" t="str">
        <f t="shared" si="6"/>
        <v>2ODC1745</v>
      </c>
      <c r="P75" s="6" t="s">
        <v>0</v>
      </c>
      <c r="Q75" s="7">
        <v>42063</v>
      </c>
      <c r="R75" s="6" t="s">
        <v>8</v>
      </c>
      <c r="S75" s="6" t="s">
        <v>10</v>
      </c>
      <c r="T75" s="6"/>
      <c r="U75" s="8"/>
      <c r="V75" s="8">
        <v>1339.29</v>
      </c>
      <c r="W75" s="8"/>
      <c r="X75" s="8">
        <v>-5592.42</v>
      </c>
      <c r="Z75" s="3" t="str">
        <f t="shared" si="7"/>
        <v>PAF6</v>
      </c>
    </row>
    <row r="76" spans="1:26" x14ac:dyDescent="0.25">
      <c r="A76" s="6" t="s">
        <v>117</v>
      </c>
      <c r="B76" s="7">
        <v>42063</v>
      </c>
      <c r="C76" s="6" t="s">
        <v>120</v>
      </c>
      <c r="D76" s="6" t="s">
        <v>192</v>
      </c>
      <c r="E76" s="6"/>
      <c r="F76" s="8"/>
      <c r="G76" s="8"/>
      <c r="H76" s="8">
        <v>20.07</v>
      </c>
      <c r="I76" s="8">
        <v>2052.42</v>
      </c>
      <c r="K76" s="1">
        <f t="shared" si="4"/>
        <v>2</v>
      </c>
      <c r="L76" s="1" t="str">
        <f t="shared" si="5"/>
        <v>4254,462</v>
      </c>
      <c r="M76" s="2" t="str">
        <f t="shared" si="6"/>
        <v>2ODC1746</v>
      </c>
      <c r="P76" s="6" t="s">
        <v>0</v>
      </c>
      <c r="Q76" s="7">
        <v>42063</v>
      </c>
      <c r="R76" s="6" t="s">
        <v>8</v>
      </c>
      <c r="S76" s="6" t="s">
        <v>10</v>
      </c>
      <c r="T76" s="6"/>
      <c r="U76" s="8"/>
      <c r="V76" s="8">
        <v>1500</v>
      </c>
      <c r="W76" s="8"/>
      <c r="X76" s="8">
        <v>-4092.42</v>
      </c>
      <c r="Z76" s="3" t="str">
        <f t="shared" si="7"/>
        <v>PAF6</v>
      </c>
    </row>
    <row r="77" spans="1:26" x14ac:dyDescent="0.25">
      <c r="A77" s="6" t="s">
        <v>117</v>
      </c>
      <c r="B77" s="7">
        <v>42063</v>
      </c>
      <c r="C77" s="6" t="s">
        <v>120</v>
      </c>
      <c r="D77" s="6" t="s">
        <v>193</v>
      </c>
      <c r="E77" s="6"/>
      <c r="F77" s="8"/>
      <c r="G77" s="8"/>
      <c r="H77" s="8">
        <v>4254.46</v>
      </c>
      <c r="I77" s="8">
        <v>-2202.04</v>
      </c>
      <c r="K77" s="1">
        <f t="shared" si="4"/>
        <v>2</v>
      </c>
      <c r="L77" s="1" t="str">
        <f t="shared" si="5"/>
        <v>2294,712</v>
      </c>
      <c r="M77" s="2" t="str">
        <f t="shared" si="6"/>
        <v>2ODC1750</v>
      </c>
      <c r="P77" s="6" t="s">
        <v>0</v>
      </c>
      <c r="Q77" s="7">
        <v>42063</v>
      </c>
      <c r="R77" s="6" t="s">
        <v>8</v>
      </c>
      <c r="S77" s="6" t="s">
        <v>10</v>
      </c>
      <c r="T77" s="6"/>
      <c r="U77" s="8"/>
      <c r="V77" s="8">
        <v>1500</v>
      </c>
      <c r="W77" s="8"/>
      <c r="X77" s="8">
        <v>-2592.42</v>
      </c>
      <c r="Z77" s="3" t="str">
        <f t="shared" si="7"/>
        <v>PAF6</v>
      </c>
    </row>
    <row r="78" spans="1:26" x14ac:dyDescent="0.25">
      <c r="A78" s="6" t="s">
        <v>117</v>
      </c>
      <c r="B78" s="7">
        <v>42063</v>
      </c>
      <c r="C78" s="6" t="s">
        <v>120</v>
      </c>
      <c r="D78" s="6" t="s">
        <v>194</v>
      </c>
      <c r="E78" s="6"/>
      <c r="F78" s="8"/>
      <c r="G78" s="8"/>
      <c r="H78" s="8">
        <v>2294.71</v>
      </c>
      <c r="I78" s="8">
        <v>-4496.75</v>
      </c>
      <c r="K78" s="1">
        <f t="shared" si="4"/>
        <v>2</v>
      </c>
      <c r="L78" s="1" t="str">
        <f t="shared" si="5"/>
        <v>586,362</v>
      </c>
      <c r="M78" s="2" t="str">
        <f t="shared" si="6"/>
        <v>2ODC1751</v>
      </c>
      <c r="P78" s="6" t="s">
        <v>0</v>
      </c>
      <c r="Q78" s="7">
        <v>42063</v>
      </c>
      <c r="R78" s="6" t="s">
        <v>8</v>
      </c>
      <c r="S78" s="6" t="s">
        <v>10</v>
      </c>
      <c r="T78" s="6"/>
      <c r="U78" s="8"/>
      <c r="V78" s="8">
        <v>90</v>
      </c>
      <c r="W78" s="8"/>
      <c r="X78" s="8">
        <v>-2502.42</v>
      </c>
      <c r="Z78" s="3" t="str">
        <f t="shared" si="7"/>
        <v>PAF6</v>
      </c>
    </row>
    <row r="79" spans="1:26" x14ac:dyDescent="0.25">
      <c r="A79" s="6" t="s">
        <v>117</v>
      </c>
      <c r="B79" s="7">
        <v>42063</v>
      </c>
      <c r="C79" s="6" t="s">
        <v>120</v>
      </c>
      <c r="D79" s="6" t="s">
        <v>195</v>
      </c>
      <c r="E79" s="6"/>
      <c r="F79" s="8"/>
      <c r="G79" s="8"/>
      <c r="H79" s="8">
        <v>586.36</v>
      </c>
      <c r="I79" s="8">
        <v>-5083.1099999999997</v>
      </c>
      <c r="K79" s="1">
        <f t="shared" si="4"/>
        <v>2</v>
      </c>
      <c r="L79" s="1" t="str">
        <f t="shared" si="5"/>
        <v>147,012</v>
      </c>
      <c r="M79" s="2" t="str">
        <f t="shared" si="6"/>
        <v>2ODC1784</v>
      </c>
      <c r="P79" s="6" t="s">
        <v>0</v>
      </c>
      <c r="Q79" s="7">
        <v>42063</v>
      </c>
      <c r="R79" s="6" t="s">
        <v>8</v>
      </c>
      <c r="S79" s="6" t="s">
        <v>10</v>
      </c>
      <c r="T79" s="6"/>
      <c r="U79" s="8"/>
      <c r="V79" s="8">
        <v>450</v>
      </c>
      <c r="W79" s="8"/>
      <c r="X79" s="8">
        <v>-2052.42</v>
      </c>
      <c r="Z79" s="3" t="str">
        <f t="shared" si="7"/>
        <v>PAF6</v>
      </c>
    </row>
    <row r="80" spans="1:26" x14ac:dyDescent="0.25">
      <c r="A80" s="9" t="s">
        <v>117</v>
      </c>
      <c r="B80" s="10">
        <v>42063</v>
      </c>
      <c r="C80" s="9" t="s">
        <v>120</v>
      </c>
      <c r="D80" s="9" t="s">
        <v>196</v>
      </c>
      <c r="E80" s="9" t="s">
        <v>457</v>
      </c>
      <c r="F80" s="11"/>
      <c r="G80" s="11"/>
      <c r="H80" s="11">
        <v>147.01</v>
      </c>
      <c r="I80" s="11">
        <v>-5230.12</v>
      </c>
      <c r="K80" s="1">
        <f t="shared" si="4"/>
        <v>2</v>
      </c>
      <c r="L80" s="1" t="str">
        <f t="shared" si="5"/>
        <v>600,852</v>
      </c>
      <c r="M80" s="2" t="str">
        <f t="shared" si="6"/>
        <v>2ODC1852</v>
      </c>
      <c r="P80" s="6" t="s">
        <v>0</v>
      </c>
      <c r="Q80" s="7">
        <v>42063</v>
      </c>
      <c r="R80" s="6" t="s">
        <v>1</v>
      </c>
      <c r="S80" s="6" t="s">
        <v>40</v>
      </c>
      <c r="T80" s="6"/>
      <c r="U80" s="8"/>
      <c r="V80" s="8">
        <v>600.85</v>
      </c>
      <c r="W80" s="8"/>
      <c r="X80" s="8">
        <v>-1451.57</v>
      </c>
      <c r="Z80" s="3" t="str">
        <f t="shared" si="7"/>
        <v>ODF7</v>
      </c>
    </row>
    <row r="81" spans="1:26" x14ac:dyDescent="0.25">
      <c r="A81" s="6" t="s">
        <v>117</v>
      </c>
      <c r="B81" s="7">
        <v>42063</v>
      </c>
      <c r="C81" s="6" t="s">
        <v>120</v>
      </c>
      <c r="D81" s="6" t="s">
        <v>197</v>
      </c>
      <c r="E81" s="6"/>
      <c r="F81" s="8"/>
      <c r="G81" s="8"/>
      <c r="H81" s="8">
        <v>600.85</v>
      </c>
      <c r="I81" s="8">
        <v>-5830.97</v>
      </c>
      <c r="K81" s="1">
        <f t="shared" si="4"/>
        <v>2</v>
      </c>
      <c r="L81" s="1" t="str">
        <f t="shared" si="5"/>
        <v>76,222</v>
      </c>
      <c r="M81" s="2" t="str">
        <f t="shared" si="6"/>
        <v>2ODC1914</v>
      </c>
      <c r="P81" s="6" t="s">
        <v>0</v>
      </c>
      <c r="Q81" s="7">
        <v>42063</v>
      </c>
      <c r="R81" s="6" t="s">
        <v>1</v>
      </c>
      <c r="S81" s="6" t="s">
        <v>14</v>
      </c>
      <c r="T81" s="6"/>
      <c r="U81" s="8"/>
      <c r="V81" s="8">
        <v>2429.29</v>
      </c>
      <c r="W81" s="8"/>
      <c r="X81" s="8">
        <v>977.72</v>
      </c>
      <c r="Z81" s="3" t="str">
        <f t="shared" si="7"/>
        <v>ODF9</v>
      </c>
    </row>
    <row r="82" spans="1:26" x14ac:dyDescent="0.25">
      <c r="A82" s="6" t="s">
        <v>117</v>
      </c>
      <c r="B82" s="7">
        <v>42063</v>
      </c>
      <c r="C82" s="6" t="s">
        <v>120</v>
      </c>
      <c r="D82" s="6" t="s">
        <v>198</v>
      </c>
      <c r="E82" s="6"/>
      <c r="F82" s="8"/>
      <c r="G82" s="8"/>
      <c r="H82" s="8">
        <v>76.22</v>
      </c>
      <c r="I82" s="8">
        <v>-5907.19</v>
      </c>
      <c r="K82" s="1">
        <f t="shared" si="4"/>
        <v>2</v>
      </c>
      <c r="L82" s="1" t="str">
        <f t="shared" si="5"/>
        <v>2429,292</v>
      </c>
      <c r="M82" s="2" t="str">
        <f t="shared" si="6"/>
        <v>2ODC1918</v>
      </c>
      <c r="P82" s="6" t="s">
        <v>0</v>
      </c>
      <c r="Q82" s="7">
        <v>42063</v>
      </c>
      <c r="R82" s="6" t="s">
        <v>1</v>
      </c>
      <c r="S82" s="6" t="s">
        <v>18</v>
      </c>
      <c r="T82" s="6"/>
      <c r="U82" s="8"/>
      <c r="V82" s="8">
        <v>1805</v>
      </c>
      <c r="W82" s="8"/>
      <c r="X82" s="8">
        <v>2782.72</v>
      </c>
      <c r="Z82" s="3" t="str">
        <f t="shared" si="7"/>
        <v>ODF10</v>
      </c>
    </row>
    <row r="83" spans="1:26" x14ac:dyDescent="0.25">
      <c r="A83" s="6" t="s">
        <v>117</v>
      </c>
      <c r="B83" s="7">
        <v>42063</v>
      </c>
      <c r="C83" s="6" t="s">
        <v>120</v>
      </c>
      <c r="D83" s="6" t="s">
        <v>199</v>
      </c>
      <c r="E83" s="6"/>
      <c r="F83" s="8"/>
      <c r="G83" s="8"/>
      <c r="H83" s="8">
        <v>2429.29</v>
      </c>
      <c r="I83" s="8">
        <v>-8336.48</v>
      </c>
      <c r="K83" s="1">
        <f t="shared" si="4"/>
        <v>2</v>
      </c>
      <c r="L83" s="1" t="str">
        <f t="shared" si="5"/>
        <v>7602</v>
      </c>
      <c r="M83" s="2" t="str">
        <f t="shared" si="6"/>
        <v>2ODC1961</v>
      </c>
      <c r="P83" s="6" t="s">
        <v>0</v>
      </c>
      <c r="Q83" s="7">
        <v>42063</v>
      </c>
      <c r="R83" s="6" t="s">
        <v>1</v>
      </c>
      <c r="S83" s="6" t="s">
        <v>18</v>
      </c>
      <c r="T83" s="6"/>
      <c r="U83" s="8"/>
      <c r="V83" s="8">
        <v>1520</v>
      </c>
      <c r="W83" s="8"/>
      <c r="X83" s="8">
        <v>4302.72</v>
      </c>
      <c r="Z83" s="3" t="str">
        <f t="shared" si="7"/>
        <v>ODF10</v>
      </c>
    </row>
    <row r="84" spans="1:26" x14ac:dyDescent="0.25">
      <c r="A84" s="6" t="s">
        <v>117</v>
      </c>
      <c r="B84" s="7">
        <v>42063</v>
      </c>
      <c r="C84" s="6" t="s">
        <v>120</v>
      </c>
      <c r="D84" s="6" t="s">
        <v>200</v>
      </c>
      <c r="E84" s="6"/>
      <c r="F84" s="8"/>
      <c r="G84" s="8"/>
      <c r="H84" s="8">
        <v>760</v>
      </c>
      <c r="I84" s="8">
        <v>-9096.48</v>
      </c>
      <c r="K84" s="1">
        <f t="shared" si="4"/>
        <v>2</v>
      </c>
      <c r="L84" s="1" t="str">
        <f t="shared" si="5"/>
        <v>15202</v>
      </c>
      <c r="M84" s="2" t="str">
        <f t="shared" si="6"/>
        <v>2ODC1962</v>
      </c>
      <c r="P84" s="6" t="s">
        <v>0</v>
      </c>
      <c r="Q84" s="7">
        <v>42063</v>
      </c>
      <c r="R84" s="6" t="s">
        <v>1</v>
      </c>
      <c r="S84" s="6" t="s">
        <v>18</v>
      </c>
      <c r="T84" s="6"/>
      <c r="U84" s="8"/>
      <c r="V84" s="8">
        <v>760</v>
      </c>
      <c r="W84" s="8"/>
      <c r="X84" s="8">
        <v>5062.72</v>
      </c>
      <c r="Z84" s="3" t="str">
        <f t="shared" si="7"/>
        <v>ODF10</v>
      </c>
    </row>
    <row r="85" spans="1:26" x14ac:dyDescent="0.25">
      <c r="A85" s="6" t="s">
        <v>117</v>
      </c>
      <c r="B85" s="7">
        <v>42063</v>
      </c>
      <c r="C85" s="6" t="s">
        <v>120</v>
      </c>
      <c r="D85" s="6" t="s">
        <v>201</v>
      </c>
      <c r="E85" s="6"/>
      <c r="F85" s="8"/>
      <c r="G85" s="8"/>
      <c r="H85" s="8">
        <v>1520</v>
      </c>
      <c r="I85" s="8">
        <v>-10616.48</v>
      </c>
      <c r="K85" s="1">
        <f t="shared" si="4"/>
        <v>2</v>
      </c>
      <c r="L85" s="1" t="str">
        <f t="shared" si="5"/>
        <v>18052</v>
      </c>
      <c r="M85" s="2" t="str">
        <f t="shared" si="6"/>
        <v>2ODC1963</v>
      </c>
      <c r="P85" s="6" t="s">
        <v>0</v>
      </c>
      <c r="Q85" s="7">
        <v>42063</v>
      </c>
      <c r="R85" s="6" t="s">
        <v>1</v>
      </c>
      <c r="S85" s="6" t="s">
        <v>19</v>
      </c>
      <c r="T85" s="6"/>
      <c r="U85" s="8"/>
      <c r="V85" s="8">
        <v>1000</v>
      </c>
      <c r="W85" s="8"/>
      <c r="X85" s="8">
        <v>6062.72</v>
      </c>
      <c r="Z85" s="3" t="str">
        <f t="shared" si="7"/>
        <v>ODF11</v>
      </c>
    </row>
    <row r="86" spans="1:26" x14ac:dyDescent="0.25">
      <c r="A86" s="6" t="s">
        <v>117</v>
      </c>
      <c r="B86" s="7">
        <v>42063</v>
      </c>
      <c r="C86" s="6" t="s">
        <v>120</v>
      </c>
      <c r="D86" s="6" t="s">
        <v>135</v>
      </c>
      <c r="E86" s="6"/>
      <c r="F86" s="8"/>
      <c r="G86" s="8"/>
      <c r="H86" s="8">
        <v>1805</v>
      </c>
      <c r="I86" s="8">
        <v>-12421.48</v>
      </c>
      <c r="K86" s="1">
        <f t="shared" si="4"/>
        <v>2</v>
      </c>
      <c r="L86" s="1" t="str">
        <f t="shared" si="5"/>
        <v>2502</v>
      </c>
      <c r="M86" s="2" t="str">
        <f t="shared" si="6"/>
        <v>2ODC1968</v>
      </c>
      <c r="P86" s="6" t="s">
        <v>0</v>
      </c>
      <c r="Q86" s="7">
        <v>42063</v>
      </c>
      <c r="R86" s="6" t="s">
        <v>1</v>
      </c>
      <c r="S86" s="6" t="s">
        <v>20</v>
      </c>
      <c r="T86" s="6"/>
      <c r="U86" s="8"/>
      <c r="V86" s="8">
        <v>900</v>
      </c>
      <c r="W86" s="8"/>
      <c r="X86" s="8">
        <v>6962.72</v>
      </c>
      <c r="Z86" s="3" t="str">
        <f t="shared" si="7"/>
        <v>ODF12</v>
      </c>
    </row>
    <row r="87" spans="1:26" x14ac:dyDescent="0.25">
      <c r="A87" s="6" t="s">
        <v>117</v>
      </c>
      <c r="B87" s="7">
        <v>42063</v>
      </c>
      <c r="C87" s="6" t="s">
        <v>120</v>
      </c>
      <c r="D87" s="6" t="s">
        <v>202</v>
      </c>
      <c r="E87" s="6"/>
      <c r="F87" s="8"/>
      <c r="G87" s="8"/>
      <c r="H87" s="8">
        <v>250</v>
      </c>
      <c r="I87" s="8">
        <v>-12671.48</v>
      </c>
      <c r="K87" s="1">
        <f t="shared" si="4"/>
        <v>2</v>
      </c>
      <c r="L87" s="1" t="str">
        <f t="shared" si="5"/>
        <v>10002</v>
      </c>
      <c r="M87" s="2" t="str">
        <f t="shared" si="6"/>
        <v>2ODC1972</v>
      </c>
      <c r="P87" s="6" t="s">
        <v>0</v>
      </c>
      <c r="Q87" s="7">
        <v>42063</v>
      </c>
      <c r="R87" s="6" t="s">
        <v>1</v>
      </c>
      <c r="S87" s="6" t="s">
        <v>11</v>
      </c>
      <c r="T87" s="6"/>
      <c r="U87" s="8"/>
      <c r="V87" s="8">
        <v>250</v>
      </c>
      <c r="W87" s="8"/>
      <c r="X87" s="8">
        <v>7212.72</v>
      </c>
      <c r="Z87" s="3" t="str">
        <f t="shared" si="7"/>
        <v>ODF15</v>
      </c>
    </row>
    <row r="88" spans="1:26" x14ac:dyDescent="0.25">
      <c r="A88" s="6" t="s">
        <v>117</v>
      </c>
      <c r="B88" s="7">
        <v>42063</v>
      </c>
      <c r="C88" s="6" t="s">
        <v>120</v>
      </c>
      <c r="D88" s="6" t="s">
        <v>203</v>
      </c>
      <c r="E88" s="6"/>
      <c r="F88" s="8"/>
      <c r="G88" s="8"/>
      <c r="H88" s="8">
        <v>1000</v>
      </c>
      <c r="I88" s="8">
        <v>-13671.48</v>
      </c>
      <c r="K88" s="1">
        <f t="shared" si="4"/>
        <v>2</v>
      </c>
      <c r="L88" s="1" t="str">
        <f t="shared" si="5"/>
        <v>9002</v>
      </c>
      <c r="M88" s="2" t="str">
        <f t="shared" si="6"/>
        <v>2ODC1973</v>
      </c>
      <c r="P88" s="6" t="s">
        <v>0</v>
      </c>
      <c r="Q88" s="7">
        <v>42063</v>
      </c>
      <c r="R88" s="6" t="s">
        <v>8</v>
      </c>
      <c r="S88" s="6" t="s">
        <v>41</v>
      </c>
      <c r="T88" s="6"/>
      <c r="U88" s="8"/>
      <c r="V88" s="8">
        <v>4254.46</v>
      </c>
      <c r="W88" s="8"/>
      <c r="X88" s="8">
        <v>11467.18</v>
      </c>
      <c r="Z88" s="3" t="str">
        <f t="shared" si="7"/>
        <v>PAF20</v>
      </c>
    </row>
    <row r="89" spans="1:26" x14ac:dyDescent="0.25">
      <c r="A89" s="6" t="s">
        <v>117</v>
      </c>
      <c r="B89" s="7">
        <v>42063</v>
      </c>
      <c r="C89" s="6" t="s">
        <v>120</v>
      </c>
      <c r="D89" s="6" t="s">
        <v>204</v>
      </c>
      <c r="E89" s="6"/>
      <c r="F89" s="8"/>
      <c r="G89" s="8"/>
      <c r="H89" s="8">
        <v>900</v>
      </c>
      <c r="I89" s="8">
        <v>-14571.48</v>
      </c>
      <c r="K89" s="1">
        <f t="shared" si="4"/>
        <v>2</v>
      </c>
      <c r="L89" s="1" t="str">
        <f t="shared" si="5"/>
        <v>-95,692</v>
      </c>
      <c r="M89" s="2" t="str">
        <f t="shared" si="6"/>
        <v>2ODC1974</v>
      </c>
      <c r="P89" s="6" t="s">
        <v>0</v>
      </c>
      <c r="Q89" s="7">
        <v>42063</v>
      </c>
      <c r="R89" s="6" t="s">
        <v>8</v>
      </c>
      <c r="S89" s="6" t="s">
        <v>42</v>
      </c>
      <c r="T89" s="6"/>
      <c r="U89" s="8"/>
      <c r="V89" s="8">
        <v>2294.71</v>
      </c>
      <c r="W89" s="8"/>
      <c r="X89" s="8">
        <v>13761.89</v>
      </c>
      <c r="Z89" s="3" t="str">
        <f t="shared" si="7"/>
        <v>PAF33</v>
      </c>
    </row>
    <row r="90" spans="1:26" x14ac:dyDescent="0.25">
      <c r="A90" s="9" t="s">
        <v>117</v>
      </c>
      <c r="B90" s="10">
        <v>42063</v>
      </c>
      <c r="C90" s="9" t="s">
        <v>120</v>
      </c>
      <c r="D90" s="9" t="s">
        <v>205</v>
      </c>
      <c r="E90" s="9" t="s">
        <v>457</v>
      </c>
      <c r="F90" s="11"/>
      <c r="G90" s="11"/>
      <c r="H90" s="11">
        <v>-95.69</v>
      </c>
      <c r="I90" s="11">
        <v>-14475.79</v>
      </c>
      <c r="K90" s="1">
        <f t="shared" si="4"/>
        <v>3</v>
      </c>
      <c r="L90" s="1" t="str">
        <f t="shared" si="5"/>
        <v>46,83</v>
      </c>
      <c r="M90" s="2" t="str">
        <f t="shared" si="6"/>
        <v>3ODC1701</v>
      </c>
      <c r="P90" s="6" t="s">
        <v>0</v>
      </c>
      <c r="Q90" s="7">
        <v>42063</v>
      </c>
      <c r="R90" s="6" t="s">
        <v>6</v>
      </c>
      <c r="S90" s="6" t="s">
        <v>12</v>
      </c>
      <c r="T90" s="6"/>
      <c r="U90" s="8"/>
      <c r="V90" s="8">
        <v>586.36</v>
      </c>
      <c r="W90" s="8"/>
      <c r="X90" s="8">
        <v>14348.25</v>
      </c>
      <c r="Z90" s="3" t="str">
        <f t="shared" si="7"/>
        <v>ACF38</v>
      </c>
    </row>
    <row r="91" spans="1:26" x14ac:dyDescent="0.25">
      <c r="A91" s="6" t="s">
        <v>117</v>
      </c>
      <c r="B91" s="7">
        <v>42065</v>
      </c>
      <c r="C91" s="6" t="s">
        <v>120</v>
      </c>
      <c r="D91" s="6" t="s">
        <v>206</v>
      </c>
      <c r="E91" s="6"/>
      <c r="F91" s="8"/>
      <c r="G91" s="8">
        <v>46.8</v>
      </c>
      <c r="H91" s="8"/>
      <c r="I91" s="8">
        <v>-14428.99</v>
      </c>
      <c r="K91" s="1">
        <f t="shared" si="4"/>
        <v>3</v>
      </c>
      <c r="L91" s="1" t="str">
        <f t="shared" si="5"/>
        <v>169,653</v>
      </c>
      <c r="M91" s="2" t="str">
        <f t="shared" si="6"/>
        <v>3ODC1752</v>
      </c>
      <c r="P91" s="9" t="s">
        <v>0</v>
      </c>
      <c r="Q91" s="10">
        <v>42063</v>
      </c>
      <c r="R91" s="9" t="s">
        <v>8</v>
      </c>
      <c r="S91" s="9" t="s">
        <v>43</v>
      </c>
      <c r="T91" s="9" t="s">
        <v>458</v>
      </c>
      <c r="U91" s="11"/>
      <c r="V91" s="11">
        <v>51.32</v>
      </c>
      <c r="W91" s="11"/>
      <c r="X91" s="11">
        <v>14399.57</v>
      </c>
      <c r="Z91" s="3" t="str">
        <f t="shared" si="7"/>
        <v>PAF43</v>
      </c>
    </row>
    <row r="92" spans="1:26" x14ac:dyDescent="0.25">
      <c r="A92" s="6" t="s">
        <v>117</v>
      </c>
      <c r="B92" s="7">
        <v>42066</v>
      </c>
      <c r="C92" s="6" t="s">
        <v>120</v>
      </c>
      <c r="D92" s="6" t="s">
        <v>207</v>
      </c>
      <c r="E92" s="6"/>
      <c r="F92" s="8"/>
      <c r="G92" s="8"/>
      <c r="H92" s="8">
        <v>169.65</v>
      </c>
      <c r="I92" s="8">
        <v>-14598.64</v>
      </c>
      <c r="K92" s="1">
        <f t="shared" si="4"/>
        <v>3</v>
      </c>
      <c r="L92" s="1" t="str">
        <f t="shared" si="5"/>
        <v>312,523</v>
      </c>
      <c r="M92" s="2" t="str">
        <f t="shared" si="6"/>
        <v>3ODC1753</v>
      </c>
      <c r="P92" s="6" t="s">
        <v>0</v>
      </c>
      <c r="Q92" s="7">
        <v>42063</v>
      </c>
      <c r="R92" s="6" t="s">
        <v>8</v>
      </c>
      <c r="S92" s="6" t="s">
        <v>44</v>
      </c>
      <c r="T92" s="6"/>
      <c r="U92" s="8"/>
      <c r="V92" s="8">
        <v>76.22</v>
      </c>
      <c r="W92" s="8"/>
      <c r="X92" s="8">
        <v>14475.79</v>
      </c>
      <c r="Z92" s="3" t="str">
        <f t="shared" si="7"/>
        <v>PAF46</v>
      </c>
    </row>
    <row r="93" spans="1:26" x14ac:dyDescent="0.25">
      <c r="A93" s="6" t="s">
        <v>117</v>
      </c>
      <c r="B93" s="7">
        <v>42068</v>
      </c>
      <c r="C93" s="6" t="s">
        <v>120</v>
      </c>
      <c r="D93" s="6" t="s">
        <v>208</v>
      </c>
      <c r="E93" s="6"/>
      <c r="F93" s="8"/>
      <c r="G93" s="8"/>
      <c r="H93" s="8">
        <v>312.52</v>
      </c>
      <c r="I93" s="8">
        <v>-14911.16</v>
      </c>
      <c r="K93" s="1">
        <f t="shared" si="4"/>
        <v>3</v>
      </c>
      <c r="L93" s="1" t="str">
        <f t="shared" si="5"/>
        <v>1550003</v>
      </c>
      <c r="M93" s="2" t="str">
        <f t="shared" si="6"/>
        <v>3ODC1754</v>
      </c>
      <c r="P93" s="6" t="s">
        <v>0</v>
      </c>
      <c r="Q93" s="7">
        <v>42065</v>
      </c>
      <c r="R93" s="6" t="s">
        <v>1</v>
      </c>
      <c r="S93" s="6" t="s">
        <v>40</v>
      </c>
      <c r="T93" s="6"/>
      <c r="U93" s="8"/>
      <c r="V93" s="8"/>
      <c r="W93" s="8">
        <v>46.8</v>
      </c>
      <c r="X93" s="8">
        <v>14428.99</v>
      </c>
      <c r="Z93" s="3" t="str">
        <f t="shared" si="7"/>
        <v>ODF7</v>
      </c>
    </row>
    <row r="94" spans="1:26" x14ac:dyDescent="0.25">
      <c r="A94" s="6" t="s">
        <v>117</v>
      </c>
      <c r="B94" s="7">
        <v>42068</v>
      </c>
      <c r="C94" s="6" t="s">
        <v>120</v>
      </c>
      <c r="D94" s="6" t="s">
        <v>209</v>
      </c>
      <c r="E94" s="6"/>
      <c r="F94" s="8"/>
      <c r="G94" s="8">
        <v>155000</v>
      </c>
      <c r="H94" s="8"/>
      <c r="I94" s="8">
        <v>140088.84</v>
      </c>
      <c r="K94" s="1">
        <f t="shared" si="4"/>
        <v>3</v>
      </c>
      <c r="L94" s="1" t="str">
        <f t="shared" si="5"/>
        <v>0,573</v>
      </c>
      <c r="M94" s="2" t="str">
        <f t="shared" si="6"/>
        <v>3ODC1971</v>
      </c>
      <c r="P94" s="6" t="s">
        <v>0</v>
      </c>
      <c r="Q94" s="7">
        <v>42066</v>
      </c>
      <c r="R94" s="6" t="s">
        <v>6</v>
      </c>
      <c r="S94" s="6" t="s">
        <v>40</v>
      </c>
      <c r="T94" s="6"/>
      <c r="U94" s="8"/>
      <c r="V94" s="8">
        <v>169.65</v>
      </c>
      <c r="W94" s="8"/>
      <c r="X94" s="8">
        <v>14598.64</v>
      </c>
      <c r="Z94" s="3" t="str">
        <f t="shared" si="7"/>
        <v>ACF7</v>
      </c>
    </row>
    <row r="95" spans="1:26" x14ac:dyDescent="0.25">
      <c r="A95" s="6" t="s">
        <v>117</v>
      </c>
      <c r="B95" s="7">
        <v>42069</v>
      </c>
      <c r="C95" s="6" t="s">
        <v>120</v>
      </c>
      <c r="D95" s="6" t="s">
        <v>175</v>
      </c>
      <c r="E95" s="6"/>
      <c r="F95" s="8"/>
      <c r="G95" s="8"/>
      <c r="H95" s="8">
        <v>0.56999999999999995</v>
      </c>
      <c r="I95" s="8">
        <v>140088.26999999999</v>
      </c>
      <c r="K95" s="1">
        <f t="shared" si="4"/>
        <v>3</v>
      </c>
      <c r="L95" s="1" t="str">
        <f t="shared" si="5"/>
        <v>1096,743</v>
      </c>
      <c r="M95" s="2" t="str">
        <f t="shared" si="6"/>
        <v>3ODC1972</v>
      </c>
      <c r="P95" s="6" t="s">
        <v>0</v>
      </c>
      <c r="Q95" s="7">
        <v>42068</v>
      </c>
      <c r="R95" s="6" t="s">
        <v>8</v>
      </c>
      <c r="S95" s="6" t="s">
        <v>9</v>
      </c>
      <c r="T95" s="6"/>
      <c r="U95" s="8"/>
      <c r="V95" s="8">
        <v>312.52</v>
      </c>
      <c r="W95" s="8"/>
      <c r="X95" s="8">
        <v>14911.16</v>
      </c>
      <c r="Z95" s="3" t="str">
        <f t="shared" si="7"/>
        <v>PAF1</v>
      </c>
    </row>
    <row r="96" spans="1:26" x14ac:dyDescent="0.25">
      <c r="A96" s="6" t="s">
        <v>117</v>
      </c>
      <c r="B96" s="7">
        <v>42069</v>
      </c>
      <c r="C96" s="6" t="s">
        <v>120</v>
      </c>
      <c r="D96" s="6" t="s">
        <v>203</v>
      </c>
      <c r="E96" s="6"/>
      <c r="F96" s="8"/>
      <c r="G96" s="8"/>
      <c r="H96" s="8">
        <v>1096.74</v>
      </c>
      <c r="I96" s="8">
        <v>138991.53</v>
      </c>
      <c r="K96" s="1">
        <f t="shared" si="4"/>
        <v>3</v>
      </c>
      <c r="L96" s="1" t="str">
        <f t="shared" si="5"/>
        <v>932,383</v>
      </c>
      <c r="M96" s="2" t="str">
        <f t="shared" si="6"/>
        <v>3ODC1755</v>
      </c>
      <c r="P96" s="6" t="s">
        <v>0</v>
      </c>
      <c r="Q96" s="7">
        <v>42068</v>
      </c>
      <c r="R96" s="6" t="s">
        <v>1</v>
      </c>
      <c r="S96" s="6" t="s">
        <v>33</v>
      </c>
      <c r="T96" s="6"/>
      <c r="U96" s="8"/>
      <c r="V96" s="8"/>
      <c r="W96" s="8">
        <v>155000</v>
      </c>
      <c r="X96" s="8">
        <v>-140088.84</v>
      </c>
      <c r="Z96" s="3" t="str">
        <f t="shared" si="7"/>
        <v>ODF2</v>
      </c>
    </row>
    <row r="97" spans="1:26" x14ac:dyDescent="0.25">
      <c r="A97" s="6" t="s">
        <v>117</v>
      </c>
      <c r="B97" s="7">
        <v>42075</v>
      </c>
      <c r="C97" s="6" t="s">
        <v>120</v>
      </c>
      <c r="D97" s="6" t="s">
        <v>210</v>
      </c>
      <c r="E97" s="6"/>
      <c r="F97" s="8"/>
      <c r="G97" s="8"/>
      <c r="H97" s="8">
        <v>932.38</v>
      </c>
      <c r="I97" s="8">
        <v>138059.15</v>
      </c>
      <c r="K97" s="1">
        <f t="shared" si="4"/>
        <v>3</v>
      </c>
      <c r="L97" s="1" t="str">
        <f t="shared" si="5"/>
        <v>277,563</v>
      </c>
      <c r="M97" s="2" t="str">
        <f t="shared" si="6"/>
        <v>3ODC1756</v>
      </c>
      <c r="P97" s="6" t="s">
        <v>0</v>
      </c>
      <c r="Q97" s="7">
        <v>42069</v>
      </c>
      <c r="R97" s="6" t="s">
        <v>32</v>
      </c>
      <c r="S97" s="6" t="s">
        <v>9</v>
      </c>
      <c r="T97" s="6"/>
      <c r="U97" s="8"/>
      <c r="V97" s="8">
        <v>0.56999999999999995</v>
      </c>
      <c r="W97" s="8"/>
      <c r="X97" s="8">
        <v>-140088.26999999999</v>
      </c>
      <c r="Z97" s="3" t="str">
        <f t="shared" si="7"/>
        <v>BF121</v>
      </c>
    </row>
    <row r="98" spans="1:26" x14ac:dyDescent="0.25">
      <c r="A98" s="6" t="s">
        <v>117</v>
      </c>
      <c r="B98" s="7">
        <v>42076</v>
      </c>
      <c r="C98" s="6" t="s">
        <v>120</v>
      </c>
      <c r="D98" s="6" t="s">
        <v>211</v>
      </c>
      <c r="E98" s="6"/>
      <c r="F98" s="8"/>
      <c r="G98" s="8"/>
      <c r="H98" s="8">
        <v>277.56</v>
      </c>
      <c r="I98" s="8">
        <v>137781.59</v>
      </c>
      <c r="K98" s="1">
        <f t="shared" si="4"/>
        <v>3</v>
      </c>
      <c r="L98" s="1" t="str">
        <f t="shared" si="5"/>
        <v>644,593</v>
      </c>
      <c r="M98" s="2" t="str">
        <f t="shared" si="6"/>
        <v>3ODC1785</v>
      </c>
      <c r="P98" s="6" t="s">
        <v>0</v>
      </c>
      <c r="Q98" s="7">
        <v>42069</v>
      </c>
      <c r="R98" s="6" t="s">
        <v>32</v>
      </c>
      <c r="S98" s="6" t="s">
        <v>33</v>
      </c>
      <c r="T98" s="6"/>
      <c r="U98" s="8"/>
      <c r="V98" s="8">
        <v>1096.74</v>
      </c>
      <c r="W98" s="8"/>
      <c r="X98" s="8">
        <v>-138991.53</v>
      </c>
      <c r="Z98" s="3" t="str">
        <f t="shared" si="7"/>
        <v>BF122</v>
      </c>
    </row>
    <row r="99" spans="1:26" x14ac:dyDescent="0.25">
      <c r="A99" s="6" t="s">
        <v>117</v>
      </c>
      <c r="B99" s="7">
        <v>42076</v>
      </c>
      <c r="C99" s="6" t="s">
        <v>120</v>
      </c>
      <c r="D99" s="6" t="s">
        <v>212</v>
      </c>
      <c r="E99" s="6"/>
      <c r="F99" s="8"/>
      <c r="G99" s="8"/>
      <c r="H99" s="8">
        <v>644.59</v>
      </c>
      <c r="I99" s="8">
        <v>137137</v>
      </c>
      <c r="K99" s="1">
        <f t="shared" si="4"/>
        <v>3</v>
      </c>
      <c r="L99" s="1" t="str">
        <f t="shared" si="5"/>
        <v>15,513</v>
      </c>
      <c r="M99" s="2" t="str">
        <f t="shared" si="6"/>
        <v>3ODC1786</v>
      </c>
      <c r="P99" s="16" t="s">
        <v>0</v>
      </c>
      <c r="Q99" s="17">
        <v>42073</v>
      </c>
      <c r="R99" s="16" t="s">
        <v>6</v>
      </c>
      <c r="S99" s="16" t="s">
        <v>19</v>
      </c>
      <c r="T99" s="16" t="s">
        <v>473</v>
      </c>
      <c r="U99" s="18"/>
      <c r="V99" s="18">
        <v>4086.77</v>
      </c>
      <c r="W99" s="18"/>
      <c r="X99" s="18">
        <v>-134904.76</v>
      </c>
      <c r="Z99" s="3" t="str">
        <f t="shared" si="7"/>
        <v>ACF11</v>
      </c>
    </row>
    <row r="100" spans="1:26" x14ac:dyDescent="0.25">
      <c r="A100" s="6" t="s">
        <v>117</v>
      </c>
      <c r="B100" s="7">
        <v>42076</v>
      </c>
      <c r="C100" s="6" t="s">
        <v>120</v>
      </c>
      <c r="D100" s="6" t="s">
        <v>213</v>
      </c>
      <c r="E100" s="6"/>
      <c r="F100" s="8"/>
      <c r="G100" s="8"/>
      <c r="H100" s="8">
        <v>15.51</v>
      </c>
      <c r="I100" s="8">
        <v>137121.49</v>
      </c>
      <c r="K100" s="1">
        <f t="shared" si="4"/>
        <v>3</v>
      </c>
      <c r="L100" s="1" t="str">
        <f t="shared" si="5"/>
        <v>163,33</v>
      </c>
      <c r="M100" s="2" t="str">
        <f t="shared" si="6"/>
        <v>3ODC1757</v>
      </c>
      <c r="P100" s="6" t="s">
        <v>0</v>
      </c>
      <c r="Q100" s="7">
        <v>42075</v>
      </c>
      <c r="R100" s="6" t="s">
        <v>8</v>
      </c>
      <c r="S100" s="6" t="s">
        <v>7</v>
      </c>
      <c r="T100" s="6"/>
      <c r="U100" s="8"/>
      <c r="V100" s="8">
        <v>932.38</v>
      </c>
      <c r="W100" s="8"/>
      <c r="X100" s="8">
        <v>-133972.38</v>
      </c>
      <c r="Z100" s="3" t="str">
        <f t="shared" si="7"/>
        <v>PAF3</v>
      </c>
    </row>
    <row r="101" spans="1:26" x14ac:dyDescent="0.25">
      <c r="A101" s="6" t="s">
        <v>117</v>
      </c>
      <c r="B101" s="7">
        <v>42080</v>
      </c>
      <c r="C101" s="6" t="s">
        <v>120</v>
      </c>
      <c r="D101" s="6" t="s">
        <v>214</v>
      </c>
      <c r="E101" s="6"/>
      <c r="F101" s="8"/>
      <c r="G101" s="8"/>
      <c r="H101" s="8">
        <v>163.30000000000001</v>
      </c>
      <c r="I101" s="8">
        <v>136958.19</v>
      </c>
      <c r="K101" s="1">
        <f t="shared" si="4"/>
        <v>3</v>
      </c>
      <c r="L101" s="1" t="str">
        <f t="shared" si="5"/>
        <v>633</v>
      </c>
      <c r="M101" s="2" t="str">
        <f t="shared" si="6"/>
        <v>3ODC1758</v>
      </c>
      <c r="P101" s="6" t="s">
        <v>0</v>
      </c>
      <c r="Q101" s="7">
        <v>42076</v>
      </c>
      <c r="R101" s="6" t="s">
        <v>6</v>
      </c>
      <c r="S101" s="6" t="s">
        <v>45</v>
      </c>
      <c r="T101" s="6"/>
      <c r="U101" s="8"/>
      <c r="V101" s="8">
        <v>277.56</v>
      </c>
      <c r="W101" s="8"/>
      <c r="X101" s="8">
        <v>-133694.82</v>
      </c>
      <c r="Z101" s="3" t="str">
        <f t="shared" si="7"/>
        <v>ACF22</v>
      </c>
    </row>
    <row r="102" spans="1:26" x14ac:dyDescent="0.25">
      <c r="A102" s="6" t="s">
        <v>117</v>
      </c>
      <c r="B102" s="7">
        <v>42082</v>
      </c>
      <c r="C102" s="6" t="s">
        <v>120</v>
      </c>
      <c r="D102" s="6" t="s">
        <v>215</v>
      </c>
      <c r="E102" s="6"/>
      <c r="F102" s="8"/>
      <c r="G102" s="8"/>
      <c r="H102" s="8">
        <v>63</v>
      </c>
      <c r="I102" s="8">
        <v>136895.19</v>
      </c>
      <c r="K102" s="1">
        <f t="shared" si="4"/>
        <v>3</v>
      </c>
      <c r="L102" s="1" t="str">
        <f t="shared" si="5"/>
        <v>300003</v>
      </c>
      <c r="M102" s="2" t="str">
        <f t="shared" si="6"/>
        <v>3ODC1787</v>
      </c>
      <c r="P102" s="6" t="s">
        <v>0</v>
      </c>
      <c r="Q102" s="7">
        <v>42076</v>
      </c>
      <c r="R102" s="6" t="s">
        <v>8</v>
      </c>
      <c r="S102" s="6" t="s">
        <v>46</v>
      </c>
      <c r="T102" s="6"/>
      <c r="U102" s="8"/>
      <c r="V102" s="8">
        <v>644.59</v>
      </c>
      <c r="W102" s="8"/>
      <c r="X102" s="8">
        <v>-133050.23000000001</v>
      </c>
      <c r="Z102" s="3" t="str">
        <f t="shared" si="7"/>
        <v>PAF29</v>
      </c>
    </row>
    <row r="103" spans="1:26" x14ac:dyDescent="0.25">
      <c r="A103" s="6" t="s">
        <v>117</v>
      </c>
      <c r="B103" s="7">
        <v>42083</v>
      </c>
      <c r="C103" s="6" t="s">
        <v>120</v>
      </c>
      <c r="D103" s="6" t="s">
        <v>216</v>
      </c>
      <c r="E103" s="6"/>
      <c r="F103" s="8"/>
      <c r="G103" s="8">
        <v>30000</v>
      </c>
      <c r="H103" s="8"/>
      <c r="I103" s="8">
        <v>166895.19</v>
      </c>
      <c r="K103" s="1">
        <f t="shared" si="4"/>
        <v>3</v>
      </c>
      <c r="L103" s="1" t="str">
        <f t="shared" si="5"/>
        <v>24,813</v>
      </c>
      <c r="M103" s="2" t="str">
        <f t="shared" si="6"/>
        <v>3ODC1759</v>
      </c>
      <c r="P103" s="6" t="s">
        <v>0</v>
      </c>
      <c r="Q103" s="7">
        <v>42076</v>
      </c>
      <c r="R103" s="6" t="s">
        <v>36</v>
      </c>
      <c r="S103" s="6" t="s">
        <v>47</v>
      </c>
      <c r="T103" s="6"/>
      <c r="U103" s="8"/>
      <c r="V103" s="8">
        <v>15.51</v>
      </c>
      <c r="W103" s="8"/>
      <c r="X103" s="8">
        <v>-133034.72</v>
      </c>
      <c r="Z103" s="3" t="str">
        <f t="shared" si="7"/>
        <v>BF1VIR30</v>
      </c>
    </row>
    <row r="104" spans="1:26" x14ac:dyDescent="0.25">
      <c r="A104" s="6" t="s">
        <v>117</v>
      </c>
      <c r="B104" s="7">
        <v>42086</v>
      </c>
      <c r="C104" s="6" t="s">
        <v>120</v>
      </c>
      <c r="D104" s="6" t="s">
        <v>217</v>
      </c>
      <c r="E104" s="6"/>
      <c r="F104" s="8"/>
      <c r="G104" s="8"/>
      <c r="H104" s="8">
        <v>24.81</v>
      </c>
      <c r="I104" s="8">
        <v>166870.38</v>
      </c>
      <c r="K104" s="1">
        <f t="shared" si="4"/>
        <v>3</v>
      </c>
      <c r="L104" s="1" t="str">
        <f t="shared" si="5"/>
        <v>52,153</v>
      </c>
      <c r="M104" s="2" t="str">
        <f t="shared" si="6"/>
        <v>3ODC1760</v>
      </c>
      <c r="P104" s="6" t="s">
        <v>0</v>
      </c>
      <c r="Q104" s="7">
        <v>42080</v>
      </c>
      <c r="R104" s="6" t="s">
        <v>6</v>
      </c>
      <c r="S104" s="6" t="s">
        <v>27</v>
      </c>
      <c r="T104" s="6"/>
      <c r="U104" s="8"/>
      <c r="V104" s="8">
        <v>163.30000000000001</v>
      </c>
      <c r="W104" s="8"/>
      <c r="X104" s="8">
        <v>-132871.42000000001</v>
      </c>
      <c r="Z104" s="3" t="str">
        <f t="shared" si="7"/>
        <v>ACF41</v>
      </c>
    </row>
    <row r="105" spans="1:26" x14ac:dyDescent="0.25">
      <c r="A105" s="6" t="s">
        <v>117</v>
      </c>
      <c r="B105" s="7">
        <v>42088</v>
      </c>
      <c r="C105" s="6" t="s">
        <v>120</v>
      </c>
      <c r="D105" s="6" t="s">
        <v>218</v>
      </c>
      <c r="E105" s="6"/>
      <c r="F105" s="8"/>
      <c r="G105" s="8"/>
      <c r="H105" s="8">
        <v>52.15</v>
      </c>
      <c r="I105" s="8">
        <v>166818.23000000001</v>
      </c>
      <c r="K105" s="1">
        <f t="shared" si="4"/>
        <v>3</v>
      </c>
      <c r="L105" s="1" t="str">
        <f t="shared" si="5"/>
        <v>1503</v>
      </c>
      <c r="M105" s="2" t="str">
        <f t="shared" si="6"/>
        <v>3ODC1761</v>
      </c>
      <c r="P105" s="6" t="s">
        <v>0</v>
      </c>
      <c r="Q105" s="7">
        <v>42082</v>
      </c>
      <c r="R105" s="6" t="s">
        <v>6</v>
      </c>
      <c r="S105" s="6" t="s">
        <v>48</v>
      </c>
      <c r="T105" s="6"/>
      <c r="U105" s="8"/>
      <c r="V105" s="8">
        <v>63</v>
      </c>
      <c r="W105" s="8"/>
      <c r="X105" s="8">
        <v>-132808.42000000001</v>
      </c>
      <c r="Z105" s="3" t="str">
        <f t="shared" si="7"/>
        <v>ACF37</v>
      </c>
    </row>
    <row r="106" spans="1:26" x14ac:dyDescent="0.25">
      <c r="A106" s="6" t="s">
        <v>117</v>
      </c>
      <c r="B106" s="7">
        <v>42089</v>
      </c>
      <c r="C106" s="6" t="s">
        <v>120</v>
      </c>
      <c r="D106" s="6" t="s">
        <v>219</v>
      </c>
      <c r="E106" s="6"/>
      <c r="F106" s="8"/>
      <c r="G106" s="8">
        <v>150</v>
      </c>
      <c r="H106" s="8"/>
      <c r="I106" s="8">
        <v>166968.23000000001</v>
      </c>
      <c r="K106" s="1">
        <f t="shared" si="4"/>
        <v>3</v>
      </c>
      <c r="L106" s="1" t="str">
        <f t="shared" si="5"/>
        <v>4503</v>
      </c>
      <c r="M106" s="2" t="str">
        <f t="shared" si="6"/>
        <v>3ODC1762</v>
      </c>
      <c r="P106" s="6" t="s">
        <v>0</v>
      </c>
      <c r="Q106" s="7">
        <v>42083</v>
      </c>
      <c r="R106" s="6" t="s">
        <v>1</v>
      </c>
      <c r="S106" s="6" t="s">
        <v>14</v>
      </c>
      <c r="T106" s="6"/>
      <c r="U106" s="8"/>
      <c r="V106" s="8"/>
      <c r="W106" s="8">
        <v>30000</v>
      </c>
      <c r="X106" s="8">
        <v>-162808.42000000001</v>
      </c>
      <c r="Z106" s="3" t="str">
        <f t="shared" si="7"/>
        <v>ODF9</v>
      </c>
    </row>
    <row r="107" spans="1:26" x14ac:dyDescent="0.25">
      <c r="A107" s="6" t="s">
        <v>117</v>
      </c>
      <c r="B107" s="7">
        <v>42089</v>
      </c>
      <c r="C107" s="6" t="s">
        <v>120</v>
      </c>
      <c r="D107" s="6" t="s">
        <v>220</v>
      </c>
      <c r="E107" s="6"/>
      <c r="F107" s="8"/>
      <c r="G107" s="8"/>
      <c r="H107" s="8">
        <v>450</v>
      </c>
      <c r="I107" s="8">
        <v>166518.23000000001</v>
      </c>
      <c r="K107" s="1">
        <f t="shared" si="4"/>
        <v>3</v>
      </c>
      <c r="L107" s="1" t="str">
        <f t="shared" si="5"/>
        <v>903</v>
      </c>
      <c r="M107" s="2" t="str">
        <f t="shared" si="6"/>
        <v>3ODC1763</v>
      </c>
      <c r="P107" s="6" t="s">
        <v>0</v>
      </c>
      <c r="Q107" s="7">
        <v>42086</v>
      </c>
      <c r="R107" s="6" t="s">
        <v>8</v>
      </c>
      <c r="S107" s="6" t="s">
        <v>22</v>
      </c>
      <c r="T107" s="6"/>
      <c r="U107" s="8"/>
      <c r="V107" s="8">
        <v>24.81</v>
      </c>
      <c r="W107" s="8"/>
      <c r="X107" s="8">
        <v>-162783.60999999999</v>
      </c>
      <c r="Z107" s="3" t="str">
        <f t="shared" si="7"/>
        <v>PAF14</v>
      </c>
    </row>
    <row r="108" spans="1:26" x14ac:dyDescent="0.25">
      <c r="A108" s="6" t="s">
        <v>117</v>
      </c>
      <c r="B108" s="7">
        <v>42089</v>
      </c>
      <c r="C108" s="6" t="s">
        <v>120</v>
      </c>
      <c r="D108" s="6" t="s">
        <v>221</v>
      </c>
      <c r="E108" s="6"/>
      <c r="F108" s="8"/>
      <c r="G108" s="8"/>
      <c r="H108" s="8">
        <v>90</v>
      </c>
      <c r="I108" s="8">
        <v>166428.23000000001</v>
      </c>
      <c r="K108" s="1">
        <f t="shared" si="4"/>
        <v>3</v>
      </c>
      <c r="L108" s="1" t="str">
        <f t="shared" si="5"/>
        <v>15003</v>
      </c>
      <c r="M108" s="2" t="str">
        <f t="shared" si="6"/>
        <v>3ODC1764</v>
      </c>
      <c r="P108" s="6" t="s">
        <v>0</v>
      </c>
      <c r="Q108" s="7">
        <v>42088</v>
      </c>
      <c r="R108" s="6" t="s">
        <v>8</v>
      </c>
      <c r="S108" s="6" t="s">
        <v>11</v>
      </c>
      <c r="T108" s="6"/>
      <c r="U108" s="8"/>
      <c r="V108" s="8">
        <v>52.15</v>
      </c>
      <c r="W108" s="8"/>
      <c r="X108" s="8">
        <v>-162731.46</v>
      </c>
      <c r="Z108" s="3" t="str">
        <f t="shared" si="7"/>
        <v>PAF15</v>
      </c>
    </row>
    <row r="109" spans="1:26" x14ac:dyDescent="0.25">
      <c r="A109" s="6" t="s">
        <v>117</v>
      </c>
      <c r="B109" s="7">
        <v>42089</v>
      </c>
      <c r="C109" s="6" t="s">
        <v>120</v>
      </c>
      <c r="D109" s="6" t="s">
        <v>222</v>
      </c>
      <c r="E109" s="6"/>
      <c r="F109" s="8"/>
      <c r="G109" s="8"/>
      <c r="H109" s="8">
        <v>1500</v>
      </c>
      <c r="I109" s="8">
        <v>164928.23000000001</v>
      </c>
      <c r="K109" s="1">
        <f t="shared" si="4"/>
        <v>3</v>
      </c>
      <c r="L109" s="1" t="str">
        <f t="shared" si="5"/>
        <v>17503</v>
      </c>
      <c r="M109" s="2" t="str">
        <f t="shared" si="6"/>
        <v>3ODC1765</v>
      </c>
      <c r="P109" s="6" t="s">
        <v>0</v>
      </c>
      <c r="Q109" s="7">
        <v>42089</v>
      </c>
      <c r="R109" s="6" t="s">
        <v>1</v>
      </c>
      <c r="S109" s="6" t="s">
        <v>17</v>
      </c>
      <c r="T109" s="6"/>
      <c r="U109" s="8"/>
      <c r="V109" s="8"/>
      <c r="W109" s="8">
        <v>150</v>
      </c>
      <c r="X109" s="8">
        <v>-162881.46</v>
      </c>
      <c r="Z109" s="3" t="str">
        <f t="shared" si="7"/>
        <v>ODF4</v>
      </c>
    </row>
    <row r="110" spans="1:26" x14ac:dyDescent="0.25">
      <c r="A110" s="6" t="s">
        <v>117</v>
      </c>
      <c r="B110" s="7">
        <v>42089</v>
      </c>
      <c r="C110" s="6" t="s">
        <v>120</v>
      </c>
      <c r="D110" s="6" t="s">
        <v>223</v>
      </c>
      <c r="E110" s="6"/>
      <c r="F110" s="8"/>
      <c r="G110" s="8"/>
      <c r="H110" s="8">
        <v>1750</v>
      </c>
      <c r="I110" s="8">
        <v>163178.23000000001</v>
      </c>
      <c r="K110" s="1">
        <f t="shared" si="4"/>
        <v>3</v>
      </c>
      <c r="L110" s="1" t="str">
        <f t="shared" si="5"/>
        <v>14453</v>
      </c>
      <c r="M110" s="2" t="str">
        <f t="shared" si="6"/>
        <v>3ODC1766</v>
      </c>
      <c r="P110" s="6" t="s">
        <v>0</v>
      </c>
      <c r="Q110" s="7">
        <v>42089</v>
      </c>
      <c r="R110" s="6" t="s">
        <v>8</v>
      </c>
      <c r="S110" s="6" t="s">
        <v>49</v>
      </c>
      <c r="T110" s="6"/>
      <c r="U110" s="8"/>
      <c r="V110" s="8">
        <v>20.07</v>
      </c>
      <c r="W110" s="8"/>
      <c r="X110" s="8">
        <v>-162861.39000000001</v>
      </c>
      <c r="Z110" s="3" t="str">
        <f t="shared" si="7"/>
        <v>PAF8</v>
      </c>
    </row>
    <row r="111" spans="1:26" x14ac:dyDescent="0.25">
      <c r="A111" s="6" t="s">
        <v>117</v>
      </c>
      <c r="B111" s="7">
        <v>42089</v>
      </c>
      <c r="C111" s="6" t="s">
        <v>120</v>
      </c>
      <c r="D111" s="6" t="s">
        <v>224</v>
      </c>
      <c r="E111" s="6"/>
      <c r="F111" s="8"/>
      <c r="G111" s="8"/>
      <c r="H111" s="8">
        <v>1445</v>
      </c>
      <c r="I111" s="8">
        <v>161733.23000000001</v>
      </c>
      <c r="K111" s="1">
        <f t="shared" si="4"/>
        <v>3</v>
      </c>
      <c r="L111" s="1" t="str">
        <f t="shared" si="5"/>
        <v>277,493</v>
      </c>
      <c r="M111" s="2" t="str">
        <f t="shared" si="6"/>
        <v>3ODC1767</v>
      </c>
      <c r="P111" s="6" t="s">
        <v>0</v>
      </c>
      <c r="Q111" s="7">
        <v>42089</v>
      </c>
      <c r="R111" s="6" t="s">
        <v>8</v>
      </c>
      <c r="S111" s="6" t="s">
        <v>49</v>
      </c>
      <c r="T111" s="6"/>
      <c r="U111" s="8"/>
      <c r="V111" s="8">
        <v>228.69</v>
      </c>
      <c r="W111" s="8"/>
      <c r="X111" s="8">
        <v>-162632.70000000001</v>
      </c>
      <c r="Z111" s="3" t="str">
        <f t="shared" si="7"/>
        <v>PAF8</v>
      </c>
    </row>
    <row r="112" spans="1:26" x14ac:dyDescent="0.25">
      <c r="A112" s="6" t="s">
        <v>117</v>
      </c>
      <c r="B112" s="7">
        <v>42089</v>
      </c>
      <c r="C112" s="6" t="s">
        <v>120</v>
      </c>
      <c r="D112" s="6" t="s">
        <v>225</v>
      </c>
      <c r="E112" s="6"/>
      <c r="F112" s="8"/>
      <c r="G112" s="8"/>
      <c r="H112" s="8">
        <v>277.49</v>
      </c>
      <c r="I112" s="8">
        <v>161455.74</v>
      </c>
      <c r="K112" s="1">
        <f t="shared" si="4"/>
        <v>3</v>
      </c>
      <c r="L112" s="1" t="str">
        <f t="shared" si="5"/>
        <v>15003</v>
      </c>
      <c r="M112" s="2" t="str">
        <f t="shared" si="6"/>
        <v>3ODC1768</v>
      </c>
      <c r="P112" s="6" t="s">
        <v>0</v>
      </c>
      <c r="Q112" s="7">
        <v>42089</v>
      </c>
      <c r="R112" s="6" t="s">
        <v>8</v>
      </c>
      <c r="S112" s="6" t="s">
        <v>49</v>
      </c>
      <c r="T112" s="6"/>
      <c r="U112" s="8"/>
      <c r="V112" s="8">
        <v>508.2</v>
      </c>
      <c r="W112" s="8"/>
      <c r="X112" s="8">
        <v>-162124.5</v>
      </c>
      <c r="Z112" s="3" t="str">
        <f t="shared" si="7"/>
        <v>PAF8</v>
      </c>
    </row>
    <row r="113" spans="1:26" x14ac:dyDescent="0.25">
      <c r="A113" s="6" t="s">
        <v>117</v>
      </c>
      <c r="B113" s="7">
        <v>42089</v>
      </c>
      <c r="C113" s="6" t="s">
        <v>120</v>
      </c>
      <c r="D113" s="6" t="s">
        <v>226</v>
      </c>
      <c r="E113" s="6"/>
      <c r="F113" s="8"/>
      <c r="G113" s="8"/>
      <c r="H113" s="8">
        <v>1500</v>
      </c>
      <c r="I113" s="8">
        <v>159955.74</v>
      </c>
      <c r="K113" s="1">
        <f t="shared" si="4"/>
        <v>3</v>
      </c>
      <c r="L113" s="1" t="str">
        <f t="shared" si="5"/>
        <v>508,23</v>
      </c>
      <c r="M113" s="2" t="str">
        <f t="shared" si="6"/>
        <v>3ODC1769</v>
      </c>
      <c r="P113" s="6" t="s">
        <v>0</v>
      </c>
      <c r="Q113" s="7">
        <v>42089</v>
      </c>
      <c r="R113" s="6" t="s">
        <v>8</v>
      </c>
      <c r="S113" s="6" t="s">
        <v>49</v>
      </c>
      <c r="T113" s="6"/>
      <c r="U113" s="8"/>
      <c r="V113" s="8">
        <v>277.49</v>
      </c>
      <c r="W113" s="8"/>
      <c r="X113" s="8">
        <v>-161847.01</v>
      </c>
      <c r="Z113" s="3" t="str">
        <f t="shared" si="7"/>
        <v>PAF8</v>
      </c>
    </row>
    <row r="114" spans="1:26" x14ac:dyDescent="0.25">
      <c r="A114" s="6" t="s">
        <v>117</v>
      </c>
      <c r="B114" s="7">
        <v>42089</v>
      </c>
      <c r="C114" s="6" t="s">
        <v>120</v>
      </c>
      <c r="D114" s="6" t="s">
        <v>227</v>
      </c>
      <c r="E114" s="6"/>
      <c r="F114" s="8"/>
      <c r="G114" s="8"/>
      <c r="H114" s="8">
        <v>508.2</v>
      </c>
      <c r="I114" s="8">
        <v>159447.54</v>
      </c>
      <c r="K114" s="1">
        <f t="shared" si="4"/>
        <v>3</v>
      </c>
      <c r="L114" s="1" t="str">
        <f t="shared" si="5"/>
        <v>228,693</v>
      </c>
      <c r="M114" s="2" t="str">
        <f t="shared" si="6"/>
        <v>3ODC1770</v>
      </c>
      <c r="P114" s="6" t="s">
        <v>0</v>
      </c>
      <c r="Q114" s="7">
        <v>42089</v>
      </c>
      <c r="R114" s="6" t="s">
        <v>8</v>
      </c>
      <c r="S114" s="6" t="s">
        <v>49</v>
      </c>
      <c r="T114" s="6"/>
      <c r="U114" s="8"/>
      <c r="V114" s="8">
        <v>1500</v>
      </c>
      <c r="W114" s="8"/>
      <c r="X114" s="8">
        <v>-160347.01</v>
      </c>
      <c r="Z114" s="3" t="str">
        <f t="shared" si="7"/>
        <v>PAF8</v>
      </c>
    </row>
    <row r="115" spans="1:26" x14ac:dyDescent="0.25">
      <c r="A115" s="6" t="s">
        <v>117</v>
      </c>
      <c r="B115" s="7">
        <v>42089</v>
      </c>
      <c r="C115" s="6" t="s">
        <v>120</v>
      </c>
      <c r="D115" s="6" t="s">
        <v>228</v>
      </c>
      <c r="E115" s="6"/>
      <c r="F115" s="8"/>
      <c r="G115" s="8"/>
      <c r="H115" s="8">
        <v>228.69</v>
      </c>
      <c r="I115" s="8">
        <v>159218.85</v>
      </c>
      <c r="K115" s="1">
        <f t="shared" si="4"/>
        <v>3</v>
      </c>
      <c r="L115" s="1" t="str">
        <f t="shared" si="5"/>
        <v>20,073</v>
      </c>
      <c r="M115" s="2" t="str">
        <f t="shared" si="6"/>
        <v>3ODC1771</v>
      </c>
      <c r="P115" s="6" t="s">
        <v>0</v>
      </c>
      <c r="Q115" s="7">
        <v>42089</v>
      </c>
      <c r="R115" s="6" t="s">
        <v>8</v>
      </c>
      <c r="S115" s="6" t="s">
        <v>49</v>
      </c>
      <c r="T115" s="6"/>
      <c r="U115" s="8"/>
      <c r="V115" s="8">
        <v>1445</v>
      </c>
      <c r="W115" s="8"/>
      <c r="X115" s="8">
        <v>-158902.01</v>
      </c>
      <c r="Z115" s="3" t="str">
        <f t="shared" si="7"/>
        <v>PAF8</v>
      </c>
    </row>
    <row r="116" spans="1:26" x14ac:dyDescent="0.25">
      <c r="A116" s="6" t="s">
        <v>117</v>
      </c>
      <c r="B116" s="7">
        <v>42089</v>
      </c>
      <c r="C116" s="6" t="s">
        <v>120</v>
      </c>
      <c r="D116" s="6" t="s">
        <v>229</v>
      </c>
      <c r="E116" s="6"/>
      <c r="F116" s="8"/>
      <c r="G116" s="8"/>
      <c r="H116" s="8">
        <v>20.07</v>
      </c>
      <c r="I116" s="8">
        <v>159198.78</v>
      </c>
      <c r="K116" s="1">
        <f t="shared" si="4"/>
        <v>3</v>
      </c>
      <c r="L116" s="1" t="str">
        <f t="shared" si="5"/>
        <v>15003</v>
      </c>
      <c r="M116" s="2" t="str">
        <f t="shared" si="6"/>
        <v>3ODC1778</v>
      </c>
      <c r="P116" s="6" t="s">
        <v>0</v>
      </c>
      <c r="Q116" s="7">
        <v>42089</v>
      </c>
      <c r="R116" s="6" t="s">
        <v>8</v>
      </c>
      <c r="S116" s="6" t="s">
        <v>49</v>
      </c>
      <c r="T116" s="6"/>
      <c r="U116" s="8"/>
      <c r="V116" s="8">
        <v>1750</v>
      </c>
      <c r="W116" s="8"/>
      <c r="X116" s="8">
        <v>-157152.01</v>
      </c>
      <c r="Z116" s="3" t="str">
        <f t="shared" si="7"/>
        <v>PAF8</v>
      </c>
    </row>
    <row r="117" spans="1:26" x14ac:dyDescent="0.25">
      <c r="A117" s="6" t="s">
        <v>117</v>
      </c>
      <c r="B117" s="7">
        <v>42089</v>
      </c>
      <c r="C117" s="6" t="s">
        <v>120</v>
      </c>
      <c r="D117" s="6" t="s">
        <v>230</v>
      </c>
      <c r="E117" s="6"/>
      <c r="F117" s="8"/>
      <c r="G117" s="8"/>
      <c r="H117" s="8">
        <v>1500</v>
      </c>
      <c r="I117" s="8">
        <v>157698.78</v>
      </c>
      <c r="K117" s="1">
        <f t="shared" si="4"/>
        <v>3</v>
      </c>
      <c r="L117" s="1" t="str">
        <f t="shared" si="5"/>
        <v>275003</v>
      </c>
      <c r="M117" s="2" t="str">
        <f t="shared" si="6"/>
        <v>3ODC1772</v>
      </c>
      <c r="P117" s="6" t="s">
        <v>0</v>
      </c>
      <c r="Q117" s="7">
        <v>42089</v>
      </c>
      <c r="R117" s="6" t="s">
        <v>8</v>
      </c>
      <c r="S117" s="6" t="s">
        <v>49</v>
      </c>
      <c r="T117" s="6"/>
      <c r="U117" s="8"/>
      <c r="V117" s="8">
        <v>1500</v>
      </c>
      <c r="W117" s="8"/>
      <c r="X117" s="8">
        <v>-155652.01</v>
      </c>
      <c r="Z117" s="3" t="str">
        <f t="shared" si="7"/>
        <v>PAF8</v>
      </c>
    </row>
    <row r="118" spans="1:26" x14ac:dyDescent="0.25">
      <c r="A118" s="6" t="s">
        <v>117</v>
      </c>
      <c r="B118" s="7">
        <v>42090</v>
      </c>
      <c r="C118" s="6" t="s">
        <v>120</v>
      </c>
      <c r="D118" s="6" t="s">
        <v>231</v>
      </c>
      <c r="E118" s="6"/>
      <c r="F118" s="8"/>
      <c r="G118" s="8"/>
      <c r="H118" s="8">
        <v>27500</v>
      </c>
      <c r="I118" s="8">
        <v>130198.78</v>
      </c>
      <c r="K118" s="1">
        <f t="shared" si="4"/>
        <v>3</v>
      </c>
      <c r="L118" s="1" t="str">
        <f t="shared" si="5"/>
        <v>43</v>
      </c>
      <c r="M118" s="2" t="str">
        <f t="shared" si="6"/>
        <v>3ODC1773</v>
      </c>
      <c r="P118" s="6" t="s">
        <v>0</v>
      </c>
      <c r="Q118" s="7">
        <v>42089</v>
      </c>
      <c r="R118" s="6" t="s">
        <v>8</v>
      </c>
      <c r="S118" s="6" t="s">
        <v>49</v>
      </c>
      <c r="T118" s="6"/>
      <c r="U118" s="8"/>
      <c r="V118" s="8">
        <v>1500</v>
      </c>
      <c r="W118" s="8"/>
      <c r="X118" s="8">
        <v>-154152.01</v>
      </c>
      <c r="Z118" s="3" t="str">
        <f t="shared" si="7"/>
        <v>PAF8</v>
      </c>
    </row>
    <row r="119" spans="1:26" x14ac:dyDescent="0.25">
      <c r="A119" s="6" t="s">
        <v>117</v>
      </c>
      <c r="B119" s="7">
        <v>42090</v>
      </c>
      <c r="C119" s="6" t="s">
        <v>120</v>
      </c>
      <c r="D119" s="6" t="s">
        <v>232</v>
      </c>
      <c r="E119" s="6"/>
      <c r="F119" s="8"/>
      <c r="G119" s="8"/>
      <c r="H119" s="8">
        <v>4</v>
      </c>
      <c r="I119" s="8">
        <v>130194.78</v>
      </c>
      <c r="K119" s="1">
        <f t="shared" si="4"/>
        <v>3</v>
      </c>
      <c r="L119" s="1" t="str">
        <f t="shared" si="5"/>
        <v>676,613</v>
      </c>
      <c r="M119" s="2" t="str">
        <f t="shared" si="6"/>
        <v>3ODC1788</v>
      </c>
      <c r="P119" s="6" t="s">
        <v>0</v>
      </c>
      <c r="Q119" s="7">
        <v>42089</v>
      </c>
      <c r="R119" s="6" t="s">
        <v>8</v>
      </c>
      <c r="S119" s="6" t="s">
        <v>49</v>
      </c>
      <c r="T119" s="6"/>
      <c r="U119" s="8"/>
      <c r="V119" s="8">
        <v>90</v>
      </c>
      <c r="W119" s="8"/>
      <c r="X119" s="8">
        <v>-154062.01</v>
      </c>
      <c r="Z119" s="3" t="str">
        <f t="shared" si="7"/>
        <v>PAF8</v>
      </c>
    </row>
    <row r="120" spans="1:26" x14ac:dyDescent="0.25">
      <c r="A120" s="6" t="s">
        <v>117</v>
      </c>
      <c r="B120" s="7">
        <v>42090</v>
      </c>
      <c r="C120" s="6" t="s">
        <v>120</v>
      </c>
      <c r="D120" s="6" t="s">
        <v>233</v>
      </c>
      <c r="E120" s="6"/>
      <c r="F120" s="8"/>
      <c r="G120" s="8"/>
      <c r="H120" s="8">
        <v>676.61</v>
      </c>
      <c r="I120" s="8">
        <v>129518.17</v>
      </c>
      <c r="K120" s="1">
        <f t="shared" si="4"/>
        <v>3</v>
      </c>
      <c r="L120" s="1" t="str">
        <f t="shared" si="5"/>
        <v>188,283</v>
      </c>
      <c r="M120" s="2" t="str">
        <f t="shared" si="6"/>
        <v>3ODC1774</v>
      </c>
      <c r="P120" s="6" t="s">
        <v>0</v>
      </c>
      <c r="Q120" s="7">
        <v>42089</v>
      </c>
      <c r="R120" s="6" t="s">
        <v>8</v>
      </c>
      <c r="S120" s="6" t="s">
        <v>49</v>
      </c>
      <c r="T120" s="6"/>
      <c r="U120" s="8"/>
      <c r="V120" s="8">
        <v>450</v>
      </c>
      <c r="W120" s="8"/>
      <c r="X120" s="8">
        <v>-153612.01</v>
      </c>
      <c r="Z120" s="3" t="str">
        <f t="shared" si="7"/>
        <v>PAF8</v>
      </c>
    </row>
    <row r="121" spans="1:26" x14ac:dyDescent="0.25">
      <c r="A121" s="6" t="s">
        <v>117</v>
      </c>
      <c r="B121" s="7">
        <v>42093</v>
      </c>
      <c r="C121" s="6" t="s">
        <v>120</v>
      </c>
      <c r="D121" s="6" t="s">
        <v>234</v>
      </c>
      <c r="E121" s="6"/>
      <c r="F121" s="8"/>
      <c r="G121" s="8"/>
      <c r="H121" s="8">
        <v>188.28</v>
      </c>
      <c r="I121" s="8">
        <v>129329.89</v>
      </c>
      <c r="K121" s="1">
        <f t="shared" si="4"/>
        <v>3</v>
      </c>
      <c r="L121" s="1" t="str">
        <f t="shared" si="5"/>
        <v>230,963</v>
      </c>
      <c r="M121" s="2" t="str">
        <f t="shared" si="6"/>
        <v>3ODC1775</v>
      </c>
      <c r="P121" s="6" t="s">
        <v>0</v>
      </c>
      <c r="Q121" s="7">
        <v>42090</v>
      </c>
      <c r="R121" s="6" t="s">
        <v>6</v>
      </c>
      <c r="S121" s="6" t="s">
        <v>50</v>
      </c>
      <c r="T121" s="6"/>
      <c r="U121" s="8"/>
      <c r="V121" s="8">
        <v>27500</v>
      </c>
      <c r="W121" s="8"/>
      <c r="X121" s="8">
        <v>-126112.01</v>
      </c>
      <c r="Z121" s="3" t="str">
        <f t="shared" si="7"/>
        <v>ACF40</v>
      </c>
    </row>
    <row r="122" spans="1:26" x14ac:dyDescent="0.25">
      <c r="A122" s="6" t="s">
        <v>117</v>
      </c>
      <c r="B122" s="7">
        <v>42093</v>
      </c>
      <c r="C122" s="6" t="s">
        <v>120</v>
      </c>
      <c r="D122" s="6" t="s">
        <v>235</v>
      </c>
      <c r="E122" s="6"/>
      <c r="F122" s="8"/>
      <c r="G122" s="8"/>
      <c r="H122" s="8">
        <v>230.96</v>
      </c>
      <c r="I122" s="8">
        <v>129098.93</v>
      </c>
      <c r="K122" s="1">
        <f t="shared" si="4"/>
        <v>3</v>
      </c>
      <c r="L122" s="1" t="str">
        <f t="shared" si="5"/>
        <v>24673</v>
      </c>
      <c r="M122" s="2" t="str">
        <f t="shared" si="6"/>
        <v>3ODC1776</v>
      </c>
      <c r="P122" s="6" t="s">
        <v>0</v>
      </c>
      <c r="Q122" s="7">
        <v>42090</v>
      </c>
      <c r="R122" s="6" t="s">
        <v>6</v>
      </c>
      <c r="S122" s="6" t="s">
        <v>51</v>
      </c>
      <c r="T122" s="6"/>
      <c r="U122" s="8"/>
      <c r="V122" s="8">
        <v>676.61</v>
      </c>
      <c r="W122" s="8"/>
      <c r="X122" s="8">
        <v>-125435.4</v>
      </c>
      <c r="Z122" s="3" t="str">
        <f t="shared" si="7"/>
        <v>ACF54</v>
      </c>
    </row>
    <row r="123" spans="1:26" x14ac:dyDescent="0.25">
      <c r="A123" s="6" t="s">
        <v>117</v>
      </c>
      <c r="B123" s="7">
        <v>42094</v>
      </c>
      <c r="C123" s="6" t="s">
        <v>120</v>
      </c>
      <c r="D123" s="6" t="s">
        <v>236</v>
      </c>
      <c r="E123" s="6"/>
      <c r="F123" s="8"/>
      <c r="G123" s="8"/>
      <c r="H123" s="8">
        <v>2467</v>
      </c>
      <c r="I123" s="8">
        <v>126631.93</v>
      </c>
      <c r="K123" s="1">
        <f t="shared" si="4"/>
        <v>3</v>
      </c>
      <c r="L123" s="1" t="str">
        <f t="shared" si="5"/>
        <v>2294,713</v>
      </c>
      <c r="M123" s="2" t="str">
        <f t="shared" si="6"/>
        <v>3ODC1777</v>
      </c>
      <c r="P123" s="6" t="s">
        <v>0</v>
      </c>
      <c r="Q123" s="7">
        <v>42090</v>
      </c>
      <c r="R123" s="6" t="s">
        <v>36</v>
      </c>
      <c r="S123" s="6" t="s">
        <v>52</v>
      </c>
      <c r="T123" s="6"/>
      <c r="U123" s="8"/>
      <c r="V123" s="8">
        <v>4</v>
      </c>
      <c r="W123" s="8"/>
      <c r="X123" s="8">
        <v>-125431.4</v>
      </c>
      <c r="Z123" s="3" t="str">
        <f t="shared" si="7"/>
        <v>BF1VIR53</v>
      </c>
    </row>
    <row r="124" spans="1:26" x14ac:dyDescent="0.25">
      <c r="A124" s="6" t="s">
        <v>117</v>
      </c>
      <c r="B124" s="7">
        <v>42094</v>
      </c>
      <c r="C124" s="6" t="s">
        <v>120</v>
      </c>
      <c r="D124" s="6" t="s">
        <v>237</v>
      </c>
      <c r="E124" s="6"/>
      <c r="F124" s="8"/>
      <c r="G124" s="8"/>
      <c r="H124" s="8">
        <v>2294.71</v>
      </c>
      <c r="I124" s="8">
        <v>124337.22</v>
      </c>
      <c r="K124" s="1">
        <f t="shared" si="4"/>
        <v>3</v>
      </c>
      <c r="L124" s="1" t="str">
        <f t="shared" si="5"/>
        <v>451,623</v>
      </c>
      <c r="M124" s="2" t="str">
        <f t="shared" si="6"/>
        <v>3ODC1789</v>
      </c>
      <c r="P124" s="6" t="s">
        <v>0</v>
      </c>
      <c r="Q124" s="7">
        <v>42093</v>
      </c>
      <c r="R124" s="6" t="s">
        <v>8</v>
      </c>
      <c r="S124" s="6" t="s">
        <v>21</v>
      </c>
      <c r="T124" s="6"/>
      <c r="U124" s="8"/>
      <c r="V124" s="8">
        <v>188.28</v>
      </c>
      <c r="W124" s="8"/>
      <c r="X124" s="8">
        <v>-125243.12</v>
      </c>
      <c r="Z124" s="3" t="str">
        <f t="shared" si="7"/>
        <v>PAF13</v>
      </c>
    </row>
    <row r="125" spans="1:26" x14ac:dyDescent="0.25">
      <c r="A125" s="6" t="s">
        <v>117</v>
      </c>
      <c r="B125" s="7">
        <v>42094</v>
      </c>
      <c r="C125" s="6" t="s">
        <v>120</v>
      </c>
      <c r="D125" s="6" t="s">
        <v>238</v>
      </c>
      <c r="E125" s="6"/>
      <c r="F125" s="8"/>
      <c r="G125" s="8"/>
      <c r="H125" s="8">
        <v>451.62</v>
      </c>
      <c r="I125" s="8">
        <v>123885.6</v>
      </c>
      <c r="K125" s="1">
        <f t="shared" si="4"/>
        <v>3</v>
      </c>
      <c r="L125" s="1" t="str">
        <f t="shared" si="5"/>
        <v>145,63</v>
      </c>
      <c r="M125" s="2" t="str">
        <f t="shared" si="6"/>
        <v>3ODC1790</v>
      </c>
      <c r="P125" s="6" t="s">
        <v>0</v>
      </c>
      <c r="Q125" s="7">
        <v>42093</v>
      </c>
      <c r="R125" s="6" t="s">
        <v>8</v>
      </c>
      <c r="S125" s="6" t="s">
        <v>23</v>
      </c>
      <c r="T125" s="6"/>
      <c r="U125" s="8"/>
      <c r="V125" s="8">
        <v>230.96</v>
      </c>
      <c r="W125" s="8"/>
      <c r="X125" s="8">
        <v>-125012.16</v>
      </c>
      <c r="Z125" s="3" t="str">
        <f t="shared" si="7"/>
        <v>PAF16</v>
      </c>
    </row>
    <row r="126" spans="1:26" x14ac:dyDescent="0.25">
      <c r="A126" s="6" t="s">
        <v>117</v>
      </c>
      <c r="B126" s="7">
        <v>42094</v>
      </c>
      <c r="C126" s="6" t="s">
        <v>120</v>
      </c>
      <c r="D126" s="6" t="s">
        <v>239</v>
      </c>
      <c r="E126" s="6"/>
      <c r="F126" s="8"/>
      <c r="G126" s="8"/>
      <c r="H126" s="8">
        <v>145.6</v>
      </c>
      <c r="I126" s="8">
        <v>123740</v>
      </c>
      <c r="K126" s="1">
        <f t="shared" si="4"/>
        <v>3</v>
      </c>
      <c r="L126" s="1" t="str">
        <f t="shared" si="5"/>
        <v>37,353</v>
      </c>
      <c r="M126" s="2" t="str">
        <f t="shared" si="6"/>
        <v>3ODC1791</v>
      </c>
      <c r="P126" s="6" t="s">
        <v>0</v>
      </c>
      <c r="Q126" s="7">
        <v>42093</v>
      </c>
      <c r="R126" s="6" t="s">
        <v>6</v>
      </c>
      <c r="S126" s="6" t="s">
        <v>53</v>
      </c>
      <c r="T126" s="6"/>
      <c r="U126" s="8"/>
      <c r="V126" s="8">
        <v>2467</v>
      </c>
      <c r="W126" s="8"/>
      <c r="X126" s="8">
        <v>-122545.16</v>
      </c>
      <c r="Z126" s="3" t="str">
        <f t="shared" si="7"/>
        <v>ACF42</v>
      </c>
    </row>
    <row r="127" spans="1:26" x14ac:dyDescent="0.25">
      <c r="A127" s="6" t="s">
        <v>117</v>
      </c>
      <c r="B127" s="7">
        <v>42094</v>
      </c>
      <c r="C127" s="6" t="s">
        <v>120</v>
      </c>
      <c r="D127" s="6" t="s">
        <v>240</v>
      </c>
      <c r="E127" s="6"/>
      <c r="F127" s="8"/>
      <c r="G127" s="8"/>
      <c r="H127" s="8">
        <v>37.35</v>
      </c>
      <c r="I127" s="8">
        <v>123702.65</v>
      </c>
      <c r="K127" s="1">
        <f t="shared" si="4"/>
        <v>3</v>
      </c>
      <c r="L127" s="1" t="str">
        <f t="shared" si="5"/>
        <v>73,53</v>
      </c>
      <c r="M127" s="2" t="str">
        <f t="shared" si="6"/>
        <v>3ODC1792</v>
      </c>
      <c r="P127" s="6" t="s">
        <v>0</v>
      </c>
      <c r="Q127" s="7">
        <v>42094</v>
      </c>
      <c r="R127" s="6" t="s">
        <v>32</v>
      </c>
      <c r="S127" s="6" t="s">
        <v>7</v>
      </c>
      <c r="T127" s="6"/>
      <c r="U127" s="8"/>
      <c r="V127" s="8">
        <v>2.89</v>
      </c>
      <c r="W127" s="8"/>
      <c r="X127" s="8">
        <v>-122542.27</v>
      </c>
      <c r="Z127" s="3" t="str">
        <f t="shared" si="7"/>
        <v>BF123</v>
      </c>
    </row>
    <row r="128" spans="1:26" x14ac:dyDescent="0.25">
      <c r="A128" s="6" t="s">
        <v>117</v>
      </c>
      <c r="B128" s="7">
        <v>42094</v>
      </c>
      <c r="C128" s="6" t="s">
        <v>120</v>
      </c>
      <c r="D128" s="6" t="s">
        <v>241</v>
      </c>
      <c r="E128" s="6"/>
      <c r="F128" s="8"/>
      <c r="G128" s="8"/>
      <c r="H128" s="8">
        <v>73.5</v>
      </c>
      <c r="I128" s="8">
        <v>123629.15</v>
      </c>
      <c r="K128" s="1">
        <f t="shared" si="4"/>
        <v>3</v>
      </c>
      <c r="L128" s="1" t="str">
        <f t="shared" si="5"/>
        <v>1602,273</v>
      </c>
      <c r="M128" s="2" t="str">
        <f t="shared" si="6"/>
        <v>3ODC1853</v>
      </c>
      <c r="P128" s="6" t="s">
        <v>0</v>
      </c>
      <c r="Q128" s="7">
        <v>42094</v>
      </c>
      <c r="R128" s="6" t="s">
        <v>1</v>
      </c>
      <c r="S128" s="6" t="s">
        <v>11</v>
      </c>
      <c r="T128" s="6"/>
      <c r="U128" s="8"/>
      <c r="V128" s="8">
        <v>1602.27</v>
      </c>
      <c r="W128" s="8"/>
      <c r="X128" s="8">
        <v>-120940</v>
      </c>
      <c r="Z128" s="3" t="str">
        <f t="shared" si="7"/>
        <v>ODF15</v>
      </c>
    </row>
    <row r="129" spans="1:26" x14ac:dyDescent="0.25">
      <c r="A129" s="6" t="s">
        <v>117</v>
      </c>
      <c r="B129" s="7">
        <v>42094</v>
      </c>
      <c r="C129" s="6" t="s">
        <v>120</v>
      </c>
      <c r="D129" s="6" t="s">
        <v>242</v>
      </c>
      <c r="E129" s="6"/>
      <c r="F129" s="8"/>
      <c r="G129" s="8"/>
      <c r="H129" s="8">
        <v>1602.27</v>
      </c>
      <c r="I129" s="8">
        <v>122026.88</v>
      </c>
      <c r="K129" s="1">
        <f t="shared" si="4"/>
        <v>3</v>
      </c>
      <c r="L129" s="1" t="str">
        <f t="shared" si="5"/>
        <v>54,883</v>
      </c>
      <c r="M129" s="2" t="str">
        <f t="shared" si="6"/>
        <v>3ODC1913</v>
      </c>
      <c r="P129" s="6" t="s">
        <v>0</v>
      </c>
      <c r="Q129" s="7">
        <v>42094</v>
      </c>
      <c r="R129" s="6" t="s">
        <v>8</v>
      </c>
      <c r="S129" s="6" t="s">
        <v>54</v>
      </c>
      <c r="T129" s="6"/>
      <c r="U129" s="8"/>
      <c r="V129" s="8">
        <v>2294.71</v>
      </c>
      <c r="W129" s="8"/>
      <c r="X129" s="8">
        <v>-118645.29</v>
      </c>
      <c r="Z129" s="3" t="str">
        <f t="shared" si="7"/>
        <v>PAF18</v>
      </c>
    </row>
    <row r="130" spans="1:26" x14ac:dyDescent="0.25">
      <c r="A130" s="6" t="s">
        <v>117</v>
      </c>
      <c r="B130" s="7">
        <v>42094</v>
      </c>
      <c r="C130" s="6" t="s">
        <v>120</v>
      </c>
      <c r="D130" s="6" t="s">
        <v>243</v>
      </c>
      <c r="E130" s="6"/>
      <c r="F130" s="8"/>
      <c r="G130" s="8"/>
      <c r="H130" s="8">
        <v>54.88</v>
      </c>
      <c r="I130" s="8">
        <v>121972</v>
      </c>
      <c r="K130" s="1">
        <f t="shared" si="4"/>
        <v>3</v>
      </c>
      <c r="L130" s="1" t="str">
        <f t="shared" si="5"/>
        <v>2564,253</v>
      </c>
      <c r="M130" s="2" t="str">
        <f t="shared" si="6"/>
        <v>3ODC1919</v>
      </c>
      <c r="P130" s="6" t="s">
        <v>0</v>
      </c>
      <c r="Q130" s="7">
        <v>42094</v>
      </c>
      <c r="R130" s="6" t="s">
        <v>1</v>
      </c>
      <c r="S130" s="6" t="s">
        <v>55</v>
      </c>
      <c r="T130" s="6"/>
      <c r="U130" s="8"/>
      <c r="V130" s="8">
        <v>2564.25</v>
      </c>
      <c r="W130" s="8"/>
      <c r="X130" s="8">
        <v>-116081.04</v>
      </c>
      <c r="Z130" s="3" t="str">
        <f t="shared" si="7"/>
        <v>ODF24</v>
      </c>
    </row>
    <row r="131" spans="1:26" x14ac:dyDescent="0.25">
      <c r="A131" s="6" t="s">
        <v>117</v>
      </c>
      <c r="B131" s="7">
        <v>42094</v>
      </c>
      <c r="C131" s="6" t="s">
        <v>120</v>
      </c>
      <c r="D131" s="6" t="s">
        <v>244</v>
      </c>
      <c r="E131" s="6"/>
      <c r="F131" s="8"/>
      <c r="G131" s="8"/>
      <c r="H131" s="8">
        <v>2564.25</v>
      </c>
      <c r="I131" s="8">
        <v>119407.75</v>
      </c>
      <c r="K131" s="1">
        <f t="shared" ref="K131:K194" si="8">IF(ISNA(VLOOKUP(J131,$Y$2:$Z$5001,2,FALSE)),MONTH(B132),(VLOOKUP(J131,$Y$2:$Z$5001,2,FALSE)))</f>
        <v>3</v>
      </c>
      <c r="L131" s="1" t="str">
        <f t="shared" ref="L131:L194" si="9">H132&amp;G132&amp;K131</f>
        <v>764,693</v>
      </c>
      <c r="M131" s="2" t="str">
        <f t="shared" ref="M131:M194" si="10">MONTH(B132)&amp;C132&amp;D132</f>
        <v>3ODC1923</v>
      </c>
      <c r="P131" s="6" t="s">
        <v>0</v>
      </c>
      <c r="Q131" s="7">
        <v>42094</v>
      </c>
      <c r="R131" s="6" t="s">
        <v>1</v>
      </c>
      <c r="S131" s="6" t="s">
        <v>25</v>
      </c>
      <c r="T131" s="6"/>
      <c r="U131" s="8"/>
      <c r="V131" s="8">
        <v>950</v>
      </c>
      <c r="W131" s="8"/>
      <c r="X131" s="8">
        <v>-115131.04</v>
      </c>
      <c r="Z131" s="3" t="str">
        <f t="shared" ref="Z131:Z194" si="11">R131&amp;S131</f>
        <v>ODF25</v>
      </c>
    </row>
    <row r="132" spans="1:26" x14ac:dyDescent="0.25">
      <c r="A132" s="6" t="s">
        <v>117</v>
      </c>
      <c r="B132" s="7">
        <v>42094</v>
      </c>
      <c r="C132" s="6" t="s">
        <v>120</v>
      </c>
      <c r="D132" s="6" t="s">
        <v>245</v>
      </c>
      <c r="E132" s="6"/>
      <c r="F132" s="8"/>
      <c r="G132" s="8"/>
      <c r="H132" s="8">
        <v>764.69</v>
      </c>
      <c r="I132" s="8">
        <v>118643.06</v>
      </c>
      <c r="K132" s="1">
        <f t="shared" si="8"/>
        <v>3</v>
      </c>
      <c r="L132" s="1" t="str">
        <f t="shared" si="9"/>
        <v>768,483</v>
      </c>
      <c r="M132" s="2" t="str">
        <f t="shared" si="10"/>
        <v>3ODC1924</v>
      </c>
      <c r="P132" s="6" t="s">
        <v>0</v>
      </c>
      <c r="Q132" s="7">
        <v>42094</v>
      </c>
      <c r="R132" s="6" t="s">
        <v>1</v>
      </c>
      <c r="S132" s="6" t="s">
        <v>25</v>
      </c>
      <c r="T132" s="6"/>
      <c r="U132" s="8"/>
      <c r="V132" s="8">
        <v>760</v>
      </c>
      <c r="W132" s="8"/>
      <c r="X132" s="8">
        <v>-114371.04</v>
      </c>
      <c r="Z132" s="3" t="str">
        <f t="shared" si="11"/>
        <v>ODF25</v>
      </c>
    </row>
    <row r="133" spans="1:26" x14ac:dyDescent="0.25">
      <c r="A133" s="6" t="s">
        <v>117</v>
      </c>
      <c r="B133" s="7">
        <v>42094</v>
      </c>
      <c r="C133" s="6" t="s">
        <v>120</v>
      </c>
      <c r="D133" s="6" t="s">
        <v>246</v>
      </c>
      <c r="E133" s="6"/>
      <c r="F133" s="8"/>
      <c r="G133" s="8"/>
      <c r="H133" s="8">
        <v>768.48</v>
      </c>
      <c r="I133" s="8">
        <v>117874.58</v>
      </c>
      <c r="K133" s="1">
        <f t="shared" si="8"/>
        <v>3</v>
      </c>
      <c r="L133" s="1" t="str">
        <f t="shared" si="9"/>
        <v>9503</v>
      </c>
      <c r="M133" s="2" t="str">
        <f t="shared" si="10"/>
        <v>3ODC1964</v>
      </c>
      <c r="P133" s="6" t="s">
        <v>0</v>
      </c>
      <c r="Q133" s="7">
        <v>42094</v>
      </c>
      <c r="R133" s="6" t="s">
        <v>1</v>
      </c>
      <c r="S133" s="6" t="s">
        <v>25</v>
      </c>
      <c r="T133" s="6"/>
      <c r="U133" s="8"/>
      <c r="V133" s="8">
        <v>2090</v>
      </c>
      <c r="W133" s="8"/>
      <c r="X133" s="8">
        <v>-112281.04</v>
      </c>
      <c r="Z133" s="3" t="str">
        <f t="shared" si="11"/>
        <v>ODF25</v>
      </c>
    </row>
    <row r="134" spans="1:26" x14ac:dyDescent="0.25">
      <c r="A134" s="6" t="s">
        <v>117</v>
      </c>
      <c r="B134" s="7">
        <v>42094</v>
      </c>
      <c r="C134" s="6" t="s">
        <v>120</v>
      </c>
      <c r="D134" s="6" t="s">
        <v>247</v>
      </c>
      <c r="E134" s="6"/>
      <c r="F134" s="8"/>
      <c r="G134" s="8"/>
      <c r="H134" s="8">
        <v>950</v>
      </c>
      <c r="I134" s="8">
        <v>116924.58</v>
      </c>
      <c r="K134" s="1">
        <f t="shared" si="8"/>
        <v>3</v>
      </c>
      <c r="L134" s="1" t="str">
        <f t="shared" si="9"/>
        <v>7603</v>
      </c>
      <c r="M134" s="2" t="str">
        <f t="shared" si="10"/>
        <v>3ODC1965</v>
      </c>
      <c r="P134" s="6" t="s">
        <v>0</v>
      </c>
      <c r="Q134" s="7">
        <v>42094</v>
      </c>
      <c r="R134" s="6" t="s">
        <v>8</v>
      </c>
      <c r="S134" s="6" t="s">
        <v>34</v>
      </c>
      <c r="T134" s="6"/>
      <c r="U134" s="8"/>
      <c r="V134" s="8">
        <v>451.62</v>
      </c>
      <c r="W134" s="8"/>
      <c r="X134" s="8">
        <v>-111829.42</v>
      </c>
      <c r="Z134" s="3" t="str">
        <f t="shared" si="11"/>
        <v>PAF26</v>
      </c>
    </row>
    <row r="135" spans="1:26" x14ac:dyDescent="0.25">
      <c r="A135" s="6" t="s">
        <v>117</v>
      </c>
      <c r="B135" s="7">
        <v>42094</v>
      </c>
      <c r="C135" s="6" t="s">
        <v>120</v>
      </c>
      <c r="D135" s="6" t="s">
        <v>166</v>
      </c>
      <c r="E135" s="6"/>
      <c r="F135" s="8"/>
      <c r="G135" s="8"/>
      <c r="H135" s="8">
        <v>760</v>
      </c>
      <c r="I135" s="8">
        <v>116164.58</v>
      </c>
      <c r="K135" s="1">
        <f t="shared" si="8"/>
        <v>3</v>
      </c>
      <c r="L135" s="1" t="str">
        <f t="shared" si="9"/>
        <v>20903</v>
      </c>
      <c r="M135" s="2" t="str">
        <f t="shared" si="10"/>
        <v>3ODC1966</v>
      </c>
      <c r="P135" s="6" t="s">
        <v>0</v>
      </c>
      <c r="Q135" s="7">
        <v>42094</v>
      </c>
      <c r="R135" s="6" t="s">
        <v>1</v>
      </c>
      <c r="S135" s="6" t="s">
        <v>56</v>
      </c>
      <c r="T135" s="6"/>
      <c r="U135" s="8"/>
      <c r="V135" s="8">
        <v>1000</v>
      </c>
      <c r="W135" s="8"/>
      <c r="X135" s="8">
        <v>-110829.42</v>
      </c>
      <c r="Z135" s="3" t="str">
        <f t="shared" si="11"/>
        <v>ODF27</v>
      </c>
    </row>
    <row r="136" spans="1:26" x14ac:dyDescent="0.25">
      <c r="A136" s="6" t="s">
        <v>117</v>
      </c>
      <c r="B136" s="7">
        <v>42094</v>
      </c>
      <c r="C136" s="6" t="s">
        <v>120</v>
      </c>
      <c r="D136" s="6" t="s">
        <v>167</v>
      </c>
      <c r="E136" s="6"/>
      <c r="F136" s="8"/>
      <c r="G136" s="8"/>
      <c r="H136" s="8">
        <v>2090</v>
      </c>
      <c r="I136" s="8">
        <v>114074.58</v>
      </c>
      <c r="K136" s="1">
        <f t="shared" si="8"/>
        <v>3</v>
      </c>
      <c r="L136" s="1" t="str">
        <f t="shared" si="9"/>
        <v>2503</v>
      </c>
      <c r="M136" s="2" t="str">
        <f t="shared" si="10"/>
        <v>3ODC1970</v>
      </c>
      <c r="P136" s="6" t="s">
        <v>0</v>
      </c>
      <c r="Q136" s="7">
        <v>42094</v>
      </c>
      <c r="R136" s="6" t="s">
        <v>1</v>
      </c>
      <c r="S136" s="6" t="s">
        <v>57</v>
      </c>
      <c r="T136" s="6"/>
      <c r="U136" s="8"/>
      <c r="V136" s="8">
        <v>900</v>
      </c>
      <c r="W136" s="8"/>
      <c r="X136" s="8">
        <v>-109929.42</v>
      </c>
      <c r="Z136" s="3" t="str">
        <f t="shared" si="11"/>
        <v>ODF28</v>
      </c>
    </row>
    <row r="137" spans="1:26" x14ac:dyDescent="0.25">
      <c r="A137" s="6" t="s">
        <v>117</v>
      </c>
      <c r="B137" s="7">
        <v>42094</v>
      </c>
      <c r="C137" s="6" t="s">
        <v>120</v>
      </c>
      <c r="D137" s="6" t="s">
        <v>174</v>
      </c>
      <c r="E137" s="6"/>
      <c r="F137" s="8"/>
      <c r="G137" s="8"/>
      <c r="H137" s="8">
        <v>250</v>
      </c>
      <c r="I137" s="8">
        <v>113824.58</v>
      </c>
      <c r="K137" s="1">
        <f t="shared" si="8"/>
        <v>3</v>
      </c>
      <c r="L137" s="1" t="str">
        <f t="shared" si="9"/>
        <v>2,893</v>
      </c>
      <c r="M137" s="2" t="str">
        <f t="shared" si="10"/>
        <v>3ODC1973</v>
      </c>
      <c r="P137" s="6" t="s">
        <v>0</v>
      </c>
      <c r="Q137" s="7">
        <v>42094</v>
      </c>
      <c r="R137" s="6" t="s">
        <v>1</v>
      </c>
      <c r="S137" s="6" t="s">
        <v>46</v>
      </c>
      <c r="T137" s="6"/>
      <c r="U137" s="8"/>
      <c r="V137" s="8">
        <v>250</v>
      </c>
      <c r="W137" s="8"/>
      <c r="X137" s="8">
        <v>-109679.42</v>
      </c>
      <c r="Z137" s="3" t="str">
        <f t="shared" si="11"/>
        <v>ODF29</v>
      </c>
    </row>
    <row r="138" spans="1:26" x14ac:dyDescent="0.25">
      <c r="A138" s="6" t="s">
        <v>117</v>
      </c>
      <c r="B138" s="7">
        <v>42094</v>
      </c>
      <c r="C138" s="6" t="s">
        <v>120</v>
      </c>
      <c r="D138" s="6" t="s">
        <v>204</v>
      </c>
      <c r="E138" s="6"/>
      <c r="F138" s="8"/>
      <c r="G138" s="8"/>
      <c r="H138" s="8">
        <v>2.89</v>
      </c>
      <c r="I138" s="8">
        <v>113821.69</v>
      </c>
      <c r="K138" s="1">
        <f t="shared" si="8"/>
        <v>3</v>
      </c>
      <c r="L138" s="1" t="str">
        <f t="shared" si="9"/>
        <v>10003</v>
      </c>
      <c r="M138" s="2" t="str">
        <f t="shared" si="10"/>
        <v>3ODC1975</v>
      </c>
      <c r="P138" s="6" t="s">
        <v>0</v>
      </c>
      <c r="Q138" s="7">
        <v>42094</v>
      </c>
      <c r="R138" s="6" t="s">
        <v>8</v>
      </c>
      <c r="S138" s="6" t="s">
        <v>42</v>
      </c>
      <c r="T138" s="6"/>
      <c r="U138" s="8"/>
      <c r="V138" s="8">
        <v>145.6</v>
      </c>
      <c r="W138" s="8"/>
      <c r="X138" s="8">
        <v>-109533.82</v>
      </c>
      <c r="Z138" s="3" t="str">
        <f t="shared" si="11"/>
        <v>PAF33</v>
      </c>
    </row>
    <row r="139" spans="1:26" x14ac:dyDescent="0.25">
      <c r="A139" s="6" t="s">
        <v>117</v>
      </c>
      <c r="B139" s="7">
        <v>42094</v>
      </c>
      <c r="C139" s="6" t="s">
        <v>120</v>
      </c>
      <c r="D139" s="6" t="s">
        <v>248</v>
      </c>
      <c r="E139" s="6"/>
      <c r="F139" s="8"/>
      <c r="G139" s="8"/>
      <c r="H139" s="8">
        <v>1000</v>
      </c>
      <c r="I139" s="8">
        <v>112821.69</v>
      </c>
      <c r="K139" s="1">
        <f t="shared" si="8"/>
        <v>3</v>
      </c>
      <c r="L139" s="1" t="str">
        <f t="shared" si="9"/>
        <v>9003</v>
      </c>
      <c r="M139" s="2" t="str">
        <f t="shared" si="10"/>
        <v>3ODC1976</v>
      </c>
      <c r="P139" s="6" t="s">
        <v>0</v>
      </c>
      <c r="Q139" s="7">
        <v>42094</v>
      </c>
      <c r="R139" s="6" t="s">
        <v>8</v>
      </c>
      <c r="S139" s="6" t="s">
        <v>58</v>
      </c>
      <c r="T139" s="6"/>
      <c r="U139" s="8"/>
      <c r="V139" s="8">
        <v>54.88</v>
      </c>
      <c r="W139" s="8"/>
      <c r="X139" s="8">
        <v>-109478.94</v>
      </c>
      <c r="Z139" s="3" t="str">
        <f t="shared" si="11"/>
        <v>PAF45</v>
      </c>
    </row>
    <row r="140" spans="1:26" x14ac:dyDescent="0.25">
      <c r="A140" s="6" t="s">
        <v>117</v>
      </c>
      <c r="B140" s="7">
        <v>42094</v>
      </c>
      <c r="C140" s="6" t="s">
        <v>120</v>
      </c>
      <c r="D140" s="6" t="s">
        <v>249</v>
      </c>
      <c r="E140" s="6"/>
      <c r="F140" s="8"/>
      <c r="G140" s="8"/>
      <c r="H140" s="8">
        <v>900</v>
      </c>
      <c r="I140" s="8">
        <v>111921.69</v>
      </c>
      <c r="K140" s="1">
        <f t="shared" si="8"/>
        <v>4</v>
      </c>
      <c r="L140" s="1" t="str">
        <f t="shared" si="9"/>
        <v>1254</v>
      </c>
      <c r="M140" s="2" t="str">
        <f t="shared" si="10"/>
        <v>4ODC1793</v>
      </c>
      <c r="P140" s="6" t="s">
        <v>0</v>
      </c>
      <c r="Q140" s="7">
        <v>42094</v>
      </c>
      <c r="R140" s="6" t="s">
        <v>6</v>
      </c>
      <c r="S140" s="6" t="s">
        <v>59</v>
      </c>
      <c r="T140" s="6"/>
      <c r="U140" s="8"/>
      <c r="V140" s="8">
        <v>37.35</v>
      </c>
      <c r="W140" s="8"/>
      <c r="X140" s="8">
        <v>-109441.59</v>
      </c>
      <c r="Z140" s="3" t="str">
        <f t="shared" si="11"/>
        <v>ACF56</v>
      </c>
    </row>
    <row r="141" spans="1:26" x14ac:dyDescent="0.25">
      <c r="A141" s="6" t="s">
        <v>117</v>
      </c>
      <c r="B141" s="7">
        <v>42095</v>
      </c>
      <c r="C141" s="6" t="s">
        <v>120</v>
      </c>
      <c r="D141" s="6" t="s">
        <v>250</v>
      </c>
      <c r="E141" s="6"/>
      <c r="F141" s="8"/>
      <c r="G141" s="8"/>
      <c r="H141" s="8">
        <v>125</v>
      </c>
      <c r="I141" s="8">
        <v>111796.69</v>
      </c>
      <c r="K141" s="1">
        <f t="shared" si="8"/>
        <v>4</v>
      </c>
      <c r="L141" s="1" t="str">
        <f t="shared" si="9"/>
        <v>1855,094</v>
      </c>
      <c r="M141" s="2" t="str">
        <f t="shared" si="10"/>
        <v>4ODC1794</v>
      </c>
      <c r="P141" s="6" t="s">
        <v>0</v>
      </c>
      <c r="Q141" s="7">
        <v>42094</v>
      </c>
      <c r="R141" s="6" t="s">
        <v>6</v>
      </c>
      <c r="S141" s="6" t="s">
        <v>60</v>
      </c>
      <c r="T141" s="6"/>
      <c r="U141" s="8"/>
      <c r="V141" s="8">
        <v>73.5</v>
      </c>
      <c r="W141" s="8"/>
      <c r="X141" s="8">
        <v>-109368.09</v>
      </c>
      <c r="Z141" s="3" t="str">
        <f t="shared" si="11"/>
        <v>ACF70</v>
      </c>
    </row>
    <row r="142" spans="1:26" x14ac:dyDescent="0.25">
      <c r="A142" s="6" t="s">
        <v>117</v>
      </c>
      <c r="B142" s="7">
        <v>42095</v>
      </c>
      <c r="C142" s="6" t="s">
        <v>120</v>
      </c>
      <c r="D142" s="6" t="s">
        <v>251</v>
      </c>
      <c r="E142" s="6"/>
      <c r="F142" s="8"/>
      <c r="G142" s="8"/>
      <c r="H142" s="8">
        <v>1855.09</v>
      </c>
      <c r="I142" s="8">
        <v>109941.6</v>
      </c>
      <c r="K142" s="1">
        <f t="shared" si="8"/>
        <v>4</v>
      </c>
      <c r="L142" s="1" t="str">
        <f t="shared" si="9"/>
        <v>257,014</v>
      </c>
      <c r="M142" s="2" t="str">
        <f t="shared" si="10"/>
        <v>4ODC1795</v>
      </c>
      <c r="P142" s="6" t="s">
        <v>0</v>
      </c>
      <c r="Q142" s="7">
        <v>42094</v>
      </c>
      <c r="R142" s="6" t="s">
        <v>6</v>
      </c>
      <c r="S142" s="6" t="s">
        <v>61</v>
      </c>
      <c r="T142" s="6"/>
      <c r="U142" s="8"/>
      <c r="V142" s="8">
        <v>768.48</v>
      </c>
      <c r="W142" s="8"/>
      <c r="X142" s="8">
        <v>-108599.61</v>
      </c>
      <c r="Z142" s="3" t="str">
        <f t="shared" si="11"/>
        <v>ACF75</v>
      </c>
    </row>
    <row r="143" spans="1:26" x14ac:dyDescent="0.25">
      <c r="A143" s="6" t="s">
        <v>117</v>
      </c>
      <c r="B143" s="7">
        <v>42095</v>
      </c>
      <c r="C143" s="6" t="s">
        <v>120</v>
      </c>
      <c r="D143" s="6" t="s">
        <v>252</v>
      </c>
      <c r="E143" s="6"/>
      <c r="F143" s="8"/>
      <c r="G143" s="8"/>
      <c r="H143" s="8">
        <v>257.01</v>
      </c>
      <c r="I143" s="8">
        <v>109684.59</v>
      </c>
      <c r="K143" s="1">
        <f t="shared" si="8"/>
        <v>4</v>
      </c>
      <c r="L143" s="1" t="str">
        <f t="shared" si="9"/>
        <v>1464,164</v>
      </c>
      <c r="M143" s="2" t="str">
        <f t="shared" si="10"/>
        <v>4ODC1796</v>
      </c>
      <c r="P143" s="6" t="s">
        <v>0</v>
      </c>
      <c r="Q143" s="7">
        <v>42094</v>
      </c>
      <c r="R143" s="6" t="s">
        <v>6</v>
      </c>
      <c r="S143" s="6" t="s">
        <v>61</v>
      </c>
      <c r="T143" s="6"/>
      <c r="U143" s="8"/>
      <c r="V143" s="8">
        <v>764.69</v>
      </c>
      <c r="W143" s="8"/>
      <c r="X143" s="8">
        <v>-107834.92</v>
      </c>
      <c r="Z143" s="3" t="str">
        <f t="shared" si="11"/>
        <v>ACF75</v>
      </c>
    </row>
    <row r="144" spans="1:26" x14ac:dyDescent="0.25">
      <c r="A144" s="6" t="s">
        <v>117</v>
      </c>
      <c r="B144" s="7">
        <v>42095</v>
      </c>
      <c r="C144" s="6" t="s">
        <v>120</v>
      </c>
      <c r="D144" s="6" t="s">
        <v>253</v>
      </c>
      <c r="E144" s="6"/>
      <c r="F144" s="8"/>
      <c r="G144" s="8"/>
      <c r="H144" s="8">
        <v>1464.16</v>
      </c>
      <c r="I144" s="8">
        <v>108220.43</v>
      </c>
      <c r="K144" s="1">
        <f t="shared" si="8"/>
        <v>4</v>
      </c>
      <c r="L144" s="1" t="str">
        <f t="shared" si="9"/>
        <v>1342,154</v>
      </c>
      <c r="M144" s="2" t="str">
        <f t="shared" si="10"/>
        <v>4ODC1797</v>
      </c>
      <c r="P144" s="6" t="s">
        <v>0</v>
      </c>
      <c r="Q144" s="7">
        <v>42095</v>
      </c>
      <c r="R144" s="6" t="s">
        <v>8</v>
      </c>
      <c r="S144" s="6" t="s">
        <v>9</v>
      </c>
      <c r="T144" s="6"/>
      <c r="U144" s="8"/>
      <c r="V144" s="8">
        <v>125</v>
      </c>
      <c r="W144" s="8"/>
      <c r="X144" s="8">
        <v>-107709.92</v>
      </c>
      <c r="Z144" s="3" t="str">
        <f t="shared" si="11"/>
        <v>PAF1</v>
      </c>
    </row>
    <row r="145" spans="1:26" x14ac:dyDescent="0.25">
      <c r="A145" s="6" t="s">
        <v>117</v>
      </c>
      <c r="B145" s="7">
        <v>42095</v>
      </c>
      <c r="C145" s="6" t="s">
        <v>120</v>
      </c>
      <c r="D145" s="6" t="s">
        <v>254</v>
      </c>
      <c r="E145" s="6"/>
      <c r="F145" s="8"/>
      <c r="G145" s="8"/>
      <c r="H145" s="8">
        <v>1342.15</v>
      </c>
      <c r="I145" s="8">
        <v>106878.28</v>
      </c>
      <c r="K145" s="1">
        <f t="shared" si="8"/>
        <v>4</v>
      </c>
      <c r="L145" s="1" t="str">
        <f t="shared" si="9"/>
        <v>2368,124</v>
      </c>
      <c r="M145" s="2" t="str">
        <f t="shared" si="10"/>
        <v>4ODC1798</v>
      </c>
      <c r="P145" s="6" t="s">
        <v>0</v>
      </c>
      <c r="Q145" s="7">
        <v>42095</v>
      </c>
      <c r="R145" s="6" t="s">
        <v>6</v>
      </c>
      <c r="S145" s="6" t="s">
        <v>49</v>
      </c>
      <c r="T145" s="6"/>
      <c r="U145" s="8"/>
      <c r="V145" s="8">
        <v>1464.16</v>
      </c>
      <c r="W145" s="8"/>
      <c r="X145" s="8">
        <v>-106245.75999999999</v>
      </c>
      <c r="Z145" s="3" t="str">
        <f t="shared" si="11"/>
        <v>ACF8</v>
      </c>
    </row>
    <row r="146" spans="1:26" x14ac:dyDescent="0.25">
      <c r="A146" s="6" t="s">
        <v>117</v>
      </c>
      <c r="B146" s="7">
        <v>42095</v>
      </c>
      <c r="C146" s="6" t="s">
        <v>120</v>
      </c>
      <c r="D146" s="6" t="s">
        <v>255</v>
      </c>
      <c r="E146" s="6"/>
      <c r="F146" s="8"/>
      <c r="G146" s="8"/>
      <c r="H146" s="8">
        <v>2368.12</v>
      </c>
      <c r="I146" s="8">
        <v>104510.16</v>
      </c>
      <c r="K146" s="1">
        <f t="shared" si="8"/>
        <v>4</v>
      </c>
      <c r="L146" s="1" t="str">
        <f t="shared" si="9"/>
        <v>83,964</v>
      </c>
      <c r="M146" s="2" t="str">
        <f t="shared" si="10"/>
        <v>4ODC1799</v>
      </c>
      <c r="P146" s="6" t="s">
        <v>0</v>
      </c>
      <c r="Q146" s="7">
        <v>42095</v>
      </c>
      <c r="R146" s="6" t="s">
        <v>6</v>
      </c>
      <c r="S146" s="6" t="s">
        <v>49</v>
      </c>
      <c r="T146" s="6"/>
      <c r="U146" s="8"/>
      <c r="V146" s="8">
        <v>257.01</v>
      </c>
      <c r="W146" s="8"/>
      <c r="X146" s="8">
        <v>-105988.75</v>
      </c>
      <c r="Z146" s="3" t="str">
        <f t="shared" si="11"/>
        <v>ACF8</v>
      </c>
    </row>
    <row r="147" spans="1:26" x14ac:dyDescent="0.25">
      <c r="A147" s="6" t="s">
        <v>117</v>
      </c>
      <c r="B147" s="7">
        <v>42095</v>
      </c>
      <c r="C147" s="6" t="s">
        <v>120</v>
      </c>
      <c r="D147" s="6" t="s">
        <v>256</v>
      </c>
      <c r="E147" s="6"/>
      <c r="F147" s="8"/>
      <c r="G147" s="8"/>
      <c r="H147" s="8">
        <v>83.96</v>
      </c>
      <c r="I147" s="8">
        <v>104426.2</v>
      </c>
      <c r="K147" s="1">
        <f t="shared" si="8"/>
        <v>4</v>
      </c>
      <c r="L147" s="1" t="str">
        <f t="shared" si="9"/>
        <v>2827,134</v>
      </c>
      <c r="M147" s="2" t="str">
        <f t="shared" si="10"/>
        <v>4ODC1800</v>
      </c>
      <c r="P147" s="6" t="s">
        <v>0</v>
      </c>
      <c r="Q147" s="7">
        <v>42095</v>
      </c>
      <c r="R147" s="6" t="s">
        <v>6</v>
      </c>
      <c r="S147" s="6" t="s">
        <v>49</v>
      </c>
      <c r="T147" s="6"/>
      <c r="U147" s="8"/>
      <c r="V147" s="8">
        <v>1855.09</v>
      </c>
      <c r="W147" s="8"/>
      <c r="X147" s="8">
        <v>-104133.66</v>
      </c>
      <c r="Z147" s="3" t="str">
        <f t="shared" si="11"/>
        <v>ACF8</v>
      </c>
    </row>
    <row r="148" spans="1:26" x14ac:dyDescent="0.25">
      <c r="A148" s="6" t="s">
        <v>117</v>
      </c>
      <c r="B148" s="7">
        <v>42095</v>
      </c>
      <c r="C148" s="6" t="s">
        <v>120</v>
      </c>
      <c r="D148" s="6" t="s">
        <v>257</v>
      </c>
      <c r="E148" s="6"/>
      <c r="F148" s="8"/>
      <c r="G148" s="8"/>
      <c r="H148" s="8">
        <v>2827.13</v>
      </c>
      <c r="I148" s="8">
        <v>101599.07</v>
      </c>
      <c r="K148" s="1">
        <f t="shared" si="8"/>
        <v>4</v>
      </c>
      <c r="L148" s="1" t="str">
        <f t="shared" si="9"/>
        <v>167,924</v>
      </c>
      <c r="M148" s="2" t="str">
        <f t="shared" si="10"/>
        <v>4ODC1801</v>
      </c>
      <c r="P148" s="6" t="s">
        <v>0</v>
      </c>
      <c r="Q148" s="7">
        <v>42095</v>
      </c>
      <c r="R148" s="6" t="s">
        <v>6</v>
      </c>
      <c r="S148" s="6" t="s">
        <v>49</v>
      </c>
      <c r="T148" s="6"/>
      <c r="U148" s="8"/>
      <c r="V148" s="8">
        <v>1538.08</v>
      </c>
      <c r="W148" s="8"/>
      <c r="X148" s="8">
        <v>-102595.58</v>
      </c>
      <c r="Z148" s="3" t="str">
        <f t="shared" si="11"/>
        <v>ACF8</v>
      </c>
    </row>
    <row r="149" spans="1:26" x14ac:dyDescent="0.25">
      <c r="A149" s="6" t="s">
        <v>117</v>
      </c>
      <c r="B149" s="7">
        <v>42095</v>
      </c>
      <c r="C149" s="6" t="s">
        <v>120</v>
      </c>
      <c r="D149" s="6" t="s">
        <v>258</v>
      </c>
      <c r="E149" s="6"/>
      <c r="F149" s="8"/>
      <c r="G149" s="8"/>
      <c r="H149" s="8">
        <v>167.92</v>
      </c>
      <c r="I149" s="8">
        <v>101431.15</v>
      </c>
      <c r="K149" s="1">
        <f t="shared" si="8"/>
        <v>4</v>
      </c>
      <c r="L149" s="1" t="str">
        <f t="shared" si="9"/>
        <v>1538,084</v>
      </c>
      <c r="M149" s="2" t="str">
        <f t="shared" si="10"/>
        <v>4ODC1802</v>
      </c>
      <c r="P149" s="6" t="s">
        <v>0</v>
      </c>
      <c r="Q149" s="7">
        <v>42095</v>
      </c>
      <c r="R149" s="6" t="s">
        <v>6</v>
      </c>
      <c r="S149" s="6" t="s">
        <v>49</v>
      </c>
      <c r="T149" s="6"/>
      <c r="U149" s="8"/>
      <c r="V149" s="8">
        <v>167.92</v>
      </c>
      <c r="W149" s="8"/>
      <c r="X149" s="8">
        <v>-102427.66</v>
      </c>
      <c r="Z149" s="3" t="str">
        <f t="shared" si="11"/>
        <v>ACF8</v>
      </c>
    </row>
    <row r="150" spans="1:26" x14ac:dyDescent="0.25">
      <c r="A150" s="6" t="s">
        <v>117</v>
      </c>
      <c r="B150" s="7">
        <v>42095</v>
      </c>
      <c r="C150" s="6" t="s">
        <v>120</v>
      </c>
      <c r="D150" s="6" t="s">
        <v>259</v>
      </c>
      <c r="E150" s="6"/>
      <c r="F150" s="8"/>
      <c r="G150" s="8"/>
      <c r="H150" s="8">
        <v>1538.08</v>
      </c>
      <c r="I150" s="8">
        <v>99893.07</v>
      </c>
      <c r="K150" s="1">
        <f t="shared" si="8"/>
        <v>4</v>
      </c>
      <c r="L150" s="1" t="str">
        <f t="shared" si="9"/>
        <v>1055,394</v>
      </c>
      <c r="M150" s="2" t="str">
        <f t="shared" si="10"/>
        <v>4ODC1803</v>
      </c>
      <c r="P150" s="6" t="s">
        <v>0</v>
      </c>
      <c r="Q150" s="7">
        <v>42095</v>
      </c>
      <c r="R150" s="6" t="s">
        <v>6</v>
      </c>
      <c r="S150" s="6" t="s">
        <v>49</v>
      </c>
      <c r="T150" s="6"/>
      <c r="U150" s="8"/>
      <c r="V150" s="8">
        <v>2827.13</v>
      </c>
      <c r="W150" s="8"/>
      <c r="X150" s="8">
        <v>-99600.53</v>
      </c>
      <c r="Z150" s="3" t="str">
        <f t="shared" si="11"/>
        <v>ACF8</v>
      </c>
    </row>
    <row r="151" spans="1:26" x14ac:dyDescent="0.25">
      <c r="A151" s="6" t="s">
        <v>117</v>
      </c>
      <c r="B151" s="7">
        <v>42096</v>
      </c>
      <c r="C151" s="6" t="s">
        <v>120</v>
      </c>
      <c r="D151" s="6" t="s">
        <v>260</v>
      </c>
      <c r="E151" s="6"/>
      <c r="F151" s="8"/>
      <c r="G151" s="8"/>
      <c r="H151" s="8">
        <v>1055.3900000000001</v>
      </c>
      <c r="I151" s="8">
        <v>98837.68</v>
      </c>
      <c r="K151" s="1">
        <f t="shared" si="8"/>
        <v>4</v>
      </c>
      <c r="L151" s="1" t="str">
        <f t="shared" si="9"/>
        <v>17,794</v>
      </c>
      <c r="M151" s="2" t="str">
        <f t="shared" si="10"/>
        <v>4ODC1804</v>
      </c>
      <c r="P151" s="6" t="s">
        <v>0</v>
      </c>
      <c r="Q151" s="7">
        <v>42095</v>
      </c>
      <c r="R151" s="6" t="s">
        <v>6</v>
      </c>
      <c r="S151" s="6" t="s">
        <v>49</v>
      </c>
      <c r="T151" s="6"/>
      <c r="U151" s="8"/>
      <c r="V151" s="8">
        <v>83.96</v>
      </c>
      <c r="W151" s="8"/>
      <c r="X151" s="8">
        <v>-99516.57</v>
      </c>
      <c r="Z151" s="3" t="str">
        <f t="shared" si="11"/>
        <v>ACF8</v>
      </c>
    </row>
    <row r="152" spans="1:26" x14ac:dyDescent="0.25">
      <c r="A152" s="6" t="s">
        <v>117</v>
      </c>
      <c r="B152" s="7">
        <v>42096</v>
      </c>
      <c r="C152" s="6" t="s">
        <v>120</v>
      </c>
      <c r="D152" s="6" t="s">
        <v>261</v>
      </c>
      <c r="E152" s="6"/>
      <c r="F152" s="8"/>
      <c r="G152" s="8"/>
      <c r="H152" s="8">
        <v>17.79</v>
      </c>
      <c r="I152" s="8">
        <v>98819.89</v>
      </c>
      <c r="K152" s="1">
        <f t="shared" si="8"/>
        <v>4</v>
      </c>
      <c r="L152" s="1" t="str">
        <f t="shared" si="9"/>
        <v>5,934</v>
      </c>
      <c r="M152" s="2" t="str">
        <f t="shared" si="10"/>
        <v>4ODC1805</v>
      </c>
      <c r="P152" s="6" t="s">
        <v>0</v>
      </c>
      <c r="Q152" s="7">
        <v>42095</v>
      </c>
      <c r="R152" s="6" t="s">
        <v>6</v>
      </c>
      <c r="S152" s="6" t="s">
        <v>49</v>
      </c>
      <c r="T152" s="6"/>
      <c r="U152" s="8"/>
      <c r="V152" s="8">
        <v>2368.12</v>
      </c>
      <c r="W152" s="8"/>
      <c r="X152" s="8">
        <v>-97148.45</v>
      </c>
      <c r="Z152" s="3" t="str">
        <f t="shared" si="11"/>
        <v>ACF8</v>
      </c>
    </row>
    <row r="153" spans="1:26" x14ac:dyDescent="0.25">
      <c r="A153" s="6" t="s">
        <v>117</v>
      </c>
      <c r="B153" s="7">
        <v>42096</v>
      </c>
      <c r="C153" s="6" t="s">
        <v>120</v>
      </c>
      <c r="D153" s="6" t="s">
        <v>262</v>
      </c>
      <c r="E153" s="6"/>
      <c r="F153" s="8"/>
      <c r="G153" s="8"/>
      <c r="H153" s="8">
        <v>5.93</v>
      </c>
      <c r="I153" s="8">
        <v>98813.96</v>
      </c>
      <c r="K153" s="1">
        <f t="shared" si="8"/>
        <v>4</v>
      </c>
      <c r="L153" s="1" t="str">
        <f t="shared" si="9"/>
        <v>9004</v>
      </c>
      <c r="M153" s="2" t="str">
        <f t="shared" si="10"/>
        <v>4ODC1806</v>
      </c>
      <c r="P153" s="6" t="s">
        <v>0</v>
      </c>
      <c r="Q153" s="7">
        <v>42095</v>
      </c>
      <c r="R153" s="6" t="s">
        <v>6</v>
      </c>
      <c r="S153" s="6" t="s">
        <v>49</v>
      </c>
      <c r="T153" s="6"/>
      <c r="U153" s="8"/>
      <c r="V153" s="8">
        <v>1342.15</v>
      </c>
      <c r="W153" s="8"/>
      <c r="X153" s="8">
        <v>-95806.3</v>
      </c>
      <c r="Z153" s="3" t="str">
        <f t="shared" si="11"/>
        <v>ACF8</v>
      </c>
    </row>
    <row r="154" spans="1:26" x14ac:dyDescent="0.25">
      <c r="A154" s="6" t="s">
        <v>117</v>
      </c>
      <c r="B154" s="7">
        <v>42101</v>
      </c>
      <c r="C154" s="6" t="s">
        <v>120</v>
      </c>
      <c r="D154" s="6" t="s">
        <v>263</v>
      </c>
      <c r="E154" s="6"/>
      <c r="F154" s="8"/>
      <c r="G154" s="8">
        <v>900</v>
      </c>
      <c r="H154" s="8"/>
      <c r="I154" s="8">
        <v>99713.96</v>
      </c>
      <c r="K154" s="1">
        <f t="shared" si="8"/>
        <v>4</v>
      </c>
      <c r="L154" s="1" t="str">
        <f t="shared" si="9"/>
        <v>32,784</v>
      </c>
      <c r="M154" s="2" t="str">
        <f t="shared" si="10"/>
        <v>4ODC1974</v>
      </c>
      <c r="P154" s="6" t="s">
        <v>0</v>
      </c>
      <c r="Q154" s="7">
        <v>42096</v>
      </c>
      <c r="R154" s="6" t="s">
        <v>8</v>
      </c>
      <c r="S154" s="6" t="s">
        <v>17</v>
      </c>
      <c r="T154" s="6"/>
      <c r="U154" s="8"/>
      <c r="V154" s="8">
        <v>1055.3900000000001</v>
      </c>
      <c r="W154" s="8"/>
      <c r="X154" s="8">
        <v>-94750.91</v>
      </c>
      <c r="Z154" s="3" t="str">
        <f t="shared" si="11"/>
        <v>PAF4</v>
      </c>
    </row>
    <row r="155" spans="1:26" x14ac:dyDescent="0.25">
      <c r="A155" s="6" t="s">
        <v>117</v>
      </c>
      <c r="B155" s="7">
        <v>42102</v>
      </c>
      <c r="C155" s="6" t="s">
        <v>120</v>
      </c>
      <c r="D155" s="6" t="s">
        <v>205</v>
      </c>
      <c r="E155" s="6"/>
      <c r="F155" s="8"/>
      <c r="G155" s="8"/>
      <c r="H155" s="8">
        <v>32.78</v>
      </c>
      <c r="I155" s="8">
        <v>99681.18</v>
      </c>
      <c r="K155" s="1">
        <f t="shared" si="8"/>
        <v>4</v>
      </c>
      <c r="L155" s="1" t="str">
        <f t="shared" si="9"/>
        <v>6,14</v>
      </c>
      <c r="M155" s="2" t="str">
        <f t="shared" si="10"/>
        <v>4ODC1979</v>
      </c>
      <c r="P155" s="6" t="s">
        <v>0</v>
      </c>
      <c r="Q155" s="7">
        <v>42096</v>
      </c>
      <c r="R155" s="6" t="s">
        <v>36</v>
      </c>
      <c r="S155" s="6" t="s">
        <v>62</v>
      </c>
      <c r="T155" s="6"/>
      <c r="U155" s="8"/>
      <c r="V155" s="8">
        <v>17.79</v>
      </c>
      <c r="W155" s="8"/>
      <c r="X155" s="8">
        <v>-94733.119999999995</v>
      </c>
      <c r="Z155" s="3" t="str">
        <f t="shared" si="11"/>
        <v>BF1VIR3</v>
      </c>
    </row>
    <row r="156" spans="1:26" x14ac:dyDescent="0.25">
      <c r="A156" s="6" t="s">
        <v>117</v>
      </c>
      <c r="B156" s="7">
        <v>42102</v>
      </c>
      <c r="C156" s="6" t="s">
        <v>120</v>
      </c>
      <c r="D156" s="6" t="s">
        <v>264</v>
      </c>
      <c r="E156" s="6"/>
      <c r="F156" s="8"/>
      <c r="G156" s="8"/>
      <c r="H156" s="8">
        <v>6.1</v>
      </c>
      <c r="I156" s="8">
        <v>99675.08</v>
      </c>
      <c r="K156" s="1">
        <f t="shared" si="8"/>
        <v>4</v>
      </c>
      <c r="L156" s="1" t="str">
        <f t="shared" si="9"/>
        <v>6004</v>
      </c>
      <c r="M156" s="2" t="str">
        <f t="shared" si="10"/>
        <v>4ODC1807</v>
      </c>
      <c r="P156" s="6" t="s">
        <v>0</v>
      </c>
      <c r="Q156" s="7">
        <v>42096</v>
      </c>
      <c r="R156" s="6" t="s">
        <v>36</v>
      </c>
      <c r="S156" s="6" t="s">
        <v>63</v>
      </c>
      <c r="T156" s="6"/>
      <c r="U156" s="8"/>
      <c r="V156" s="8">
        <v>5.93</v>
      </c>
      <c r="W156" s="8"/>
      <c r="X156" s="8">
        <v>-94727.19</v>
      </c>
      <c r="Z156" s="3" t="str">
        <f t="shared" si="11"/>
        <v>BF1VIR7</v>
      </c>
    </row>
    <row r="157" spans="1:26" x14ac:dyDescent="0.25">
      <c r="A157" s="6" t="s">
        <v>117</v>
      </c>
      <c r="B157" s="7">
        <v>42103</v>
      </c>
      <c r="C157" s="6" t="s">
        <v>120</v>
      </c>
      <c r="D157" s="6" t="s">
        <v>265</v>
      </c>
      <c r="E157" s="6"/>
      <c r="F157" s="8"/>
      <c r="G157" s="8">
        <v>600</v>
      </c>
      <c r="H157" s="8"/>
      <c r="I157" s="8">
        <v>100275.08</v>
      </c>
      <c r="K157" s="1">
        <f t="shared" si="8"/>
        <v>4</v>
      </c>
      <c r="L157" s="1" t="str">
        <f t="shared" si="9"/>
        <v>405,674</v>
      </c>
      <c r="M157" s="2" t="str">
        <f t="shared" si="10"/>
        <v>4ODC1808</v>
      </c>
      <c r="P157" s="6" t="s">
        <v>0</v>
      </c>
      <c r="Q157" s="7">
        <v>42101</v>
      </c>
      <c r="R157" s="6" t="s">
        <v>36</v>
      </c>
      <c r="S157" s="6" t="s">
        <v>17</v>
      </c>
      <c r="T157" s="6"/>
      <c r="U157" s="8"/>
      <c r="V157" s="8"/>
      <c r="W157" s="8">
        <v>900</v>
      </c>
      <c r="X157" s="8">
        <v>-95627.19</v>
      </c>
      <c r="Z157" s="3" t="str">
        <f t="shared" si="11"/>
        <v>BF14</v>
      </c>
    </row>
    <row r="158" spans="1:26" x14ac:dyDescent="0.25">
      <c r="A158" s="6" t="s">
        <v>117</v>
      </c>
      <c r="B158" s="7">
        <v>42104</v>
      </c>
      <c r="C158" s="6" t="s">
        <v>120</v>
      </c>
      <c r="D158" s="6" t="s">
        <v>266</v>
      </c>
      <c r="E158" s="6"/>
      <c r="F158" s="8"/>
      <c r="G158" s="8"/>
      <c r="H158" s="8">
        <v>405.67</v>
      </c>
      <c r="I158" s="8">
        <v>99869.41</v>
      </c>
      <c r="K158" s="1">
        <f t="shared" si="8"/>
        <v>4</v>
      </c>
      <c r="L158" s="1" t="str">
        <f t="shared" si="9"/>
        <v>1004</v>
      </c>
      <c r="M158" s="2" t="str">
        <f t="shared" si="10"/>
        <v>4ODC1809</v>
      </c>
      <c r="P158" s="6" t="s">
        <v>0</v>
      </c>
      <c r="Q158" s="7">
        <v>42102</v>
      </c>
      <c r="R158" s="6" t="s">
        <v>8</v>
      </c>
      <c r="S158" s="6" t="s">
        <v>30</v>
      </c>
      <c r="T158" s="6"/>
      <c r="U158" s="8"/>
      <c r="V158" s="8">
        <v>32.78</v>
      </c>
      <c r="W158" s="8"/>
      <c r="X158" s="8">
        <v>-95594.41</v>
      </c>
      <c r="Z158" s="3" t="str">
        <f t="shared" si="11"/>
        <v>PAF48</v>
      </c>
    </row>
    <row r="159" spans="1:26" x14ac:dyDescent="0.25">
      <c r="A159" s="6" t="s">
        <v>117</v>
      </c>
      <c r="B159" s="7">
        <v>42104</v>
      </c>
      <c r="C159" s="6" t="s">
        <v>120</v>
      </c>
      <c r="D159" s="6" t="s">
        <v>267</v>
      </c>
      <c r="E159" s="6"/>
      <c r="F159" s="8"/>
      <c r="G159" s="8"/>
      <c r="H159" s="8">
        <v>100</v>
      </c>
      <c r="I159" s="8">
        <v>99769.41</v>
      </c>
      <c r="K159" s="1">
        <f t="shared" si="8"/>
        <v>4</v>
      </c>
      <c r="L159" s="1" t="str">
        <f t="shared" si="9"/>
        <v>19,454</v>
      </c>
      <c r="M159" s="2" t="str">
        <f t="shared" si="10"/>
        <v>4ODC1854</v>
      </c>
      <c r="P159" s="6" t="s">
        <v>0</v>
      </c>
      <c r="Q159" s="7">
        <v>42102</v>
      </c>
      <c r="R159" s="6" t="s">
        <v>8</v>
      </c>
      <c r="S159" s="6" t="s">
        <v>30</v>
      </c>
      <c r="T159" s="6"/>
      <c r="U159" s="8"/>
      <c r="V159" s="8">
        <v>6.1</v>
      </c>
      <c r="W159" s="8"/>
      <c r="X159" s="8">
        <v>-95588.31</v>
      </c>
      <c r="Z159" s="3" t="str">
        <f t="shared" si="11"/>
        <v>PAF48</v>
      </c>
    </row>
    <row r="160" spans="1:26" x14ac:dyDescent="0.25">
      <c r="A160" s="6" t="s">
        <v>117</v>
      </c>
      <c r="B160" s="12">
        <v>42107</v>
      </c>
      <c r="C160" s="6" t="s">
        <v>120</v>
      </c>
      <c r="D160" s="6" t="s">
        <v>268</v>
      </c>
      <c r="E160" s="6"/>
      <c r="F160" s="8"/>
      <c r="G160" s="8"/>
      <c r="H160" s="8">
        <v>19.45</v>
      </c>
      <c r="I160" s="8">
        <v>99749.96</v>
      </c>
      <c r="K160" s="1">
        <f t="shared" si="8"/>
        <v>4</v>
      </c>
      <c r="L160" s="1" t="str">
        <f t="shared" si="9"/>
        <v>963,614</v>
      </c>
      <c r="M160" s="2" t="str">
        <f t="shared" si="10"/>
        <v>4ODC1855</v>
      </c>
      <c r="P160" s="6" t="s">
        <v>0</v>
      </c>
      <c r="Q160" s="7">
        <v>42103</v>
      </c>
      <c r="R160" s="6" t="s">
        <v>36</v>
      </c>
      <c r="S160" s="6" t="s">
        <v>10</v>
      </c>
      <c r="T160" s="6"/>
      <c r="U160" s="8"/>
      <c r="V160" s="8"/>
      <c r="W160" s="8">
        <v>600</v>
      </c>
      <c r="X160" s="8">
        <v>-96188.31</v>
      </c>
      <c r="Z160" s="3" t="str">
        <f t="shared" si="11"/>
        <v>BF16</v>
      </c>
    </row>
    <row r="161" spans="1:26" x14ac:dyDescent="0.25">
      <c r="A161" s="6" t="s">
        <v>117</v>
      </c>
      <c r="B161" s="12">
        <v>42107</v>
      </c>
      <c r="C161" s="6" t="s">
        <v>120</v>
      </c>
      <c r="D161" s="6" t="s">
        <v>269</v>
      </c>
      <c r="E161" s="6"/>
      <c r="F161" s="8"/>
      <c r="G161" s="8"/>
      <c r="H161" s="8">
        <v>963.61</v>
      </c>
      <c r="I161" s="8">
        <v>98786.35</v>
      </c>
      <c r="K161" s="1">
        <f t="shared" si="8"/>
        <v>4</v>
      </c>
      <c r="L161" s="1" t="str">
        <f t="shared" si="9"/>
        <v>616,614</v>
      </c>
      <c r="M161" s="2" t="str">
        <f t="shared" si="10"/>
        <v>4ODC1856</v>
      </c>
      <c r="P161" s="6" t="s">
        <v>0</v>
      </c>
      <c r="Q161" s="7">
        <v>42104</v>
      </c>
      <c r="R161" s="6" t="s">
        <v>8</v>
      </c>
      <c r="S161" s="6" t="s">
        <v>40</v>
      </c>
      <c r="T161" s="6"/>
      <c r="U161" s="8"/>
      <c r="V161" s="8">
        <v>405.67</v>
      </c>
      <c r="W161" s="8"/>
      <c r="X161" s="8">
        <v>-95782.64</v>
      </c>
      <c r="Z161" s="3" t="str">
        <f t="shared" si="11"/>
        <v>PAF7</v>
      </c>
    </row>
    <row r="162" spans="1:26" x14ac:dyDescent="0.25">
      <c r="A162" s="6" t="s">
        <v>117</v>
      </c>
      <c r="B162" s="7">
        <v>42107</v>
      </c>
      <c r="C162" s="6" t="s">
        <v>120</v>
      </c>
      <c r="D162" s="6" t="s">
        <v>270</v>
      </c>
      <c r="E162" s="6"/>
      <c r="F162" s="8"/>
      <c r="G162" s="8"/>
      <c r="H162" s="8">
        <v>616.61</v>
      </c>
      <c r="I162" s="8">
        <v>98169.74</v>
      </c>
      <c r="K162" s="1">
        <f t="shared" si="8"/>
        <v>4</v>
      </c>
      <c r="L162" s="1" t="str">
        <f t="shared" si="9"/>
        <v>558,534</v>
      </c>
      <c r="M162" s="2" t="str">
        <f t="shared" si="10"/>
        <v>4ODC1857</v>
      </c>
      <c r="P162" s="6" t="s">
        <v>0</v>
      </c>
      <c r="Q162" s="7">
        <v>42104</v>
      </c>
      <c r="R162" s="6" t="s">
        <v>8</v>
      </c>
      <c r="S162" s="6" t="s">
        <v>26</v>
      </c>
      <c r="T162" s="6"/>
      <c r="U162" s="8"/>
      <c r="V162" s="8">
        <v>100</v>
      </c>
      <c r="W162" s="8"/>
      <c r="X162" s="8">
        <v>-95682.64</v>
      </c>
      <c r="Z162" s="3" t="str">
        <f t="shared" si="11"/>
        <v>PAF32</v>
      </c>
    </row>
    <row r="163" spans="1:26" x14ac:dyDescent="0.25">
      <c r="A163" s="6" t="s">
        <v>117</v>
      </c>
      <c r="B163" s="7">
        <v>42107</v>
      </c>
      <c r="C163" s="6" t="s">
        <v>120</v>
      </c>
      <c r="D163" s="6" t="s">
        <v>271</v>
      </c>
      <c r="E163" s="6"/>
      <c r="F163" s="8"/>
      <c r="G163" s="8"/>
      <c r="H163" s="8">
        <v>558.53</v>
      </c>
      <c r="I163" s="8">
        <v>97611.21</v>
      </c>
      <c r="K163" s="1">
        <f t="shared" si="8"/>
        <v>4</v>
      </c>
      <c r="L163" s="1" t="str">
        <f t="shared" si="9"/>
        <v>264,414</v>
      </c>
      <c r="M163" s="2" t="str">
        <f t="shared" si="10"/>
        <v>4ODC1810</v>
      </c>
      <c r="P163" s="6" t="s">
        <v>0</v>
      </c>
      <c r="Q163" s="12">
        <v>42104</v>
      </c>
      <c r="R163" s="6" t="s">
        <v>6</v>
      </c>
      <c r="S163" s="6" t="s">
        <v>30</v>
      </c>
      <c r="T163" s="6"/>
      <c r="U163" s="8"/>
      <c r="V163" s="8">
        <v>19.45</v>
      </c>
      <c r="W163" s="8"/>
      <c r="X163" s="8">
        <v>-95663.19</v>
      </c>
      <c r="Z163" s="3" t="str">
        <f t="shared" si="11"/>
        <v>ACF48</v>
      </c>
    </row>
    <row r="164" spans="1:26" x14ac:dyDescent="0.25">
      <c r="A164" s="6" t="s">
        <v>117</v>
      </c>
      <c r="B164" s="7">
        <v>42109</v>
      </c>
      <c r="C164" s="6" t="s">
        <v>120</v>
      </c>
      <c r="D164" s="6" t="s">
        <v>272</v>
      </c>
      <c r="E164" s="6"/>
      <c r="F164" s="8"/>
      <c r="G164" s="8"/>
      <c r="H164" s="8">
        <v>264.41000000000003</v>
      </c>
      <c r="I164" s="8">
        <v>97346.8</v>
      </c>
      <c r="K164" s="1">
        <f t="shared" si="8"/>
        <v>4</v>
      </c>
      <c r="L164" s="1" t="str">
        <f t="shared" si="9"/>
        <v>5434</v>
      </c>
      <c r="M164" s="2" t="str">
        <f t="shared" si="10"/>
        <v>4ODC1811</v>
      </c>
      <c r="P164" s="6" t="s">
        <v>0</v>
      </c>
      <c r="Q164" s="12">
        <v>42104</v>
      </c>
      <c r="R164" s="6" t="s">
        <v>6</v>
      </c>
      <c r="S164" s="6" t="s">
        <v>31</v>
      </c>
      <c r="T164" s="6"/>
      <c r="U164" s="8"/>
      <c r="V164" s="8">
        <v>963.61</v>
      </c>
      <c r="W164" s="8"/>
      <c r="X164" s="8">
        <v>-94699.58</v>
      </c>
      <c r="Z164" s="3" t="str">
        <f t="shared" si="11"/>
        <v>ACF49</v>
      </c>
    </row>
    <row r="165" spans="1:26" x14ac:dyDescent="0.25">
      <c r="A165" s="6" t="s">
        <v>117</v>
      </c>
      <c r="B165" s="7">
        <v>42109</v>
      </c>
      <c r="C165" s="6" t="s">
        <v>120</v>
      </c>
      <c r="D165" s="6" t="s">
        <v>273</v>
      </c>
      <c r="E165" s="6"/>
      <c r="F165" s="8"/>
      <c r="G165" s="8"/>
      <c r="H165" s="8">
        <v>543</v>
      </c>
      <c r="I165" s="8">
        <v>96803.8</v>
      </c>
      <c r="K165" s="1">
        <f t="shared" si="8"/>
        <v>4</v>
      </c>
      <c r="L165" s="1" t="str">
        <f t="shared" si="9"/>
        <v>144,64</v>
      </c>
      <c r="M165" s="2" t="str">
        <f t="shared" si="10"/>
        <v>4ODC1812</v>
      </c>
      <c r="P165" s="6" t="s">
        <v>0</v>
      </c>
      <c r="Q165" s="7">
        <v>42107</v>
      </c>
      <c r="R165" s="6" t="s">
        <v>6</v>
      </c>
      <c r="S165" s="6" t="s">
        <v>64</v>
      </c>
      <c r="T165" s="6"/>
      <c r="U165" s="8"/>
      <c r="V165" s="8">
        <v>558.53</v>
      </c>
      <c r="W165" s="8"/>
      <c r="X165" s="8">
        <v>-94141.05</v>
      </c>
      <c r="Z165" s="3" t="str">
        <f t="shared" si="11"/>
        <v>ACF50</v>
      </c>
    </row>
    <row r="166" spans="1:26" x14ac:dyDescent="0.25">
      <c r="A166" s="6" t="s">
        <v>117</v>
      </c>
      <c r="B166" s="7">
        <v>42109</v>
      </c>
      <c r="C166" s="6" t="s">
        <v>120</v>
      </c>
      <c r="D166" s="6" t="s">
        <v>274</v>
      </c>
      <c r="E166" s="6"/>
      <c r="F166" s="8"/>
      <c r="G166" s="8"/>
      <c r="H166" s="8">
        <v>144.6</v>
      </c>
      <c r="I166" s="8">
        <v>96659.199999999997</v>
      </c>
      <c r="K166" s="1">
        <f t="shared" si="8"/>
        <v>4</v>
      </c>
      <c r="L166" s="1" t="str">
        <f t="shared" si="9"/>
        <v>225004</v>
      </c>
      <c r="M166" s="2" t="str">
        <f t="shared" si="10"/>
        <v>4ODC1813</v>
      </c>
      <c r="P166" s="6" t="s">
        <v>0</v>
      </c>
      <c r="Q166" s="7">
        <v>42107</v>
      </c>
      <c r="R166" s="6" t="s">
        <v>6</v>
      </c>
      <c r="S166" s="6" t="s">
        <v>65</v>
      </c>
      <c r="T166" s="6"/>
      <c r="U166" s="8"/>
      <c r="V166" s="8">
        <v>616.61</v>
      </c>
      <c r="W166" s="8"/>
      <c r="X166" s="8">
        <v>-93524.44</v>
      </c>
      <c r="Z166" s="3" t="str">
        <f t="shared" si="11"/>
        <v>ACF52</v>
      </c>
    </row>
    <row r="167" spans="1:26" x14ac:dyDescent="0.25">
      <c r="A167" s="6" t="s">
        <v>117</v>
      </c>
      <c r="B167" s="7">
        <v>42110</v>
      </c>
      <c r="C167" s="6" t="s">
        <v>120</v>
      </c>
      <c r="D167" s="6" t="s">
        <v>275</v>
      </c>
      <c r="E167" s="6"/>
      <c r="F167" s="8"/>
      <c r="G167" s="8">
        <v>22500</v>
      </c>
      <c r="H167" s="8"/>
      <c r="I167" s="8">
        <v>119159.2</v>
      </c>
      <c r="K167" s="1">
        <f t="shared" si="8"/>
        <v>4</v>
      </c>
      <c r="L167" s="1" t="str">
        <f t="shared" si="9"/>
        <v>1900004</v>
      </c>
      <c r="M167" s="2" t="str">
        <f t="shared" si="10"/>
        <v>4ODC1815</v>
      </c>
      <c r="P167" s="6" t="s">
        <v>0</v>
      </c>
      <c r="Q167" s="7">
        <v>42109</v>
      </c>
      <c r="R167" s="6" t="s">
        <v>8</v>
      </c>
      <c r="S167" s="6" t="s">
        <v>49</v>
      </c>
      <c r="T167" s="6"/>
      <c r="U167" s="8"/>
      <c r="V167" s="8">
        <v>264.41000000000003</v>
      </c>
      <c r="W167" s="8"/>
      <c r="X167" s="8">
        <v>-93260.03</v>
      </c>
      <c r="Z167" s="3" t="str">
        <f t="shared" si="11"/>
        <v>PAF8</v>
      </c>
    </row>
    <row r="168" spans="1:26" x14ac:dyDescent="0.25">
      <c r="A168" s="6" t="s">
        <v>117</v>
      </c>
      <c r="B168" s="7">
        <v>42116</v>
      </c>
      <c r="C168" s="6" t="s">
        <v>120</v>
      </c>
      <c r="D168" s="6" t="s">
        <v>276</v>
      </c>
      <c r="E168" s="6"/>
      <c r="F168" s="8"/>
      <c r="G168" s="8">
        <v>190000</v>
      </c>
      <c r="H168" s="8"/>
      <c r="I168" s="8">
        <v>309159.2</v>
      </c>
      <c r="K168" s="1">
        <f t="shared" si="8"/>
        <v>4</v>
      </c>
      <c r="L168" s="1" t="str">
        <f t="shared" si="9"/>
        <v>1052,134</v>
      </c>
      <c r="M168" s="2" t="str">
        <f t="shared" si="10"/>
        <v>4ODC1816</v>
      </c>
      <c r="P168" s="6" t="s">
        <v>0</v>
      </c>
      <c r="Q168" s="7">
        <v>42109</v>
      </c>
      <c r="R168" s="6" t="s">
        <v>8</v>
      </c>
      <c r="S168" s="6" t="s">
        <v>14</v>
      </c>
      <c r="T168" s="6"/>
      <c r="U168" s="8"/>
      <c r="V168" s="8">
        <v>543</v>
      </c>
      <c r="W168" s="8"/>
      <c r="X168" s="8">
        <v>-92717.03</v>
      </c>
      <c r="Z168" s="3" t="str">
        <f t="shared" si="11"/>
        <v>PAF9</v>
      </c>
    </row>
    <row r="169" spans="1:26" x14ac:dyDescent="0.25">
      <c r="A169" s="6" t="s">
        <v>117</v>
      </c>
      <c r="B169" s="7">
        <v>42116</v>
      </c>
      <c r="C169" s="6" t="s">
        <v>120</v>
      </c>
      <c r="D169" s="6" t="s">
        <v>277</v>
      </c>
      <c r="E169" s="6"/>
      <c r="F169" s="8"/>
      <c r="G169" s="8"/>
      <c r="H169" s="8">
        <v>1052.1300000000001</v>
      </c>
      <c r="I169" s="8">
        <v>308107.07</v>
      </c>
      <c r="K169" s="1">
        <f t="shared" si="8"/>
        <v>4</v>
      </c>
      <c r="L169" s="1" t="str">
        <f t="shared" si="9"/>
        <v>1800004</v>
      </c>
      <c r="M169" s="2" t="str">
        <f t="shared" si="10"/>
        <v>4ODC1817</v>
      </c>
      <c r="P169" s="6" t="s">
        <v>0</v>
      </c>
      <c r="Q169" s="7">
        <v>42109</v>
      </c>
      <c r="R169" s="6" t="s">
        <v>8</v>
      </c>
      <c r="S169" s="6" t="s">
        <v>11</v>
      </c>
      <c r="T169" s="6"/>
      <c r="U169" s="8"/>
      <c r="V169" s="8">
        <v>144.6</v>
      </c>
      <c r="W169" s="8"/>
      <c r="X169" s="8">
        <v>-92572.43</v>
      </c>
      <c r="Z169" s="3" t="str">
        <f t="shared" si="11"/>
        <v>PAF15</v>
      </c>
    </row>
    <row r="170" spans="1:26" x14ac:dyDescent="0.25">
      <c r="A170" s="6" t="s">
        <v>117</v>
      </c>
      <c r="B170" s="12">
        <v>42116</v>
      </c>
      <c r="C170" s="6" t="s">
        <v>120</v>
      </c>
      <c r="D170" s="6" t="s">
        <v>278</v>
      </c>
      <c r="E170" s="6"/>
      <c r="F170" s="8"/>
      <c r="G170" s="8">
        <v>180000</v>
      </c>
      <c r="H170" s="8"/>
      <c r="I170" s="8">
        <v>488107.07</v>
      </c>
      <c r="K170" s="1">
        <f t="shared" si="8"/>
        <v>4</v>
      </c>
      <c r="L170" s="1" t="str">
        <f t="shared" si="9"/>
        <v>4504</v>
      </c>
      <c r="M170" s="2" t="str">
        <f t="shared" si="10"/>
        <v>4ODC1818</v>
      </c>
      <c r="P170" s="6" t="s">
        <v>0</v>
      </c>
      <c r="Q170" s="7">
        <v>42110</v>
      </c>
      <c r="R170" s="6" t="s">
        <v>1</v>
      </c>
      <c r="S170" s="6" t="s">
        <v>33</v>
      </c>
      <c r="T170" s="6"/>
      <c r="U170" s="8"/>
      <c r="V170" s="8"/>
      <c r="W170" s="8">
        <v>22500</v>
      </c>
      <c r="X170" s="8">
        <v>-115072.43</v>
      </c>
      <c r="Z170" s="3" t="str">
        <f t="shared" si="11"/>
        <v>ODF2</v>
      </c>
    </row>
    <row r="171" spans="1:26" x14ac:dyDescent="0.25">
      <c r="A171" s="6" t="s">
        <v>117</v>
      </c>
      <c r="B171" s="7">
        <v>42118</v>
      </c>
      <c r="C171" s="6" t="s">
        <v>120</v>
      </c>
      <c r="D171" s="6" t="s">
        <v>279</v>
      </c>
      <c r="E171" s="6"/>
      <c r="F171" s="8"/>
      <c r="G171" s="8"/>
      <c r="H171" s="8">
        <v>450</v>
      </c>
      <c r="I171" s="8">
        <v>487657.07</v>
      </c>
      <c r="K171" s="1">
        <f t="shared" si="8"/>
        <v>4</v>
      </c>
      <c r="L171" s="1" t="str">
        <f t="shared" si="9"/>
        <v>904</v>
      </c>
      <c r="M171" s="2" t="str">
        <f t="shared" si="10"/>
        <v>4ODC1819</v>
      </c>
      <c r="P171" s="6" t="s">
        <v>0</v>
      </c>
      <c r="Q171" s="7">
        <v>42116</v>
      </c>
      <c r="R171" s="6" t="s">
        <v>1</v>
      </c>
      <c r="S171" s="6" t="s">
        <v>66</v>
      </c>
      <c r="T171" s="6"/>
      <c r="U171" s="8"/>
      <c r="V171" s="8"/>
      <c r="W171" s="8">
        <v>190000</v>
      </c>
      <c r="X171" s="8">
        <v>-305072.43</v>
      </c>
      <c r="Z171" s="3" t="str">
        <f t="shared" si="11"/>
        <v>ODF5</v>
      </c>
    </row>
    <row r="172" spans="1:26" x14ac:dyDescent="0.25">
      <c r="A172" s="6" t="s">
        <v>117</v>
      </c>
      <c r="B172" s="7">
        <v>42118</v>
      </c>
      <c r="C172" s="6" t="s">
        <v>120</v>
      </c>
      <c r="D172" s="6" t="s">
        <v>280</v>
      </c>
      <c r="E172" s="6"/>
      <c r="F172" s="8"/>
      <c r="G172" s="8"/>
      <c r="H172" s="8">
        <v>90</v>
      </c>
      <c r="I172" s="8">
        <v>487567.07</v>
      </c>
      <c r="K172" s="1">
        <f t="shared" si="8"/>
        <v>4</v>
      </c>
      <c r="L172" s="1" t="str">
        <f t="shared" si="9"/>
        <v>15004</v>
      </c>
      <c r="M172" s="2" t="str">
        <f t="shared" si="10"/>
        <v>4ODC1820</v>
      </c>
      <c r="P172" s="6" t="s">
        <v>0</v>
      </c>
      <c r="Q172" s="7">
        <v>42116</v>
      </c>
      <c r="R172" s="6" t="s">
        <v>6</v>
      </c>
      <c r="S172" s="6" t="s">
        <v>24</v>
      </c>
      <c r="T172" s="6"/>
      <c r="U172" s="8"/>
      <c r="V172" s="8">
        <v>1052.1300000000001</v>
      </c>
      <c r="W172" s="8"/>
      <c r="X172" s="8">
        <v>-304020.3</v>
      </c>
      <c r="Z172" s="3" t="str">
        <f t="shared" si="11"/>
        <v>ACF23</v>
      </c>
    </row>
    <row r="173" spans="1:26" x14ac:dyDescent="0.25">
      <c r="A173" s="6" t="s">
        <v>117</v>
      </c>
      <c r="B173" s="7">
        <v>42118</v>
      </c>
      <c r="C173" s="6" t="s">
        <v>120</v>
      </c>
      <c r="D173" s="6" t="s">
        <v>281</v>
      </c>
      <c r="E173" s="6"/>
      <c r="F173" s="8"/>
      <c r="G173" s="8"/>
      <c r="H173" s="8">
        <v>1500</v>
      </c>
      <c r="I173" s="8">
        <v>486067.07</v>
      </c>
      <c r="K173" s="1">
        <f t="shared" si="8"/>
        <v>4</v>
      </c>
      <c r="L173" s="1" t="str">
        <f t="shared" si="9"/>
        <v>15004</v>
      </c>
      <c r="M173" s="2" t="str">
        <f t="shared" si="10"/>
        <v>4ODC1821</v>
      </c>
      <c r="P173" s="6" t="s">
        <v>0</v>
      </c>
      <c r="Q173" s="12">
        <v>42117</v>
      </c>
      <c r="R173" s="6" t="s">
        <v>1</v>
      </c>
      <c r="S173" s="6" t="s">
        <v>10</v>
      </c>
      <c r="T173" s="6"/>
      <c r="U173" s="8"/>
      <c r="V173" s="8"/>
      <c r="W173" s="8">
        <v>180000</v>
      </c>
      <c r="X173" s="8">
        <v>-484020.3</v>
      </c>
      <c r="Z173" s="3" t="str">
        <f t="shared" si="11"/>
        <v>ODF6</v>
      </c>
    </row>
    <row r="174" spans="1:26" x14ac:dyDescent="0.25">
      <c r="A174" s="6" t="s">
        <v>117</v>
      </c>
      <c r="B174" s="7">
        <v>42118</v>
      </c>
      <c r="C174" s="6" t="s">
        <v>120</v>
      </c>
      <c r="D174" s="6" t="s">
        <v>282</v>
      </c>
      <c r="E174" s="6"/>
      <c r="F174" s="8"/>
      <c r="G174" s="8"/>
      <c r="H174" s="8">
        <v>1500</v>
      </c>
      <c r="I174" s="8">
        <v>484567.07</v>
      </c>
      <c r="K174" s="1">
        <f t="shared" si="8"/>
        <v>4</v>
      </c>
      <c r="L174" s="1" t="str">
        <f t="shared" si="9"/>
        <v>14454</v>
      </c>
      <c r="M174" s="2" t="str">
        <f t="shared" si="10"/>
        <v>4ODC1822</v>
      </c>
      <c r="P174" s="6" t="s">
        <v>0</v>
      </c>
      <c r="Q174" s="7">
        <v>42118</v>
      </c>
      <c r="R174" s="6" t="s">
        <v>8</v>
      </c>
      <c r="S174" s="6" t="s">
        <v>18</v>
      </c>
      <c r="T174" s="6"/>
      <c r="U174" s="8"/>
      <c r="V174" s="8">
        <v>1781.5</v>
      </c>
      <c r="W174" s="8"/>
      <c r="X174" s="8">
        <v>-482238.8</v>
      </c>
      <c r="Z174" s="3" t="str">
        <f t="shared" si="11"/>
        <v>PAF10</v>
      </c>
    </row>
    <row r="175" spans="1:26" x14ac:dyDescent="0.25">
      <c r="A175" s="6" t="s">
        <v>117</v>
      </c>
      <c r="B175" s="7">
        <v>42118</v>
      </c>
      <c r="C175" s="6" t="s">
        <v>120</v>
      </c>
      <c r="D175" s="6" t="s">
        <v>283</v>
      </c>
      <c r="E175" s="6"/>
      <c r="F175" s="8"/>
      <c r="G175" s="8"/>
      <c r="H175" s="8">
        <v>1445</v>
      </c>
      <c r="I175" s="8">
        <v>483122.07</v>
      </c>
      <c r="K175" s="1">
        <f t="shared" si="8"/>
        <v>4</v>
      </c>
      <c r="L175" s="1" t="str">
        <f t="shared" si="9"/>
        <v>249,174</v>
      </c>
      <c r="M175" s="2" t="str">
        <f t="shared" si="10"/>
        <v>4ODC1823</v>
      </c>
      <c r="P175" s="6" t="s">
        <v>0</v>
      </c>
      <c r="Q175" s="7">
        <v>42118</v>
      </c>
      <c r="R175" s="6" t="s">
        <v>8</v>
      </c>
      <c r="S175" s="6" t="s">
        <v>18</v>
      </c>
      <c r="T175" s="6"/>
      <c r="U175" s="8"/>
      <c r="V175" s="8">
        <v>14.86</v>
      </c>
      <c r="W175" s="8"/>
      <c r="X175" s="8">
        <v>-482223.94</v>
      </c>
      <c r="Z175" s="3" t="str">
        <f t="shared" si="11"/>
        <v>PAF10</v>
      </c>
    </row>
    <row r="176" spans="1:26" x14ac:dyDescent="0.25">
      <c r="A176" s="6" t="s">
        <v>117</v>
      </c>
      <c r="B176" s="7">
        <v>42118</v>
      </c>
      <c r="C176" s="6" t="s">
        <v>120</v>
      </c>
      <c r="D176" s="6" t="s">
        <v>284</v>
      </c>
      <c r="E176" s="6"/>
      <c r="F176" s="8"/>
      <c r="G176" s="8"/>
      <c r="H176" s="8">
        <v>249.17</v>
      </c>
      <c r="I176" s="8">
        <v>482872.9</v>
      </c>
      <c r="K176" s="1">
        <f t="shared" si="8"/>
        <v>4</v>
      </c>
      <c r="L176" s="1" t="str">
        <f t="shared" si="9"/>
        <v>508,24</v>
      </c>
      <c r="M176" s="2" t="str">
        <f t="shared" si="10"/>
        <v>4ODC1825</v>
      </c>
      <c r="P176" s="6" t="s">
        <v>0</v>
      </c>
      <c r="Q176" s="7">
        <v>42118</v>
      </c>
      <c r="R176" s="6" t="s">
        <v>8</v>
      </c>
      <c r="S176" s="6" t="s">
        <v>18</v>
      </c>
      <c r="T176" s="6"/>
      <c r="U176" s="8"/>
      <c r="V176" s="8">
        <v>228.69</v>
      </c>
      <c r="W176" s="8"/>
      <c r="X176" s="8">
        <v>-481995.25</v>
      </c>
      <c r="Z176" s="3" t="str">
        <f t="shared" si="11"/>
        <v>PAF10</v>
      </c>
    </row>
    <row r="177" spans="1:26" x14ac:dyDescent="0.25">
      <c r="A177" s="6" t="s">
        <v>117</v>
      </c>
      <c r="B177" s="7">
        <v>42118</v>
      </c>
      <c r="C177" s="6" t="s">
        <v>120</v>
      </c>
      <c r="D177" s="6" t="s">
        <v>285</v>
      </c>
      <c r="E177" s="6"/>
      <c r="F177" s="8"/>
      <c r="G177" s="8"/>
      <c r="H177" s="8">
        <v>508.2</v>
      </c>
      <c r="I177" s="8">
        <v>482364.7</v>
      </c>
      <c r="K177" s="1">
        <f t="shared" si="8"/>
        <v>4</v>
      </c>
      <c r="L177" s="1" t="str">
        <f t="shared" si="9"/>
        <v>228,694</v>
      </c>
      <c r="M177" s="2" t="str">
        <f t="shared" si="10"/>
        <v>4ODC1826</v>
      </c>
      <c r="P177" s="6" t="s">
        <v>0</v>
      </c>
      <c r="Q177" s="7">
        <v>42118</v>
      </c>
      <c r="R177" s="6" t="s">
        <v>8</v>
      </c>
      <c r="S177" s="6" t="s">
        <v>18</v>
      </c>
      <c r="T177" s="6"/>
      <c r="U177" s="8"/>
      <c r="V177" s="8">
        <v>508.2</v>
      </c>
      <c r="W177" s="8"/>
      <c r="X177" s="8">
        <v>-481487.05</v>
      </c>
      <c r="Z177" s="3" t="str">
        <f t="shared" si="11"/>
        <v>PAF10</v>
      </c>
    </row>
    <row r="178" spans="1:26" x14ac:dyDescent="0.25">
      <c r="A178" s="6" t="s">
        <v>117</v>
      </c>
      <c r="B178" s="7">
        <v>42118</v>
      </c>
      <c r="C178" s="6" t="s">
        <v>120</v>
      </c>
      <c r="D178" s="6" t="s">
        <v>286</v>
      </c>
      <c r="E178" s="6"/>
      <c r="F178" s="8"/>
      <c r="G178" s="8"/>
      <c r="H178" s="8">
        <v>228.69</v>
      </c>
      <c r="I178" s="8">
        <v>482136.01</v>
      </c>
      <c r="K178" s="1">
        <f t="shared" si="8"/>
        <v>4</v>
      </c>
      <c r="L178" s="1" t="str">
        <f t="shared" si="9"/>
        <v>1781,54</v>
      </c>
      <c r="M178" s="2" t="str">
        <f t="shared" si="10"/>
        <v>4ODC1827</v>
      </c>
      <c r="P178" s="6" t="s">
        <v>0</v>
      </c>
      <c r="Q178" s="7">
        <v>42118</v>
      </c>
      <c r="R178" s="6" t="s">
        <v>8</v>
      </c>
      <c r="S178" s="6" t="s">
        <v>18</v>
      </c>
      <c r="T178" s="6"/>
      <c r="U178" s="8"/>
      <c r="V178" s="8">
        <v>249.17</v>
      </c>
      <c r="W178" s="8"/>
      <c r="X178" s="8">
        <v>-481237.88</v>
      </c>
      <c r="Z178" s="3" t="str">
        <f t="shared" si="11"/>
        <v>PAF10</v>
      </c>
    </row>
    <row r="179" spans="1:26" x14ac:dyDescent="0.25">
      <c r="A179" s="6" t="s">
        <v>117</v>
      </c>
      <c r="B179" s="7">
        <v>42118</v>
      </c>
      <c r="C179" s="6" t="s">
        <v>120</v>
      </c>
      <c r="D179" s="6" t="s">
        <v>287</v>
      </c>
      <c r="E179" s="6"/>
      <c r="F179" s="8"/>
      <c r="G179" s="8"/>
      <c r="H179" s="8">
        <v>1781.5</v>
      </c>
      <c r="I179" s="8">
        <v>480354.51</v>
      </c>
      <c r="K179" s="1">
        <f t="shared" si="8"/>
        <v>4</v>
      </c>
      <c r="L179" s="1" t="str">
        <f t="shared" si="9"/>
        <v>14,864</v>
      </c>
      <c r="M179" s="2" t="str">
        <f t="shared" si="10"/>
        <v>4ODC1827</v>
      </c>
      <c r="P179" s="6" t="s">
        <v>0</v>
      </c>
      <c r="Q179" s="7">
        <v>42118</v>
      </c>
      <c r="R179" s="6" t="s">
        <v>8</v>
      </c>
      <c r="S179" s="6" t="s">
        <v>18</v>
      </c>
      <c r="T179" s="6"/>
      <c r="U179" s="8"/>
      <c r="V179" s="8">
        <v>1445</v>
      </c>
      <c r="W179" s="8"/>
      <c r="X179" s="8">
        <v>-479792.88</v>
      </c>
      <c r="Z179" s="3" t="str">
        <f t="shared" si="11"/>
        <v>PAF10</v>
      </c>
    </row>
    <row r="180" spans="1:26" x14ac:dyDescent="0.25">
      <c r="A180" s="6" t="s">
        <v>117</v>
      </c>
      <c r="B180" s="7">
        <v>42118</v>
      </c>
      <c r="C180" s="6" t="s">
        <v>120</v>
      </c>
      <c r="D180" s="6" t="s">
        <v>287</v>
      </c>
      <c r="E180" s="6"/>
      <c r="F180" s="8"/>
      <c r="G180" s="8"/>
      <c r="H180" s="8">
        <v>14.86</v>
      </c>
      <c r="I180" s="8">
        <v>480339.65</v>
      </c>
      <c r="K180" s="1">
        <f t="shared" si="8"/>
        <v>4</v>
      </c>
      <c r="L180" s="1" t="str">
        <f t="shared" si="9"/>
        <v>694</v>
      </c>
      <c r="M180" s="2" t="str">
        <f t="shared" si="10"/>
        <v>4ODC1828</v>
      </c>
      <c r="P180" s="6" t="s">
        <v>0</v>
      </c>
      <c r="Q180" s="7">
        <v>42118</v>
      </c>
      <c r="R180" s="6" t="s">
        <v>8</v>
      </c>
      <c r="S180" s="6" t="s">
        <v>18</v>
      </c>
      <c r="T180" s="6"/>
      <c r="U180" s="8"/>
      <c r="V180" s="8">
        <v>1500</v>
      </c>
      <c r="W180" s="8"/>
      <c r="X180" s="8">
        <v>-478292.88</v>
      </c>
      <c r="Z180" s="3" t="str">
        <f t="shared" si="11"/>
        <v>PAF10</v>
      </c>
    </row>
    <row r="181" spans="1:26" x14ac:dyDescent="0.25">
      <c r="A181" s="6" t="s">
        <v>117</v>
      </c>
      <c r="B181" s="7">
        <v>42118</v>
      </c>
      <c r="C181" s="6" t="s">
        <v>120</v>
      </c>
      <c r="D181" s="6" t="s">
        <v>288</v>
      </c>
      <c r="E181" s="6"/>
      <c r="F181" s="8"/>
      <c r="G181" s="8"/>
      <c r="H181" s="8">
        <v>69</v>
      </c>
      <c r="I181" s="8">
        <v>480270.65</v>
      </c>
      <c r="K181" s="1">
        <f t="shared" si="8"/>
        <v>4</v>
      </c>
      <c r="L181" s="1" t="str">
        <f t="shared" si="9"/>
        <v>44</v>
      </c>
      <c r="M181" s="2" t="str">
        <f t="shared" si="10"/>
        <v>4ODC1829</v>
      </c>
      <c r="P181" s="6" t="s">
        <v>0</v>
      </c>
      <c r="Q181" s="7">
        <v>42118</v>
      </c>
      <c r="R181" s="6" t="s">
        <v>8</v>
      </c>
      <c r="S181" s="6" t="s">
        <v>18</v>
      </c>
      <c r="T181" s="6"/>
      <c r="U181" s="8"/>
      <c r="V181" s="8">
        <v>1500</v>
      </c>
      <c r="W181" s="8"/>
      <c r="X181" s="8">
        <v>-476792.88</v>
      </c>
      <c r="Z181" s="3" t="str">
        <f t="shared" si="11"/>
        <v>PAF10</v>
      </c>
    </row>
    <row r="182" spans="1:26" x14ac:dyDescent="0.25">
      <c r="A182" s="6" t="s">
        <v>117</v>
      </c>
      <c r="B182" s="7">
        <v>42118</v>
      </c>
      <c r="C182" s="6" t="s">
        <v>120</v>
      </c>
      <c r="D182" s="6" t="s">
        <v>289</v>
      </c>
      <c r="E182" s="6"/>
      <c r="F182" s="8"/>
      <c r="G182" s="8"/>
      <c r="H182" s="8">
        <v>4</v>
      </c>
      <c r="I182" s="8">
        <v>480266.65</v>
      </c>
      <c r="K182" s="1">
        <f t="shared" si="8"/>
        <v>4</v>
      </c>
      <c r="L182" s="1" t="str">
        <f t="shared" si="9"/>
        <v>1504</v>
      </c>
      <c r="M182" s="2" t="str">
        <f t="shared" si="10"/>
        <v>4ODC1899</v>
      </c>
      <c r="P182" s="6" t="s">
        <v>0</v>
      </c>
      <c r="Q182" s="7">
        <v>42118</v>
      </c>
      <c r="R182" s="6" t="s">
        <v>8</v>
      </c>
      <c r="S182" s="6" t="s">
        <v>18</v>
      </c>
      <c r="T182" s="6"/>
      <c r="U182" s="8"/>
      <c r="V182" s="8">
        <v>90</v>
      </c>
      <c r="W182" s="8"/>
      <c r="X182" s="8">
        <v>-476702.88</v>
      </c>
      <c r="Z182" s="3" t="str">
        <f t="shared" si="11"/>
        <v>PAF10</v>
      </c>
    </row>
    <row r="183" spans="1:26" x14ac:dyDescent="0.25">
      <c r="A183" s="6" t="s">
        <v>117</v>
      </c>
      <c r="B183" s="7">
        <v>42118</v>
      </c>
      <c r="C183" s="6" t="s">
        <v>120</v>
      </c>
      <c r="D183" s="6" t="s">
        <v>290</v>
      </c>
      <c r="E183" s="6"/>
      <c r="F183" s="8"/>
      <c r="G183" s="8">
        <v>150</v>
      </c>
      <c r="H183" s="8"/>
      <c r="I183" s="8">
        <v>480416.65</v>
      </c>
      <c r="K183" s="1">
        <f t="shared" si="8"/>
        <v>4</v>
      </c>
      <c r="L183" s="1" t="str">
        <f t="shared" si="9"/>
        <v>15004</v>
      </c>
      <c r="M183" s="2" t="str">
        <f t="shared" si="10"/>
        <v>4ODC1980</v>
      </c>
      <c r="P183" s="6" t="s">
        <v>0</v>
      </c>
      <c r="Q183" s="7">
        <v>42118</v>
      </c>
      <c r="R183" s="6" t="s">
        <v>8</v>
      </c>
      <c r="S183" s="6" t="s">
        <v>18</v>
      </c>
      <c r="T183" s="6"/>
      <c r="U183" s="8"/>
      <c r="V183" s="8">
        <v>450</v>
      </c>
      <c r="W183" s="8"/>
      <c r="X183" s="8">
        <v>-476252.88</v>
      </c>
      <c r="Z183" s="3" t="str">
        <f t="shared" si="11"/>
        <v>PAF10</v>
      </c>
    </row>
    <row r="184" spans="1:26" x14ac:dyDescent="0.25">
      <c r="A184" s="6" t="s">
        <v>117</v>
      </c>
      <c r="B184" s="7">
        <v>42118</v>
      </c>
      <c r="C184" s="6" t="s">
        <v>120</v>
      </c>
      <c r="D184" s="6" t="s">
        <v>291</v>
      </c>
      <c r="E184" s="6"/>
      <c r="F184" s="8"/>
      <c r="G184" s="8"/>
      <c r="H184" s="8">
        <v>1500</v>
      </c>
      <c r="I184" s="8">
        <v>478916.65</v>
      </c>
      <c r="K184" s="1">
        <f t="shared" si="8"/>
        <v>4</v>
      </c>
      <c r="L184" s="1" t="str">
        <f t="shared" si="9"/>
        <v>2454</v>
      </c>
      <c r="M184" s="2" t="str">
        <f t="shared" si="10"/>
        <v>4ODC1830</v>
      </c>
      <c r="P184" s="6" t="s">
        <v>0</v>
      </c>
      <c r="Q184" s="7">
        <v>42118</v>
      </c>
      <c r="R184" s="6" t="s">
        <v>8</v>
      </c>
      <c r="S184" s="6" t="s">
        <v>18</v>
      </c>
      <c r="T184" s="6"/>
      <c r="U184" s="8"/>
      <c r="V184" s="8">
        <v>1500</v>
      </c>
      <c r="W184" s="8"/>
      <c r="X184" s="8">
        <v>-474752.88</v>
      </c>
      <c r="Z184" s="3" t="str">
        <f t="shared" si="11"/>
        <v>PAF10</v>
      </c>
    </row>
    <row r="185" spans="1:26" x14ac:dyDescent="0.25">
      <c r="A185" s="6" t="s">
        <v>117</v>
      </c>
      <c r="B185" s="7">
        <v>42119</v>
      </c>
      <c r="C185" s="6" t="s">
        <v>120</v>
      </c>
      <c r="D185" s="6" t="s">
        <v>292</v>
      </c>
      <c r="E185" s="6"/>
      <c r="F185" s="8"/>
      <c r="G185" s="8"/>
      <c r="H185" s="8">
        <v>245</v>
      </c>
      <c r="I185" s="8">
        <v>478671.65</v>
      </c>
      <c r="K185" s="1">
        <f t="shared" si="8"/>
        <v>4</v>
      </c>
      <c r="L185" s="1" t="str">
        <f t="shared" si="9"/>
        <v>139,44</v>
      </c>
      <c r="M185" s="2" t="str">
        <f t="shared" si="10"/>
        <v>4ODC1831</v>
      </c>
      <c r="P185" s="6" t="s">
        <v>0</v>
      </c>
      <c r="Q185" s="7">
        <v>42118</v>
      </c>
      <c r="R185" s="6" t="s">
        <v>1</v>
      </c>
      <c r="S185" s="6" t="s">
        <v>54</v>
      </c>
      <c r="T185" s="6"/>
      <c r="U185" s="8"/>
      <c r="V185" s="8"/>
      <c r="W185" s="8">
        <v>150</v>
      </c>
      <c r="X185" s="8">
        <v>-474902.88</v>
      </c>
      <c r="Z185" s="3" t="str">
        <f t="shared" si="11"/>
        <v>ODF18</v>
      </c>
    </row>
    <row r="186" spans="1:26" x14ac:dyDescent="0.25">
      <c r="A186" s="6" t="s">
        <v>117</v>
      </c>
      <c r="B186" s="7">
        <v>42120</v>
      </c>
      <c r="C186" s="6" t="s">
        <v>120</v>
      </c>
      <c r="D186" s="6" t="s">
        <v>293</v>
      </c>
      <c r="E186" s="6"/>
      <c r="F186" s="8"/>
      <c r="G186" s="8"/>
      <c r="H186" s="8">
        <v>139.4</v>
      </c>
      <c r="I186" s="8">
        <v>478532.25</v>
      </c>
      <c r="K186" s="1">
        <f t="shared" si="8"/>
        <v>4</v>
      </c>
      <c r="L186" s="1" t="str">
        <f t="shared" si="9"/>
        <v>46,84</v>
      </c>
      <c r="M186" s="2" t="str">
        <f t="shared" si="10"/>
        <v>4ODC1832</v>
      </c>
      <c r="P186" s="6" t="s">
        <v>0</v>
      </c>
      <c r="Q186" s="7">
        <v>42118</v>
      </c>
      <c r="R186" s="6" t="s">
        <v>8</v>
      </c>
      <c r="S186" s="6" t="s">
        <v>67</v>
      </c>
      <c r="T186" s="6"/>
      <c r="U186" s="8"/>
      <c r="V186" s="8">
        <v>69</v>
      </c>
      <c r="W186" s="8"/>
      <c r="X186" s="8">
        <v>-474833.88</v>
      </c>
      <c r="Z186" s="3" t="str">
        <f t="shared" si="11"/>
        <v>PAF30</v>
      </c>
    </row>
    <row r="187" spans="1:26" x14ac:dyDescent="0.25">
      <c r="A187" s="6" t="s">
        <v>117</v>
      </c>
      <c r="B187" s="7">
        <v>42121</v>
      </c>
      <c r="C187" s="6" t="s">
        <v>120</v>
      </c>
      <c r="D187" s="6" t="s">
        <v>294</v>
      </c>
      <c r="E187" s="6"/>
      <c r="F187" s="8"/>
      <c r="G187" s="8"/>
      <c r="H187" s="8">
        <v>46.8</v>
      </c>
      <c r="I187" s="8">
        <v>478485.45</v>
      </c>
      <c r="K187" s="1">
        <f t="shared" si="8"/>
        <v>4</v>
      </c>
      <c r="L187" s="1" t="str">
        <f t="shared" si="9"/>
        <v>51,174</v>
      </c>
      <c r="M187" s="2" t="str">
        <f t="shared" si="10"/>
        <v>4ODC1858</v>
      </c>
      <c r="P187" s="6" t="s">
        <v>0</v>
      </c>
      <c r="Q187" s="7">
        <v>42118</v>
      </c>
      <c r="R187" s="6" t="s">
        <v>36</v>
      </c>
      <c r="S187" s="6" t="s">
        <v>52</v>
      </c>
      <c r="T187" s="6"/>
      <c r="U187" s="8"/>
      <c r="V187" s="8">
        <v>4</v>
      </c>
      <c r="W187" s="8"/>
      <c r="X187" s="8">
        <v>-474829.88</v>
      </c>
      <c r="Z187" s="3" t="str">
        <f t="shared" si="11"/>
        <v>BF1VIR53</v>
      </c>
    </row>
    <row r="188" spans="1:26" x14ac:dyDescent="0.25">
      <c r="A188" s="6" t="s">
        <v>117</v>
      </c>
      <c r="B188" s="7">
        <v>42121</v>
      </c>
      <c r="C188" s="6" t="s">
        <v>120</v>
      </c>
      <c r="D188" s="6" t="s">
        <v>295</v>
      </c>
      <c r="E188" s="6"/>
      <c r="F188" s="8"/>
      <c r="G188" s="8"/>
      <c r="H188" s="8">
        <v>51.17</v>
      </c>
      <c r="I188" s="8">
        <v>478434.28</v>
      </c>
      <c r="K188" s="1">
        <f t="shared" si="8"/>
        <v>4</v>
      </c>
      <c r="L188" s="1" t="str">
        <f t="shared" si="9"/>
        <v>517,834</v>
      </c>
      <c r="M188" s="2" t="str">
        <f t="shared" si="10"/>
        <v>4ODC1833</v>
      </c>
      <c r="P188" s="6" t="s">
        <v>0</v>
      </c>
      <c r="Q188" s="7">
        <v>42119</v>
      </c>
      <c r="R188" s="6" t="s">
        <v>8</v>
      </c>
      <c r="S188" s="6" t="s">
        <v>22</v>
      </c>
      <c r="T188" s="6"/>
      <c r="U188" s="8"/>
      <c r="V188" s="8">
        <v>245</v>
      </c>
      <c r="W188" s="8"/>
      <c r="X188" s="8">
        <v>-474584.88</v>
      </c>
      <c r="Z188" s="3" t="str">
        <f t="shared" si="11"/>
        <v>PAF14</v>
      </c>
    </row>
    <row r="189" spans="1:26" x14ac:dyDescent="0.25">
      <c r="A189" s="6" t="s">
        <v>117</v>
      </c>
      <c r="B189" s="7">
        <v>42124</v>
      </c>
      <c r="C189" s="6" t="s">
        <v>120</v>
      </c>
      <c r="D189" s="6" t="s">
        <v>296</v>
      </c>
      <c r="E189" s="6"/>
      <c r="F189" s="8"/>
      <c r="G189" s="8"/>
      <c r="H189" s="8">
        <v>517.83000000000004</v>
      </c>
      <c r="I189" s="8">
        <v>477916.45</v>
      </c>
      <c r="K189" s="1">
        <f t="shared" si="8"/>
        <v>4</v>
      </c>
      <c r="L189" s="1" t="str">
        <f t="shared" si="9"/>
        <v>32,44</v>
      </c>
      <c r="M189" s="2" t="str">
        <f t="shared" si="10"/>
        <v>4ODC1834</v>
      </c>
      <c r="P189" s="6" t="s">
        <v>0</v>
      </c>
      <c r="Q189" s="7">
        <v>42120</v>
      </c>
      <c r="R189" s="6" t="s">
        <v>8</v>
      </c>
      <c r="S189" s="6" t="s">
        <v>19</v>
      </c>
      <c r="T189" s="6"/>
      <c r="U189" s="8"/>
      <c r="V189" s="8">
        <v>139.4</v>
      </c>
      <c r="W189" s="8"/>
      <c r="X189" s="8">
        <v>-474445.48</v>
      </c>
      <c r="Z189" s="3" t="str">
        <f t="shared" si="11"/>
        <v>PAF11</v>
      </c>
    </row>
    <row r="190" spans="1:26" x14ac:dyDescent="0.25">
      <c r="A190" s="6" t="s">
        <v>117</v>
      </c>
      <c r="B190" s="7">
        <v>42124</v>
      </c>
      <c r="C190" s="6" t="s">
        <v>120</v>
      </c>
      <c r="D190" s="6" t="s">
        <v>297</v>
      </c>
      <c r="E190" s="6"/>
      <c r="F190" s="8"/>
      <c r="G190" s="8"/>
      <c r="H190" s="8">
        <v>32.4</v>
      </c>
      <c r="I190" s="8">
        <v>477884.05</v>
      </c>
      <c r="K190" s="1">
        <f t="shared" si="8"/>
        <v>4</v>
      </c>
      <c r="L190" s="1" t="str">
        <f t="shared" si="9"/>
        <v>864</v>
      </c>
      <c r="M190" s="2" t="str">
        <f t="shared" si="10"/>
        <v>4ODC1835</v>
      </c>
      <c r="P190" s="6" t="s">
        <v>0</v>
      </c>
      <c r="Q190" s="7">
        <v>42121</v>
      </c>
      <c r="R190" s="6" t="s">
        <v>8</v>
      </c>
      <c r="S190" s="6" t="s">
        <v>41</v>
      </c>
      <c r="T190" s="6"/>
      <c r="U190" s="8"/>
      <c r="V190" s="8">
        <v>46.8</v>
      </c>
      <c r="W190" s="8"/>
      <c r="X190" s="8">
        <v>-474398.68</v>
      </c>
      <c r="Z190" s="3" t="str">
        <f t="shared" si="11"/>
        <v>PAF20</v>
      </c>
    </row>
    <row r="191" spans="1:26" x14ac:dyDescent="0.25">
      <c r="A191" s="6" t="s">
        <v>117</v>
      </c>
      <c r="B191" s="7">
        <v>42124</v>
      </c>
      <c r="C191" s="6" t="s">
        <v>120</v>
      </c>
      <c r="D191" s="6" t="s">
        <v>298</v>
      </c>
      <c r="E191" s="6"/>
      <c r="F191" s="8"/>
      <c r="G191" s="8"/>
      <c r="H191" s="8">
        <v>86</v>
      </c>
      <c r="I191" s="8">
        <v>477798.05</v>
      </c>
      <c r="K191" s="1">
        <f t="shared" si="8"/>
        <v>4</v>
      </c>
      <c r="L191" s="1" t="str">
        <f t="shared" si="9"/>
        <v>1004</v>
      </c>
      <c r="M191" s="2" t="str">
        <f t="shared" si="10"/>
        <v>4ODC1836</v>
      </c>
      <c r="P191" s="6" t="s">
        <v>0</v>
      </c>
      <c r="Q191" s="7">
        <v>42121</v>
      </c>
      <c r="R191" s="6" t="s">
        <v>6</v>
      </c>
      <c r="S191" s="6" t="s">
        <v>68</v>
      </c>
      <c r="T191" s="6"/>
      <c r="U191" s="8"/>
      <c r="V191" s="8">
        <v>51.17</v>
      </c>
      <c r="W191" s="8"/>
      <c r="X191" s="8">
        <v>-474347.51</v>
      </c>
      <c r="Z191" s="3" t="str">
        <f t="shared" si="11"/>
        <v>ACF55</v>
      </c>
    </row>
    <row r="192" spans="1:26" x14ac:dyDescent="0.25">
      <c r="A192" s="6" t="s">
        <v>117</v>
      </c>
      <c r="B192" s="7">
        <v>42124</v>
      </c>
      <c r="C192" s="6" t="s">
        <v>120</v>
      </c>
      <c r="D192" s="6" t="s">
        <v>299</v>
      </c>
      <c r="E192" s="6"/>
      <c r="F192" s="8"/>
      <c r="G192" s="8"/>
      <c r="H192" s="8">
        <v>100</v>
      </c>
      <c r="I192" s="8">
        <v>477698.05</v>
      </c>
      <c r="K192" s="1">
        <f t="shared" si="8"/>
        <v>4</v>
      </c>
      <c r="L192" s="1" t="str">
        <f t="shared" si="9"/>
        <v>1401,994</v>
      </c>
      <c r="M192" s="2" t="str">
        <f t="shared" si="10"/>
        <v>4ODC1859</v>
      </c>
      <c r="P192" s="6" t="s">
        <v>0</v>
      </c>
      <c r="Q192" s="7">
        <v>42124</v>
      </c>
      <c r="R192" s="6" t="s">
        <v>1</v>
      </c>
      <c r="S192" s="6" t="s">
        <v>21</v>
      </c>
      <c r="T192" s="6"/>
      <c r="U192" s="8"/>
      <c r="V192" s="8">
        <v>1401.99</v>
      </c>
      <c r="W192" s="8"/>
      <c r="X192" s="8">
        <v>-472945.52</v>
      </c>
      <c r="Z192" s="3" t="str">
        <f t="shared" si="11"/>
        <v>ODF13</v>
      </c>
    </row>
    <row r="193" spans="1:26" x14ac:dyDescent="0.25">
      <c r="A193" s="6" t="s">
        <v>117</v>
      </c>
      <c r="B193" s="7">
        <v>42124</v>
      </c>
      <c r="C193" s="6" t="s">
        <v>120</v>
      </c>
      <c r="D193" s="6" t="s">
        <v>300</v>
      </c>
      <c r="E193" s="6"/>
      <c r="F193" s="8"/>
      <c r="G193" s="8"/>
      <c r="H193" s="8">
        <v>1401.99</v>
      </c>
      <c r="I193" s="8">
        <v>476296.06</v>
      </c>
      <c r="K193" s="1">
        <f t="shared" si="8"/>
        <v>4</v>
      </c>
      <c r="L193" s="1" t="str">
        <f t="shared" si="9"/>
        <v>304</v>
      </c>
      <c r="M193" s="2" t="str">
        <f t="shared" si="10"/>
        <v>4ODC1900</v>
      </c>
      <c r="P193" s="6" t="s">
        <v>0</v>
      </c>
      <c r="Q193" s="7">
        <v>42124</v>
      </c>
      <c r="R193" s="6" t="s">
        <v>8</v>
      </c>
      <c r="S193" s="6" t="s">
        <v>23</v>
      </c>
      <c r="T193" s="6"/>
      <c r="U193" s="8"/>
      <c r="V193" s="8">
        <v>517.83000000000004</v>
      </c>
      <c r="W193" s="8"/>
      <c r="X193" s="8">
        <v>-472427.69</v>
      </c>
      <c r="Z193" s="3" t="str">
        <f t="shared" si="11"/>
        <v>PAF16</v>
      </c>
    </row>
    <row r="194" spans="1:26" x14ac:dyDescent="0.25">
      <c r="A194" s="6" t="s">
        <v>117</v>
      </c>
      <c r="B194" s="7">
        <v>42124</v>
      </c>
      <c r="C194" s="6" t="s">
        <v>120</v>
      </c>
      <c r="D194" s="6" t="s">
        <v>301</v>
      </c>
      <c r="E194" s="6"/>
      <c r="F194" s="8"/>
      <c r="G194" s="8"/>
      <c r="H194" s="8">
        <v>30</v>
      </c>
      <c r="I194" s="8">
        <v>476266.06</v>
      </c>
      <c r="K194" s="1">
        <f t="shared" si="8"/>
        <v>4</v>
      </c>
      <c r="L194" s="1" t="str">
        <f t="shared" si="9"/>
        <v>1924</v>
      </c>
      <c r="M194" s="2" t="str">
        <f t="shared" si="10"/>
        <v>4ODC1901</v>
      </c>
      <c r="P194" s="6" t="s">
        <v>0</v>
      </c>
      <c r="Q194" s="7">
        <v>42124</v>
      </c>
      <c r="R194" s="6" t="s">
        <v>8</v>
      </c>
      <c r="S194" s="6" t="s">
        <v>54</v>
      </c>
      <c r="T194" s="6"/>
      <c r="U194" s="8"/>
      <c r="V194" s="8">
        <v>32.4</v>
      </c>
      <c r="W194" s="8"/>
      <c r="X194" s="8">
        <v>-472395.29</v>
      </c>
      <c r="Z194" s="3" t="str">
        <f t="shared" si="11"/>
        <v>PAF18</v>
      </c>
    </row>
    <row r="195" spans="1:26" x14ac:dyDescent="0.25">
      <c r="A195" s="6" t="s">
        <v>117</v>
      </c>
      <c r="B195" s="7">
        <v>42124</v>
      </c>
      <c r="C195" s="6" t="s">
        <v>120</v>
      </c>
      <c r="D195" s="6" t="s">
        <v>302</v>
      </c>
      <c r="E195" s="6"/>
      <c r="F195" s="8"/>
      <c r="G195" s="8"/>
      <c r="H195" s="8">
        <v>192</v>
      </c>
      <c r="I195" s="8">
        <v>476074.06</v>
      </c>
      <c r="K195" s="1">
        <f t="shared" ref="K195:K258" si="12">IF(ISNA(VLOOKUP(J195,$Y$2:$Z$5001,2,FALSE)),MONTH(B196),(VLOOKUP(J195,$Y$2:$Z$5001,2,FALSE)))</f>
        <v>4</v>
      </c>
      <c r="L195" s="1" t="str">
        <f t="shared" ref="L195:L258" si="13">H196&amp;G196&amp;K195</f>
        <v>431,434</v>
      </c>
      <c r="M195" s="2" t="str">
        <f t="shared" ref="M195:M258" si="14">MONTH(B196)&amp;C196&amp;D196</f>
        <v>4ODC1915</v>
      </c>
      <c r="P195" s="6" t="s">
        <v>0</v>
      </c>
      <c r="Q195" s="7">
        <v>42124</v>
      </c>
      <c r="R195" s="6" t="s">
        <v>1</v>
      </c>
      <c r="S195" s="6" t="s">
        <v>38</v>
      </c>
      <c r="T195" s="6"/>
      <c r="U195" s="8"/>
      <c r="V195" s="8">
        <v>2051.4</v>
      </c>
      <c r="W195" s="8"/>
      <c r="X195" s="8">
        <v>-470343.89</v>
      </c>
      <c r="Z195" s="3" t="str">
        <f t="shared" ref="Z195:Z258" si="15">R195&amp;S195</f>
        <v>ODF19</v>
      </c>
    </row>
    <row r="196" spans="1:26" x14ac:dyDescent="0.25">
      <c r="A196" s="6" t="s">
        <v>117</v>
      </c>
      <c r="B196" s="7">
        <v>42124</v>
      </c>
      <c r="C196" s="6" t="s">
        <v>120</v>
      </c>
      <c r="D196" s="6" t="s">
        <v>303</v>
      </c>
      <c r="E196" s="6"/>
      <c r="F196" s="8"/>
      <c r="G196" s="8"/>
      <c r="H196" s="8">
        <v>431.43</v>
      </c>
      <c r="I196" s="8">
        <v>475642.63</v>
      </c>
      <c r="K196" s="1">
        <f t="shared" si="12"/>
        <v>4</v>
      </c>
      <c r="L196" s="1" t="str">
        <f t="shared" si="13"/>
        <v>2051,44</v>
      </c>
      <c r="M196" s="2" t="str">
        <f t="shared" si="14"/>
        <v>4ODC1920</v>
      </c>
      <c r="P196" s="6" t="s">
        <v>0</v>
      </c>
      <c r="Q196" s="7">
        <v>42124</v>
      </c>
      <c r="R196" s="6" t="s">
        <v>1</v>
      </c>
      <c r="S196" s="6" t="s">
        <v>41</v>
      </c>
      <c r="T196" s="6"/>
      <c r="U196" s="8"/>
      <c r="V196" s="8">
        <v>1520</v>
      </c>
      <c r="W196" s="8"/>
      <c r="X196" s="8">
        <v>-468823.89</v>
      </c>
      <c r="Z196" s="3" t="str">
        <f t="shared" si="15"/>
        <v>ODF20</v>
      </c>
    </row>
    <row r="197" spans="1:26" x14ac:dyDescent="0.25">
      <c r="A197" s="6" t="s">
        <v>117</v>
      </c>
      <c r="B197" s="7">
        <v>42124</v>
      </c>
      <c r="C197" s="6" t="s">
        <v>120</v>
      </c>
      <c r="D197" s="6" t="s">
        <v>304</v>
      </c>
      <c r="E197" s="6"/>
      <c r="F197" s="8"/>
      <c r="G197" s="8"/>
      <c r="H197" s="8">
        <v>2051.4</v>
      </c>
      <c r="I197" s="8">
        <v>473591.23</v>
      </c>
      <c r="K197" s="1">
        <f t="shared" si="12"/>
        <v>4</v>
      </c>
      <c r="L197" s="1" t="str">
        <f t="shared" si="13"/>
        <v>7604</v>
      </c>
      <c r="M197" s="2" t="str">
        <f t="shared" si="14"/>
        <v>4ODC1968</v>
      </c>
      <c r="P197" s="6" t="s">
        <v>0</v>
      </c>
      <c r="Q197" s="7">
        <v>42124</v>
      </c>
      <c r="R197" s="6" t="s">
        <v>1</v>
      </c>
      <c r="S197" s="6" t="s">
        <v>41</v>
      </c>
      <c r="T197" s="6"/>
      <c r="U197" s="8"/>
      <c r="V197" s="8">
        <v>950</v>
      </c>
      <c r="W197" s="8"/>
      <c r="X197" s="8">
        <v>-467873.89</v>
      </c>
      <c r="Z197" s="3" t="str">
        <f t="shared" si="15"/>
        <v>ODF20</v>
      </c>
    </row>
    <row r="198" spans="1:26" x14ac:dyDescent="0.25">
      <c r="A198" s="6" t="s">
        <v>117</v>
      </c>
      <c r="B198" s="7">
        <v>42124</v>
      </c>
      <c r="C198" s="6" t="s">
        <v>120</v>
      </c>
      <c r="D198" s="6" t="s">
        <v>202</v>
      </c>
      <c r="E198" s="6"/>
      <c r="F198" s="8"/>
      <c r="G198" s="8"/>
      <c r="H198" s="8">
        <v>760</v>
      </c>
      <c r="I198" s="8">
        <v>472831.23</v>
      </c>
      <c r="K198" s="1">
        <f t="shared" si="12"/>
        <v>4</v>
      </c>
      <c r="L198" s="1" t="str">
        <f t="shared" si="13"/>
        <v>9504</v>
      </c>
      <c r="M198" s="2" t="str">
        <f t="shared" si="14"/>
        <v>4ODC1969</v>
      </c>
      <c r="P198" s="6" t="s">
        <v>0</v>
      </c>
      <c r="Q198" s="7">
        <v>42124</v>
      </c>
      <c r="R198" s="6" t="s">
        <v>1</v>
      </c>
      <c r="S198" s="6" t="s">
        <v>41</v>
      </c>
      <c r="T198" s="6"/>
      <c r="U198" s="8"/>
      <c r="V198" s="8">
        <v>760</v>
      </c>
      <c r="W198" s="8"/>
      <c r="X198" s="8">
        <v>-467113.89</v>
      </c>
      <c r="Z198" s="3" t="str">
        <f t="shared" si="15"/>
        <v>ODF20</v>
      </c>
    </row>
    <row r="199" spans="1:26" x14ac:dyDescent="0.25">
      <c r="A199" s="6" t="s">
        <v>117</v>
      </c>
      <c r="B199" s="7">
        <v>42124</v>
      </c>
      <c r="C199" s="6" t="s">
        <v>120</v>
      </c>
      <c r="D199" s="6" t="s">
        <v>170</v>
      </c>
      <c r="E199" s="6"/>
      <c r="F199" s="8"/>
      <c r="G199" s="8"/>
      <c r="H199" s="8">
        <v>950</v>
      </c>
      <c r="I199" s="8">
        <v>471881.23</v>
      </c>
      <c r="K199" s="1">
        <f t="shared" si="12"/>
        <v>4</v>
      </c>
      <c r="L199" s="1" t="str">
        <f t="shared" si="13"/>
        <v>15204</v>
      </c>
      <c r="M199" s="2" t="str">
        <f t="shared" si="14"/>
        <v>4ODC1970</v>
      </c>
      <c r="P199" s="6" t="s">
        <v>0</v>
      </c>
      <c r="Q199" s="7">
        <v>42124</v>
      </c>
      <c r="R199" s="6" t="s">
        <v>1</v>
      </c>
      <c r="S199" s="6" t="s">
        <v>69</v>
      </c>
      <c r="T199" s="6"/>
      <c r="U199" s="8"/>
      <c r="V199" s="8">
        <v>1000</v>
      </c>
      <c r="W199" s="8"/>
      <c r="X199" s="8">
        <v>-466113.89</v>
      </c>
      <c r="Z199" s="3" t="str">
        <f t="shared" si="15"/>
        <v>ODF21</v>
      </c>
    </row>
    <row r="200" spans="1:26" x14ac:dyDescent="0.25">
      <c r="A200" s="6" t="s">
        <v>117</v>
      </c>
      <c r="B200" s="7">
        <v>42124</v>
      </c>
      <c r="C200" s="6" t="s">
        <v>120</v>
      </c>
      <c r="D200" s="6" t="s">
        <v>174</v>
      </c>
      <c r="E200" s="6"/>
      <c r="F200" s="8"/>
      <c r="G200" s="8"/>
      <c r="H200" s="8">
        <v>1520</v>
      </c>
      <c r="I200" s="8">
        <v>470361.23</v>
      </c>
      <c r="K200" s="1">
        <f t="shared" si="12"/>
        <v>4</v>
      </c>
      <c r="L200" s="1" t="str">
        <f t="shared" si="13"/>
        <v>2294,714</v>
      </c>
      <c r="M200" s="2" t="str">
        <f t="shared" si="14"/>
        <v>4ODC1972</v>
      </c>
      <c r="P200" s="6" t="s">
        <v>0</v>
      </c>
      <c r="Q200" s="7">
        <v>42124</v>
      </c>
      <c r="R200" s="6" t="s">
        <v>8</v>
      </c>
      <c r="S200" s="6" t="s">
        <v>45</v>
      </c>
      <c r="T200" s="6"/>
      <c r="U200" s="8"/>
      <c r="V200" s="8">
        <v>86</v>
      </c>
      <c r="W200" s="8"/>
      <c r="X200" s="8">
        <v>-466027.89</v>
      </c>
      <c r="Z200" s="3" t="str">
        <f t="shared" si="15"/>
        <v>PAF22</v>
      </c>
    </row>
    <row r="201" spans="1:26" x14ac:dyDescent="0.25">
      <c r="A201" s="6" t="s">
        <v>117</v>
      </c>
      <c r="B201" s="7">
        <v>42124</v>
      </c>
      <c r="C201" s="6" t="s">
        <v>120</v>
      </c>
      <c r="D201" s="6" t="s">
        <v>203</v>
      </c>
      <c r="E201" s="6"/>
      <c r="F201" s="8"/>
      <c r="G201" s="8"/>
      <c r="H201" s="8">
        <v>2294.71</v>
      </c>
      <c r="I201" s="8">
        <v>468066.52</v>
      </c>
      <c r="K201" s="1">
        <f t="shared" si="12"/>
        <v>4</v>
      </c>
      <c r="L201" s="1" t="str">
        <f t="shared" si="13"/>
        <v>2504</v>
      </c>
      <c r="M201" s="2" t="str">
        <f t="shared" si="14"/>
        <v>4ODC1975</v>
      </c>
      <c r="P201" s="6" t="s">
        <v>0</v>
      </c>
      <c r="Q201" s="7">
        <v>42124</v>
      </c>
      <c r="R201" s="6" t="s">
        <v>1</v>
      </c>
      <c r="S201" s="6" t="s">
        <v>45</v>
      </c>
      <c r="T201" s="6"/>
      <c r="U201" s="8"/>
      <c r="V201" s="8">
        <v>500</v>
      </c>
      <c r="W201" s="8"/>
      <c r="X201" s="8">
        <v>-465527.89</v>
      </c>
      <c r="Z201" s="3" t="str">
        <f t="shared" si="15"/>
        <v>ODF22</v>
      </c>
    </row>
    <row r="202" spans="1:26" x14ac:dyDescent="0.25">
      <c r="A202" s="6" t="s">
        <v>117</v>
      </c>
      <c r="B202" s="7">
        <v>42124</v>
      </c>
      <c r="C202" s="6" t="s">
        <v>120</v>
      </c>
      <c r="D202" s="6" t="s">
        <v>248</v>
      </c>
      <c r="E202" s="6"/>
      <c r="F202" s="8"/>
      <c r="G202" s="8"/>
      <c r="H202" s="8">
        <v>250</v>
      </c>
      <c r="I202" s="8">
        <v>467816.52</v>
      </c>
      <c r="K202" s="1">
        <f t="shared" si="12"/>
        <v>4</v>
      </c>
      <c r="L202" s="1" t="str">
        <f t="shared" si="13"/>
        <v>20804</v>
      </c>
      <c r="M202" s="2" t="str">
        <f t="shared" si="14"/>
        <v>4ODC1976</v>
      </c>
      <c r="P202" s="6" t="s">
        <v>0</v>
      </c>
      <c r="Q202" s="7">
        <v>42124</v>
      </c>
      <c r="R202" s="6" t="s">
        <v>1</v>
      </c>
      <c r="S202" s="6" t="s">
        <v>55</v>
      </c>
      <c r="T202" s="6"/>
      <c r="U202" s="8"/>
      <c r="V202" s="8">
        <v>250</v>
      </c>
      <c r="W202" s="8"/>
      <c r="X202" s="8">
        <v>-465277.89</v>
      </c>
      <c r="Z202" s="3" t="str">
        <f t="shared" si="15"/>
        <v>ODF24</v>
      </c>
    </row>
    <row r="203" spans="1:26" x14ac:dyDescent="0.25">
      <c r="A203" s="6" t="s">
        <v>117</v>
      </c>
      <c r="B203" s="7">
        <v>42124</v>
      </c>
      <c r="C203" s="6" t="s">
        <v>120</v>
      </c>
      <c r="D203" s="6" t="s">
        <v>249</v>
      </c>
      <c r="E203" s="6"/>
      <c r="F203" s="8"/>
      <c r="G203" s="8"/>
      <c r="H203" s="8">
        <v>2080</v>
      </c>
      <c r="I203" s="8">
        <v>465736.52</v>
      </c>
      <c r="K203" s="1">
        <f t="shared" si="12"/>
        <v>4</v>
      </c>
      <c r="L203" s="1" t="str">
        <f t="shared" si="13"/>
        <v>10004</v>
      </c>
      <c r="M203" s="2" t="str">
        <f t="shared" si="14"/>
        <v>4ODC1977</v>
      </c>
      <c r="P203" s="6" t="s">
        <v>0</v>
      </c>
      <c r="Q203" s="7">
        <v>42124</v>
      </c>
      <c r="R203" s="6" t="s">
        <v>8</v>
      </c>
      <c r="S203" s="6" t="s">
        <v>42</v>
      </c>
      <c r="T203" s="6"/>
      <c r="U203" s="8"/>
      <c r="V203" s="8">
        <v>100</v>
      </c>
      <c r="W203" s="8"/>
      <c r="X203" s="8">
        <v>-465177.89</v>
      </c>
      <c r="Z203" s="3" t="str">
        <f t="shared" si="15"/>
        <v>PAF33</v>
      </c>
    </row>
    <row r="204" spans="1:26" x14ac:dyDescent="0.25">
      <c r="A204" s="6" t="s">
        <v>117</v>
      </c>
      <c r="B204" s="7">
        <v>42124</v>
      </c>
      <c r="C204" s="6" t="s">
        <v>120</v>
      </c>
      <c r="D204" s="6" t="s">
        <v>305</v>
      </c>
      <c r="E204" s="6"/>
      <c r="F204" s="8"/>
      <c r="G204" s="8"/>
      <c r="H204" s="8">
        <v>1000</v>
      </c>
      <c r="I204" s="8">
        <v>464736.52</v>
      </c>
      <c r="K204" s="1">
        <f t="shared" si="12"/>
        <v>4</v>
      </c>
      <c r="L204" s="1" t="str">
        <f t="shared" si="13"/>
        <v>5004</v>
      </c>
      <c r="M204" s="2" t="str">
        <f t="shared" si="14"/>
        <v>4ODC1978</v>
      </c>
      <c r="P204" s="6" t="s">
        <v>0</v>
      </c>
      <c r="Q204" s="7">
        <v>42124</v>
      </c>
      <c r="R204" s="6" t="s">
        <v>8</v>
      </c>
      <c r="S204" s="6" t="s">
        <v>27</v>
      </c>
      <c r="T204" s="6"/>
      <c r="U204" s="8"/>
      <c r="V204" s="8">
        <v>30</v>
      </c>
      <c r="W204" s="8"/>
      <c r="X204" s="8">
        <v>-465147.89</v>
      </c>
      <c r="Z204" s="3" t="str">
        <f t="shared" si="15"/>
        <v>PAF41</v>
      </c>
    </row>
    <row r="205" spans="1:26" x14ac:dyDescent="0.25">
      <c r="A205" s="6" t="s">
        <v>117</v>
      </c>
      <c r="B205" s="7">
        <v>42124</v>
      </c>
      <c r="C205" s="6" t="s">
        <v>120</v>
      </c>
      <c r="D205" s="6" t="s">
        <v>306</v>
      </c>
      <c r="E205" s="6"/>
      <c r="F205" s="8"/>
      <c r="G205" s="8"/>
      <c r="H205" s="8">
        <v>500</v>
      </c>
      <c r="I205" s="8">
        <v>464236.52</v>
      </c>
      <c r="K205" s="1">
        <f t="shared" si="12"/>
        <v>5</v>
      </c>
      <c r="L205" s="1" t="str">
        <f t="shared" si="13"/>
        <v>1535</v>
      </c>
      <c r="M205" s="2" t="str">
        <f t="shared" si="14"/>
        <v>5ODC1979</v>
      </c>
      <c r="P205" s="6" t="s">
        <v>0</v>
      </c>
      <c r="Q205" s="7">
        <v>42124</v>
      </c>
      <c r="R205" s="6" t="s">
        <v>8</v>
      </c>
      <c r="S205" s="6" t="s">
        <v>70</v>
      </c>
      <c r="T205" s="6"/>
      <c r="U205" s="8"/>
      <c r="V205" s="8">
        <v>431.43</v>
      </c>
      <c r="W205" s="8"/>
      <c r="X205" s="8">
        <v>-464716.46</v>
      </c>
      <c r="Z205" s="3" t="str">
        <f t="shared" si="15"/>
        <v>PAF44</v>
      </c>
    </row>
    <row r="206" spans="1:26" x14ac:dyDescent="0.25">
      <c r="A206" s="6" t="s">
        <v>117</v>
      </c>
      <c r="B206" s="7">
        <v>42126</v>
      </c>
      <c r="C206" s="6" t="s">
        <v>120</v>
      </c>
      <c r="D206" s="6" t="s">
        <v>264</v>
      </c>
      <c r="E206" s="6"/>
      <c r="F206" s="8"/>
      <c r="G206" s="8"/>
      <c r="H206" s="8">
        <v>153</v>
      </c>
      <c r="I206" s="8">
        <v>464083.52</v>
      </c>
      <c r="K206" s="1">
        <f t="shared" si="12"/>
        <v>5</v>
      </c>
      <c r="L206" s="1" t="str">
        <f t="shared" si="13"/>
        <v>171,65</v>
      </c>
      <c r="M206" s="2" t="str">
        <f t="shared" si="14"/>
        <v>5ODC1837</v>
      </c>
      <c r="P206" s="6" t="s">
        <v>0</v>
      </c>
      <c r="Q206" s="7">
        <v>42124</v>
      </c>
      <c r="R206" s="6" t="s">
        <v>8</v>
      </c>
      <c r="S206" s="6" t="s">
        <v>71</v>
      </c>
      <c r="T206" s="6"/>
      <c r="U206" s="8"/>
      <c r="V206" s="8">
        <v>2294.71</v>
      </c>
      <c r="W206" s="8"/>
      <c r="X206" s="8">
        <v>-462421.75</v>
      </c>
      <c r="Z206" s="3" t="str">
        <f t="shared" si="15"/>
        <v>PAF47</v>
      </c>
    </row>
    <row r="207" spans="1:26" x14ac:dyDescent="0.25">
      <c r="A207" s="6" t="s">
        <v>117</v>
      </c>
      <c r="B207" s="7">
        <v>42129</v>
      </c>
      <c r="C207" s="6" t="s">
        <v>120</v>
      </c>
      <c r="D207" s="6" t="s">
        <v>307</v>
      </c>
      <c r="E207" s="6"/>
      <c r="F207" s="8"/>
      <c r="G207" s="8"/>
      <c r="H207" s="8">
        <v>171.6</v>
      </c>
      <c r="I207" s="8">
        <v>463911.92</v>
      </c>
      <c r="K207" s="1">
        <f t="shared" si="12"/>
        <v>5</v>
      </c>
      <c r="L207" s="1" t="str">
        <f t="shared" si="13"/>
        <v>49,95</v>
      </c>
      <c r="M207" s="2" t="str">
        <f t="shared" si="14"/>
        <v>5ODC1838</v>
      </c>
      <c r="P207" s="6" t="s">
        <v>0</v>
      </c>
      <c r="Q207" s="7">
        <v>42124</v>
      </c>
      <c r="R207" s="6" t="s">
        <v>8</v>
      </c>
      <c r="S207" s="6" t="s">
        <v>31</v>
      </c>
      <c r="T207" s="6"/>
      <c r="U207" s="8"/>
      <c r="V207" s="8">
        <v>2080</v>
      </c>
      <c r="W207" s="8"/>
      <c r="X207" s="8">
        <v>-460341.75</v>
      </c>
      <c r="Z207" s="3" t="str">
        <f t="shared" si="15"/>
        <v>PAF49</v>
      </c>
    </row>
    <row r="208" spans="1:26" x14ac:dyDescent="0.25">
      <c r="A208" s="6" t="s">
        <v>117</v>
      </c>
      <c r="B208" s="7">
        <v>42130</v>
      </c>
      <c r="C208" s="6" t="s">
        <v>120</v>
      </c>
      <c r="D208" s="6" t="s">
        <v>308</v>
      </c>
      <c r="E208" s="6"/>
      <c r="F208" s="8"/>
      <c r="G208" s="8"/>
      <c r="H208" s="8">
        <v>49.9</v>
      </c>
      <c r="I208" s="8">
        <v>463862.02</v>
      </c>
      <c r="K208" s="1">
        <f t="shared" si="12"/>
        <v>5</v>
      </c>
      <c r="L208" s="1" t="str">
        <f t="shared" si="13"/>
        <v>29802,175</v>
      </c>
      <c r="M208" s="2" t="str">
        <f t="shared" si="14"/>
        <v>5ODC1860</v>
      </c>
      <c r="P208" s="6" t="s">
        <v>0</v>
      </c>
      <c r="Q208" s="7">
        <v>42124</v>
      </c>
      <c r="R208" s="6" t="s">
        <v>6</v>
      </c>
      <c r="S208" s="6" t="s">
        <v>72</v>
      </c>
      <c r="T208" s="6"/>
      <c r="U208" s="8"/>
      <c r="V208" s="8">
        <v>192</v>
      </c>
      <c r="W208" s="8"/>
      <c r="X208" s="8">
        <v>-460149.75</v>
      </c>
      <c r="Z208" s="3" t="str">
        <f t="shared" si="15"/>
        <v>ACF68</v>
      </c>
    </row>
    <row r="209" spans="1:26" x14ac:dyDescent="0.25">
      <c r="A209" s="6" t="s">
        <v>117</v>
      </c>
      <c r="B209" s="7">
        <v>42130</v>
      </c>
      <c r="C209" s="6" t="s">
        <v>120</v>
      </c>
      <c r="D209" s="6" t="s">
        <v>309</v>
      </c>
      <c r="E209" s="6"/>
      <c r="F209" s="8"/>
      <c r="G209" s="8">
        <v>29802.17</v>
      </c>
      <c r="H209" s="8"/>
      <c r="I209" s="8">
        <v>493664.19</v>
      </c>
      <c r="K209" s="1">
        <f t="shared" si="12"/>
        <v>5</v>
      </c>
      <c r="L209" s="1" t="str">
        <f t="shared" si="13"/>
        <v>72255</v>
      </c>
      <c r="M209" s="2" t="str">
        <f t="shared" si="14"/>
        <v>5ODC1861</v>
      </c>
      <c r="P209" s="6" t="s">
        <v>0</v>
      </c>
      <c r="Q209" s="7">
        <v>42126</v>
      </c>
      <c r="R209" s="6" t="s">
        <v>8</v>
      </c>
      <c r="S209" s="6" t="s">
        <v>44</v>
      </c>
      <c r="T209" s="6"/>
      <c r="U209" s="8"/>
      <c r="V209" s="8">
        <v>153</v>
      </c>
      <c r="W209" s="8"/>
      <c r="X209" s="8">
        <v>-459996.75</v>
      </c>
      <c r="Z209" s="3" t="str">
        <f t="shared" si="15"/>
        <v>PAF46</v>
      </c>
    </row>
    <row r="210" spans="1:26" x14ac:dyDescent="0.25">
      <c r="A210" s="6" t="s">
        <v>117</v>
      </c>
      <c r="B210" s="7">
        <v>42130</v>
      </c>
      <c r="C210" s="6" t="s">
        <v>120</v>
      </c>
      <c r="D210" s="6" t="s">
        <v>310</v>
      </c>
      <c r="E210" s="6"/>
      <c r="F210" s="8"/>
      <c r="G210" s="8"/>
      <c r="H210" s="8">
        <v>7225</v>
      </c>
      <c r="I210" s="8">
        <v>486439.19</v>
      </c>
      <c r="K210" s="1">
        <f t="shared" si="12"/>
        <v>5</v>
      </c>
      <c r="L210" s="1" t="str">
        <f t="shared" si="13"/>
        <v>2005</v>
      </c>
      <c r="M210" s="2" t="str">
        <f t="shared" si="14"/>
        <v>5ODC1839</v>
      </c>
      <c r="P210" s="6" t="s">
        <v>0</v>
      </c>
      <c r="Q210" s="7">
        <v>42129</v>
      </c>
      <c r="R210" s="6" t="s">
        <v>8</v>
      </c>
      <c r="S210" s="6" t="s">
        <v>9</v>
      </c>
      <c r="T210" s="6"/>
      <c r="U210" s="8"/>
      <c r="V210" s="8">
        <v>171.6</v>
      </c>
      <c r="W210" s="8"/>
      <c r="X210" s="8">
        <v>-459825.15</v>
      </c>
      <c r="Z210" s="3" t="str">
        <f t="shared" si="15"/>
        <v>PAF1</v>
      </c>
    </row>
    <row r="211" spans="1:26" x14ac:dyDescent="0.25">
      <c r="A211" s="6" t="s">
        <v>117</v>
      </c>
      <c r="B211" s="7">
        <v>42131</v>
      </c>
      <c r="C211" s="6" t="s">
        <v>120</v>
      </c>
      <c r="D211" s="6" t="s">
        <v>311</v>
      </c>
      <c r="E211" s="6"/>
      <c r="F211" s="8"/>
      <c r="G211" s="8"/>
      <c r="H211" s="8">
        <v>200</v>
      </c>
      <c r="I211" s="8">
        <v>486239.19</v>
      </c>
      <c r="K211" s="1">
        <f t="shared" si="12"/>
        <v>5</v>
      </c>
      <c r="L211" s="1" t="str">
        <f t="shared" si="13"/>
        <v>15,35</v>
      </c>
      <c r="M211" s="2" t="str">
        <f t="shared" si="14"/>
        <v>5ODC1840</v>
      </c>
      <c r="P211" s="6" t="s">
        <v>0</v>
      </c>
      <c r="Q211" s="7">
        <v>42130</v>
      </c>
      <c r="R211" s="6" t="s">
        <v>8</v>
      </c>
      <c r="S211" s="6" t="s">
        <v>33</v>
      </c>
      <c r="T211" s="6"/>
      <c r="U211" s="8"/>
      <c r="V211" s="8">
        <v>49.9</v>
      </c>
      <c r="W211" s="8"/>
      <c r="X211" s="8">
        <v>-459775.25</v>
      </c>
      <c r="Z211" s="3" t="str">
        <f t="shared" si="15"/>
        <v>PAF2</v>
      </c>
    </row>
    <row r="212" spans="1:26" x14ac:dyDescent="0.25">
      <c r="A212" s="6" t="s">
        <v>117</v>
      </c>
      <c r="B212" s="7">
        <v>42131</v>
      </c>
      <c r="C212" s="6" t="s">
        <v>120</v>
      </c>
      <c r="D212" s="6" t="s">
        <v>312</v>
      </c>
      <c r="E212" s="6"/>
      <c r="F212" s="8"/>
      <c r="G212" s="8"/>
      <c r="H212" s="8">
        <v>15.3</v>
      </c>
      <c r="I212" s="8">
        <v>486223.89</v>
      </c>
      <c r="K212" s="1">
        <f t="shared" si="12"/>
        <v>5</v>
      </c>
      <c r="L212" s="1" t="str">
        <f t="shared" si="13"/>
        <v>175</v>
      </c>
      <c r="M212" s="2" t="str">
        <f t="shared" si="14"/>
        <v>5ODC1841</v>
      </c>
      <c r="P212" s="6" t="s">
        <v>0</v>
      </c>
      <c r="Q212" s="7">
        <v>42130</v>
      </c>
      <c r="R212" s="6" t="s">
        <v>1</v>
      </c>
      <c r="S212" s="6" t="s">
        <v>66</v>
      </c>
      <c r="T212" s="6"/>
      <c r="U212" s="8"/>
      <c r="V212" s="8"/>
      <c r="W212" s="8">
        <v>29802.17</v>
      </c>
      <c r="X212" s="8">
        <v>-489577.42</v>
      </c>
      <c r="Z212" s="3" t="str">
        <f t="shared" si="15"/>
        <v>ODF5</v>
      </c>
    </row>
    <row r="213" spans="1:26" x14ac:dyDescent="0.25">
      <c r="A213" s="6" t="s">
        <v>117</v>
      </c>
      <c r="B213" s="7">
        <v>42131</v>
      </c>
      <c r="C213" s="6" t="s">
        <v>120</v>
      </c>
      <c r="D213" s="6" t="s">
        <v>313</v>
      </c>
      <c r="E213" s="6"/>
      <c r="F213" s="8"/>
      <c r="G213" s="8"/>
      <c r="H213" s="8">
        <v>17</v>
      </c>
      <c r="I213" s="8">
        <v>486206.89</v>
      </c>
      <c r="K213" s="1">
        <f t="shared" si="12"/>
        <v>5</v>
      </c>
      <c r="L213" s="1" t="str">
        <f t="shared" si="13"/>
        <v>374,255</v>
      </c>
      <c r="M213" s="2" t="str">
        <f t="shared" si="14"/>
        <v>5ODC1842</v>
      </c>
      <c r="P213" s="6" t="s">
        <v>0</v>
      </c>
      <c r="Q213" s="7">
        <v>42130</v>
      </c>
      <c r="R213" s="6" t="s">
        <v>6</v>
      </c>
      <c r="S213" s="6" t="s">
        <v>53</v>
      </c>
      <c r="T213" s="6"/>
      <c r="U213" s="8"/>
      <c r="V213" s="8">
        <v>7225</v>
      </c>
      <c r="W213" s="8"/>
      <c r="X213" s="8">
        <v>-482352.42</v>
      </c>
      <c r="Z213" s="3" t="str">
        <f t="shared" si="15"/>
        <v>ACF42</v>
      </c>
    </row>
    <row r="214" spans="1:26" x14ac:dyDescent="0.25">
      <c r="A214" s="6" t="s">
        <v>117</v>
      </c>
      <c r="B214" s="7">
        <v>42131</v>
      </c>
      <c r="C214" s="6" t="s">
        <v>120</v>
      </c>
      <c r="D214" s="6" t="s">
        <v>314</v>
      </c>
      <c r="E214" s="6"/>
      <c r="F214" s="8"/>
      <c r="G214" s="8"/>
      <c r="H214" s="8">
        <v>374.25</v>
      </c>
      <c r="I214" s="8">
        <v>485832.64</v>
      </c>
      <c r="K214" s="1">
        <f t="shared" si="12"/>
        <v>5</v>
      </c>
      <c r="L214" s="1" t="str">
        <f t="shared" si="13"/>
        <v>216,665</v>
      </c>
      <c r="M214" s="2" t="str">
        <f t="shared" si="14"/>
        <v>5ODC1843</v>
      </c>
      <c r="P214" s="6" t="s">
        <v>0</v>
      </c>
      <c r="Q214" s="7">
        <v>42131</v>
      </c>
      <c r="R214" s="6" t="s">
        <v>8</v>
      </c>
      <c r="S214" s="6" t="s">
        <v>7</v>
      </c>
      <c r="T214" s="6"/>
      <c r="U214" s="8"/>
      <c r="V214" s="8">
        <v>200</v>
      </c>
      <c r="W214" s="8"/>
      <c r="X214" s="8">
        <v>-482152.42</v>
      </c>
      <c r="Z214" s="3" t="str">
        <f t="shared" si="15"/>
        <v>PAF3</v>
      </c>
    </row>
    <row r="215" spans="1:26" x14ac:dyDescent="0.25">
      <c r="A215" s="6" t="s">
        <v>117</v>
      </c>
      <c r="B215" s="7">
        <v>42131</v>
      </c>
      <c r="C215" s="6" t="s">
        <v>120</v>
      </c>
      <c r="D215" s="6" t="s">
        <v>315</v>
      </c>
      <c r="E215" s="6"/>
      <c r="F215" s="8"/>
      <c r="G215" s="8"/>
      <c r="H215" s="8">
        <v>216.66</v>
      </c>
      <c r="I215" s="8">
        <v>485615.98</v>
      </c>
      <c r="K215" s="1">
        <f t="shared" si="12"/>
        <v>5</v>
      </c>
      <c r="L215" s="1" t="str">
        <f t="shared" si="13"/>
        <v>99,095</v>
      </c>
      <c r="M215" s="2" t="str">
        <f t="shared" si="14"/>
        <v>5ODC1862</v>
      </c>
      <c r="P215" s="6" t="s">
        <v>0</v>
      </c>
      <c r="Q215" s="7">
        <v>42131</v>
      </c>
      <c r="R215" s="6" t="s">
        <v>8</v>
      </c>
      <c r="S215" s="6" t="s">
        <v>17</v>
      </c>
      <c r="T215" s="6"/>
      <c r="U215" s="8"/>
      <c r="V215" s="8">
        <v>15.3</v>
      </c>
      <c r="W215" s="8"/>
      <c r="X215" s="8">
        <v>-482137.12</v>
      </c>
      <c r="Z215" s="3" t="str">
        <f t="shared" si="15"/>
        <v>PAF4</v>
      </c>
    </row>
    <row r="216" spans="1:26" x14ac:dyDescent="0.25">
      <c r="A216" s="6" t="s">
        <v>117</v>
      </c>
      <c r="B216" s="7">
        <v>42131</v>
      </c>
      <c r="C216" s="6" t="s">
        <v>120</v>
      </c>
      <c r="D216" s="6" t="s">
        <v>316</v>
      </c>
      <c r="E216" s="6"/>
      <c r="F216" s="8"/>
      <c r="G216" s="8"/>
      <c r="H216" s="8">
        <v>99.09</v>
      </c>
      <c r="I216" s="8">
        <v>485516.89</v>
      </c>
      <c r="K216" s="1">
        <f t="shared" si="12"/>
        <v>5</v>
      </c>
      <c r="L216" s="1" t="str">
        <f t="shared" si="13"/>
        <v>448,25</v>
      </c>
      <c r="M216" s="2" t="str">
        <f t="shared" si="14"/>
        <v>5ODC1916</v>
      </c>
      <c r="P216" s="6" t="s">
        <v>0</v>
      </c>
      <c r="Q216" s="7">
        <v>42131</v>
      </c>
      <c r="R216" s="6" t="s">
        <v>6</v>
      </c>
      <c r="S216" s="6" t="s">
        <v>21</v>
      </c>
      <c r="T216" s="6"/>
      <c r="U216" s="8"/>
      <c r="V216" s="8">
        <v>374.25</v>
      </c>
      <c r="W216" s="8"/>
      <c r="X216" s="8">
        <v>-481762.87</v>
      </c>
      <c r="Z216" s="3" t="str">
        <f t="shared" si="15"/>
        <v>ACF13</v>
      </c>
    </row>
    <row r="217" spans="1:26" x14ac:dyDescent="0.25">
      <c r="A217" s="6" t="s">
        <v>117</v>
      </c>
      <c r="B217" s="7">
        <v>42131</v>
      </c>
      <c r="C217" s="6" t="s">
        <v>120</v>
      </c>
      <c r="D217" s="6" t="s">
        <v>317</v>
      </c>
      <c r="E217" s="6"/>
      <c r="F217" s="8"/>
      <c r="G217" s="8"/>
      <c r="H217" s="8">
        <v>448.2</v>
      </c>
      <c r="I217" s="8">
        <v>485068.69</v>
      </c>
      <c r="K217" s="1">
        <f t="shared" si="12"/>
        <v>5</v>
      </c>
      <c r="L217" s="1" t="str">
        <f t="shared" si="13"/>
        <v>1010,875</v>
      </c>
      <c r="M217" s="2" t="str">
        <f t="shared" si="14"/>
        <v>5ODC1863</v>
      </c>
      <c r="P217" s="6" t="s">
        <v>0</v>
      </c>
      <c r="Q217" s="7">
        <v>42131</v>
      </c>
      <c r="R217" s="6" t="s">
        <v>8</v>
      </c>
      <c r="S217" s="6" t="s">
        <v>24</v>
      </c>
      <c r="T217" s="6"/>
      <c r="U217" s="8"/>
      <c r="V217" s="8">
        <v>99.09</v>
      </c>
      <c r="W217" s="8"/>
      <c r="X217" s="8">
        <v>-481663.78</v>
      </c>
      <c r="Z217" s="3" t="str">
        <f t="shared" si="15"/>
        <v>PAF23</v>
      </c>
    </row>
    <row r="218" spans="1:26" x14ac:dyDescent="0.25">
      <c r="A218" s="6" t="s">
        <v>117</v>
      </c>
      <c r="B218" s="7">
        <v>42135</v>
      </c>
      <c r="C218" s="6" t="s">
        <v>120</v>
      </c>
      <c r="D218" s="6" t="s">
        <v>318</v>
      </c>
      <c r="E218" s="6"/>
      <c r="F218" s="8"/>
      <c r="G218" s="8"/>
      <c r="H218" s="8">
        <v>1010.87</v>
      </c>
      <c r="I218" s="8">
        <v>484057.82</v>
      </c>
      <c r="K218" s="1">
        <f t="shared" si="12"/>
        <v>5</v>
      </c>
      <c r="L218" s="1" t="str">
        <f t="shared" si="13"/>
        <v>190465</v>
      </c>
      <c r="M218" s="2" t="str">
        <f t="shared" si="14"/>
        <v>5ODC1864</v>
      </c>
      <c r="P218" s="6" t="s">
        <v>0</v>
      </c>
      <c r="Q218" s="7">
        <v>42132</v>
      </c>
      <c r="R218" s="6" t="s">
        <v>8</v>
      </c>
      <c r="S218" s="6" t="s">
        <v>42</v>
      </c>
      <c r="T218" s="6"/>
      <c r="U218" s="8"/>
      <c r="V218" s="8">
        <v>448.2</v>
      </c>
      <c r="W218" s="8"/>
      <c r="X218" s="8">
        <v>-481215.58</v>
      </c>
      <c r="Z218" s="3" t="str">
        <f t="shared" si="15"/>
        <v>PAF33</v>
      </c>
    </row>
    <row r="219" spans="1:26" x14ac:dyDescent="0.25">
      <c r="A219" s="6" t="s">
        <v>117</v>
      </c>
      <c r="B219" s="7">
        <v>42135</v>
      </c>
      <c r="C219" s="6" t="s">
        <v>120</v>
      </c>
      <c r="D219" s="6" t="s">
        <v>319</v>
      </c>
      <c r="E219" s="6"/>
      <c r="F219" s="8"/>
      <c r="G219" s="8">
        <v>19046</v>
      </c>
      <c r="H219" s="8"/>
      <c r="I219" s="8">
        <v>503103.82</v>
      </c>
      <c r="K219" s="1">
        <f t="shared" si="12"/>
        <v>5</v>
      </c>
      <c r="L219" s="1" t="str">
        <f t="shared" si="13"/>
        <v>715</v>
      </c>
      <c r="M219" s="2" t="str">
        <f t="shared" si="14"/>
        <v>5ODC1986</v>
      </c>
      <c r="P219" s="6" t="s">
        <v>0</v>
      </c>
      <c r="Q219" s="7">
        <v>42135</v>
      </c>
      <c r="R219" s="6" t="s">
        <v>6</v>
      </c>
      <c r="S219" s="6" t="s">
        <v>54</v>
      </c>
      <c r="T219" s="6"/>
      <c r="U219" s="8"/>
      <c r="V219" s="8">
        <v>216.66</v>
      </c>
      <c r="W219" s="8"/>
      <c r="X219" s="8">
        <v>-480998.92</v>
      </c>
      <c r="Z219" s="3" t="str">
        <f t="shared" si="15"/>
        <v>ACF18</v>
      </c>
    </row>
    <row r="220" spans="1:26" x14ac:dyDescent="0.25">
      <c r="A220" s="6" t="s">
        <v>117</v>
      </c>
      <c r="B220" s="7">
        <v>42135</v>
      </c>
      <c r="C220" s="6" t="s">
        <v>120</v>
      </c>
      <c r="D220" s="6" t="s">
        <v>320</v>
      </c>
      <c r="E220" s="6"/>
      <c r="F220" s="8"/>
      <c r="G220" s="8"/>
      <c r="H220" s="8">
        <v>71</v>
      </c>
      <c r="I220" s="8">
        <v>503032.82</v>
      </c>
      <c r="K220" s="1">
        <f t="shared" si="12"/>
        <v>5</v>
      </c>
      <c r="L220" s="1" t="str">
        <f t="shared" si="13"/>
        <v>505</v>
      </c>
      <c r="M220" s="2" t="str">
        <f t="shared" si="14"/>
        <v>5ODC1844</v>
      </c>
      <c r="P220" s="6" t="s">
        <v>0</v>
      </c>
      <c r="Q220" s="7">
        <v>42135</v>
      </c>
      <c r="R220" s="6" t="s">
        <v>6</v>
      </c>
      <c r="S220" s="6" t="s">
        <v>46</v>
      </c>
      <c r="T220" s="6"/>
      <c r="U220" s="8"/>
      <c r="V220" s="8">
        <v>1010.87</v>
      </c>
      <c r="W220" s="8"/>
      <c r="X220" s="8">
        <v>-479988.05</v>
      </c>
      <c r="Z220" s="3" t="str">
        <f t="shared" si="15"/>
        <v>ACF29</v>
      </c>
    </row>
    <row r="221" spans="1:26" x14ac:dyDescent="0.25">
      <c r="A221" s="6" t="s">
        <v>117</v>
      </c>
      <c r="B221" s="7">
        <v>42136</v>
      </c>
      <c r="C221" s="6" t="s">
        <v>120</v>
      </c>
      <c r="D221" s="6" t="s">
        <v>321</v>
      </c>
      <c r="E221" s="6"/>
      <c r="F221" s="8"/>
      <c r="G221" s="8"/>
      <c r="H221" s="8">
        <v>50</v>
      </c>
      <c r="I221" s="8">
        <v>502982.82</v>
      </c>
      <c r="K221" s="1">
        <f t="shared" si="12"/>
        <v>5</v>
      </c>
      <c r="L221" s="1" t="str">
        <f t="shared" si="13"/>
        <v>231,485</v>
      </c>
      <c r="M221" s="2" t="str">
        <f t="shared" si="14"/>
        <v>5ODC1865</v>
      </c>
      <c r="P221" s="6" t="s">
        <v>0</v>
      </c>
      <c r="Q221" s="7">
        <v>42135</v>
      </c>
      <c r="R221" s="6" t="s">
        <v>8</v>
      </c>
      <c r="S221" s="6" t="s">
        <v>68</v>
      </c>
      <c r="T221" s="6"/>
      <c r="U221" s="8"/>
      <c r="V221" s="8">
        <v>71</v>
      </c>
      <c r="W221" s="8"/>
      <c r="X221" s="8">
        <v>-479917.05</v>
      </c>
      <c r="Z221" s="3" t="str">
        <f t="shared" si="15"/>
        <v>PAF55</v>
      </c>
    </row>
    <row r="222" spans="1:26" x14ac:dyDescent="0.25">
      <c r="A222" s="6" t="s">
        <v>117</v>
      </c>
      <c r="B222" s="7">
        <v>42141</v>
      </c>
      <c r="C222" s="6" t="s">
        <v>120</v>
      </c>
      <c r="D222" s="6" t="s">
        <v>322</v>
      </c>
      <c r="E222" s="6"/>
      <c r="F222" s="8"/>
      <c r="G222" s="8"/>
      <c r="H222" s="8">
        <v>231.48</v>
      </c>
      <c r="I222" s="8">
        <v>502751.34</v>
      </c>
      <c r="K222" s="1">
        <f t="shared" si="12"/>
        <v>5</v>
      </c>
      <c r="L222" s="1" t="str">
        <f t="shared" si="13"/>
        <v>8805</v>
      </c>
      <c r="M222" s="2" t="str">
        <f t="shared" si="14"/>
        <v>5ODC1866</v>
      </c>
      <c r="P222" s="6" t="s">
        <v>0</v>
      </c>
      <c r="Q222" s="7">
        <v>42135</v>
      </c>
      <c r="R222" s="6" t="s">
        <v>36</v>
      </c>
      <c r="S222" s="6" t="s">
        <v>73</v>
      </c>
      <c r="T222" s="6"/>
      <c r="U222" s="8"/>
      <c r="V222" s="8"/>
      <c r="W222" s="8">
        <v>19046</v>
      </c>
      <c r="X222" s="8">
        <v>-498963.05</v>
      </c>
      <c r="Z222" s="3" t="str">
        <f t="shared" si="15"/>
        <v>BF1VIR</v>
      </c>
    </row>
    <row r="223" spans="1:26" x14ac:dyDescent="0.25">
      <c r="A223" s="6" t="s">
        <v>117</v>
      </c>
      <c r="B223" s="7">
        <v>42142</v>
      </c>
      <c r="C223" s="6" t="s">
        <v>120</v>
      </c>
      <c r="D223" s="6" t="s">
        <v>323</v>
      </c>
      <c r="E223" s="6"/>
      <c r="F223" s="8"/>
      <c r="G223" s="8"/>
      <c r="H223" s="8">
        <v>880</v>
      </c>
      <c r="I223" s="8">
        <v>501871.34</v>
      </c>
      <c r="K223" s="1">
        <f t="shared" si="12"/>
        <v>5</v>
      </c>
      <c r="L223" s="1" t="str">
        <f t="shared" si="13"/>
        <v>42275</v>
      </c>
      <c r="M223" s="2" t="str">
        <f t="shared" si="14"/>
        <v>5ODC1867</v>
      </c>
      <c r="P223" s="6" t="s">
        <v>0</v>
      </c>
      <c r="Q223" s="7">
        <v>42136</v>
      </c>
      <c r="R223" s="6" t="s">
        <v>8</v>
      </c>
      <c r="S223" s="6" t="s">
        <v>66</v>
      </c>
      <c r="T223" s="6"/>
      <c r="U223" s="8"/>
      <c r="V223" s="8">
        <v>17</v>
      </c>
      <c r="W223" s="8"/>
      <c r="X223" s="8">
        <v>-498946.05</v>
      </c>
      <c r="Z223" s="3" t="str">
        <f t="shared" si="15"/>
        <v>PAF5</v>
      </c>
    </row>
    <row r="224" spans="1:26" x14ac:dyDescent="0.25">
      <c r="A224" s="6" t="s">
        <v>117</v>
      </c>
      <c r="B224" s="7">
        <v>42142</v>
      </c>
      <c r="C224" s="6" t="s">
        <v>120</v>
      </c>
      <c r="D224" s="6" t="s">
        <v>324</v>
      </c>
      <c r="E224" s="6"/>
      <c r="F224" s="8"/>
      <c r="G224" s="8"/>
      <c r="H224" s="8">
        <v>4227</v>
      </c>
      <c r="I224" s="8">
        <v>497644.34</v>
      </c>
      <c r="K224" s="1">
        <f t="shared" si="12"/>
        <v>5</v>
      </c>
      <c r="L224" s="1" t="str">
        <f t="shared" si="13"/>
        <v>15005</v>
      </c>
      <c r="M224" s="2" t="str">
        <f t="shared" si="14"/>
        <v>5ODC1925</v>
      </c>
      <c r="P224" s="6" t="s">
        <v>0</v>
      </c>
      <c r="Q224" s="7">
        <v>42136</v>
      </c>
      <c r="R224" s="6" t="s">
        <v>8</v>
      </c>
      <c r="S224" s="6" t="s">
        <v>10</v>
      </c>
      <c r="T224" s="6"/>
      <c r="U224" s="8"/>
      <c r="V224" s="8">
        <v>50</v>
      </c>
      <c r="W224" s="8"/>
      <c r="X224" s="8">
        <v>-498896.05</v>
      </c>
      <c r="Z224" s="3" t="str">
        <f t="shared" si="15"/>
        <v>PAF6</v>
      </c>
    </row>
    <row r="225" spans="1:26" x14ac:dyDescent="0.25">
      <c r="A225" s="6" t="s">
        <v>117</v>
      </c>
      <c r="B225" s="7">
        <v>42142</v>
      </c>
      <c r="C225" s="6" t="s">
        <v>120</v>
      </c>
      <c r="D225" s="6" t="s">
        <v>325</v>
      </c>
      <c r="E225" s="6"/>
      <c r="F225" s="8"/>
      <c r="G225" s="8"/>
      <c r="H225" s="8">
        <v>1500</v>
      </c>
      <c r="I225" s="8">
        <v>496144.34</v>
      </c>
      <c r="K225" s="1">
        <f t="shared" si="12"/>
        <v>5</v>
      </c>
      <c r="L225" s="1" t="str">
        <f t="shared" si="13"/>
        <v>695,425</v>
      </c>
      <c r="M225" s="2" t="str">
        <f t="shared" si="14"/>
        <v>5ODC1868</v>
      </c>
      <c r="P225" s="6" t="s">
        <v>0</v>
      </c>
      <c r="Q225" s="7">
        <v>42141</v>
      </c>
      <c r="R225" s="6" t="s">
        <v>8</v>
      </c>
      <c r="S225" s="6" t="s">
        <v>20</v>
      </c>
      <c r="T225" s="6"/>
      <c r="U225" s="8"/>
      <c r="V225" s="8">
        <v>231.48</v>
      </c>
      <c r="W225" s="8"/>
      <c r="X225" s="8">
        <v>-498664.57</v>
      </c>
      <c r="Z225" s="3" t="str">
        <f t="shared" si="15"/>
        <v>PAF12</v>
      </c>
    </row>
    <row r="226" spans="1:26" x14ac:dyDescent="0.25">
      <c r="A226" s="6" t="s">
        <v>117</v>
      </c>
      <c r="B226" s="7">
        <v>42143</v>
      </c>
      <c r="C226" s="6" t="s">
        <v>120</v>
      </c>
      <c r="D226" s="6" t="s">
        <v>326</v>
      </c>
      <c r="E226" s="6"/>
      <c r="F226" s="8"/>
      <c r="G226" s="8"/>
      <c r="H226" s="8">
        <v>695.42</v>
      </c>
      <c r="I226" s="8">
        <v>495448.92</v>
      </c>
      <c r="K226" s="1">
        <f t="shared" si="12"/>
        <v>5</v>
      </c>
      <c r="L226" s="1" t="str">
        <f t="shared" si="13"/>
        <v>52,775</v>
      </c>
      <c r="M226" s="2" t="str">
        <f t="shared" si="14"/>
        <v>5ODC1869</v>
      </c>
      <c r="P226" s="6" t="s">
        <v>0</v>
      </c>
      <c r="Q226" s="7">
        <v>42142</v>
      </c>
      <c r="R226" s="6" t="s">
        <v>6</v>
      </c>
      <c r="S226" s="6" t="s">
        <v>45</v>
      </c>
      <c r="T226" s="6"/>
      <c r="U226" s="8"/>
      <c r="V226" s="8">
        <v>880</v>
      </c>
      <c r="W226" s="8"/>
      <c r="X226" s="8">
        <v>-497784.57</v>
      </c>
      <c r="Z226" s="3" t="str">
        <f t="shared" si="15"/>
        <v>ACF22</v>
      </c>
    </row>
    <row r="227" spans="1:26" x14ac:dyDescent="0.25">
      <c r="A227" s="6" t="s">
        <v>117</v>
      </c>
      <c r="B227" s="7">
        <v>42144</v>
      </c>
      <c r="C227" s="6" t="s">
        <v>120</v>
      </c>
      <c r="D227" s="6" t="s">
        <v>327</v>
      </c>
      <c r="E227" s="6"/>
      <c r="F227" s="8"/>
      <c r="G227" s="8"/>
      <c r="H227" s="8">
        <v>52.77</v>
      </c>
      <c r="I227" s="8">
        <v>495396.15</v>
      </c>
      <c r="K227" s="1">
        <f t="shared" si="12"/>
        <v>5</v>
      </c>
      <c r="L227" s="1" t="str">
        <f t="shared" si="13"/>
        <v>42,225</v>
      </c>
      <c r="M227" s="2" t="str">
        <f t="shared" si="14"/>
        <v>5ODC1870</v>
      </c>
      <c r="P227" s="6" t="s">
        <v>0</v>
      </c>
      <c r="Q227" s="7">
        <v>42142</v>
      </c>
      <c r="R227" s="6" t="s">
        <v>6</v>
      </c>
      <c r="S227" s="6" t="s">
        <v>24</v>
      </c>
      <c r="T227" s="6"/>
      <c r="U227" s="8"/>
      <c r="V227" s="8">
        <v>4227</v>
      </c>
      <c r="W227" s="8"/>
      <c r="X227" s="8">
        <v>-493557.57</v>
      </c>
      <c r="Z227" s="3" t="str">
        <f t="shared" si="15"/>
        <v>ACF23</v>
      </c>
    </row>
    <row r="228" spans="1:26" x14ac:dyDescent="0.25">
      <c r="A228" s="6" t="s">
        <v>117</v>
      </c>
      <c r="B228" s="7">
        <v>42144</v>
      </c>
      <c r="C228" s="6" t="s">
        <v>120</v>
      </c>
      <c r="D228" s="6" t="s">
        <v>328</v>
      </c>
      <c r="E228" s="6"/>
      <c r="F228" s="8"/>
      <c r="G228" s="8"/>
      <c r="H228" s="8">
        <v>42.22</v>
      </c>
      <c r="I228" s="8">
        <v>495353.93</v>
      </c>
      <c r="K228" s="1">
        <f t="shared" si="12"/>
        <v>5</v>
      </c>
      <c r="L228" s="1" t="str">
        <f t="shared" si="13"/>
        <v>42,55</v>
      </c>
      <c r="M228" s="2" t="str">
        <f t="shared" si="14"/>
        <v>5ODC1871</v>
      </c>
      <c r="P228" s="6" t="s">
        <v>0</v>
      </c>
      <c r="Q228" s="7">
        <v>42142</v>
      </c>
      <c r="R228" s="6" t="s">
        <v>8</v>
      </c>
      <c r="S228" s="6" t="s">
        <v>16</v>
      </c>
      <c r="T228" s="6"/>
      <c r="U228" s="8"/>
      <c r="V228" s="8">
        <v>1500</v>
      </c>
      <c r="W228" s="8"/>
      <c r="X228" s="8">
        <v>-492057.57</v>
      </c>
      <c r="Z228" s="3" t="str">
        <f t="shared" si="15"/>
        <v>PAF36</v>
      </c>
    </row>
    <row r="229" spans="1:26" x14ac:dyDescent="0.25">
      <c r="A229" s="6" t="s">
        <v>117</v>
      </c>
      <c r="B229" s="7">
        <v>42144</v>
      </c>
      <c r="C229" s="6" t="s">
        <v>120</v>
      </c>
      <c r="D229" s="6" t="s">
        <v>329</v>
      </c>
      <c r="E229" s="6"/>
      <c r="F229" s="8"/>
      <c r="G229" s="8"/>
      <c r="H229" s="8">
        <v>42.5</v>
      </c>
      <c r="I229" s="8">
        <v>495311.43</v>
      </c>
      <c r="K229" s="1">
        <f t="shared" si="12"/>
        <v>5</v>
      </c>
      <c r="L229" s="1" t="str">
        <f t="shared" si="13"/>
        <v>6005</v>
      </c>
      <c r="M229" s="2" t="str">
        <f t="shared" si="14"/>
        <v>5ODC1872</v>
      </c>
      <c r="P229" s="6" t="s">
        <v>0</v>
      </c>
      <c r="Q229" s="7">
        <v>42143</v>
      </c>
      <c r="R229" s="6" t="s">
        <v>6</v>
      </c>
      <c r="S229" s="6" t="s">
        <v>74</v>
      </c>
      <c r="T229" s="6"/>
      <c r="U229" s="8"/>
      <c r="V229" s="8">
        <v>695.42</v>
      </c>
      <c r="W229" s="8"/>
      <c r="X229" s="8">
        <v>-491362.15</v>
      </c>
      <c r="Z229" s="3" t="str">
        <f t="shared" si="15"/>
        <v>ACF62</v>
      </c>
    </row>
    <row r="230" spans="1:26" x14ac:dyDescent="0.25">
      <c r="A230" s="6" t="s">
        <v>117</v>
      </c>
      <c r="B230" s="7">
        <v>42144</v>
      </c>
      <c r="C230" s="6" t="s">
        <v>120</v>
      </c>
      <c r="D230" s="6" t="s">
        <v>330</v>
      </c>
      <c r="E230" s="6"/>
      <c r="F230" s="8"/>
      <c r="G230" s="8"/>
      <c r="H230" s="8">
        <v>600</v>
      </c>
      <c r="I230" s="8">
        <v>494711.43</v>
      </c>
      <c r="K230" s="1">
        <f t="shared" si="12"/>
        <v>5</v>
      </c>
      <c r="L230" s="1" t="str">
        <f t="shared" si="13"/>
        <v>205</v>
      </c>
      <c r="M230" s="2" t="str">
        <f t="shared" si="14"/>
        <v>5ODC1875</v>
      </c>
      <c r="P230" s="6" t="s">
        <v>0</v>
      </c>
      <c r="Q230" s="7">
        <v>42144</v>
      </c>
      <c r="R230" s="6" t="s">
        <v>8</v>
      </c>
      <c r="S230" s="6" t="s">
        <v>21</v>
      </c>
      <c r="T230" s="6"/>
      <c r="U230" s="8"/>
      <c r="V230" s="8">
        <v>42.22</v>
      </c>
      <c r="W230" s="8"/>
      <c r="X230" s="8">
        <v>-491319.93</v>
      </c>
      <c r="Z230" s="3" t="str">
        <f t="shared" si="15"/>
        <v>PAF13</v>
      </c>
    </row>
    <row r="231" spans="1:26" x14ac:dyDescent="0.25">
      <c r="A231" s="6" t="s">
        <v>117</v>
      </c>
      <c r="B231" s="7">
        <v>42144</v>
      </c>
      <c r="C231" s="6" t="s">
        <v>120</v>
      </c>
      <c r="D231" s="6" t="s">
        <v>331</v>
      </c>
      <c r="E231" s="6"/>
      <c r="F231" s="8"/>
      <c r="G231" s="8"/>
      <c r="H231" s="8">
        <v>20</v>
      </c>
      <c r="I231" s="8">
        <v>494691.43</v>
      </c>
      <c r="K231" s="1">
        <f t="shared" si="12"/>
        <v>5</v>
      </c>
      <c r="L231" s="1" t="str">
        <f t="shared" si="13"/>
        <v>205</v>
      </c>
      <c r="M231" s="2" t="str">
        <f t="shared" si="14"/>
        <v>5ODC1876</v>
      </c>
      <c r="P231" s="6" t="s">
        <v>0</v>
      </c>
      <c r="Q231" s="7">
        <v>42144</v>
      </c>
      <c r="R231" s="6" t="s">
        <v>8</v>
      </c>
      <c r="S231" s="6" t="s">
        <v>21</v>
      </c>
      <c r="T231" s="6"/>
      <c r="U231" s="8"/>
      <c r="V231" s="8">
        <v>52.77</v>
      </c>
      <c r="W231" s="8"/>
      <c r="X231" s="8">
        <v>-491267.16</v>
      </c>
      <c r="Z231" s="3" t="str">
        <f t="shared" si="15"/>
        <v>PAF13</v>
      </c>
    </row>
    <row r="232" spans="1:26" x14ac:dyDescent="0.25">
      <c r="A232" s="6" t="s">
        <v>117</v>
      </c>
      <c r="B232" s="7">
        <v>42144</v>
      </c>
      <c r="C232" s="6" t="s">
        <v>120</v>
      </c>
      <c r="D232" s="6" t="s">
        <v>332</v>
      </c>
      <c r="E232" s="6"/>
      <c r="F232" s="8"/>
      <c r="G232" s="8"/>
      <c r="H232" s="8">
        <v>20</v>
      </c>
      <c r="I232" s="8">
        <v>494671.43</v>
      </c>
      <c r="K232" s="1">
        <f t="shared" si="12"/>
        <v>5</v>
      </c>
      <c r="L232" s="1" t="str">
        <f t="shared" si="13"/>
        <v>165,65</v>
      </c>
      <c r="M232" s="2" t="str">
        <f t="shared" si="14"/>
        <v>5ODC1877</v>
      </c>
      <c r="P232" s="6" t="s">
        <v>0</v>
      </c>
      <c r="Q232" s="7">
        <v>42144</v>
      </c>
      <c r="R232" s="6" t="s">
        <v>8</v>
      </c>
      <c r="S232" s="6" t="s">
        <v>22</v>
      </c>
      <c r="T232" s="6"/>
      <c r="U232" s="8"/>
      <c r="V232" s="8">
        <v>42.5</v>
      </c>
      <c r="W232" s="8"/>
      <c r="X232" s="8">
        <v>-491224.66</v>
      </c>
      <c r="Z232" s="3" t="str">
        <f t="shared" si="15"/>
        <v>PAF14</v>
      </c>
    </row>
    <row r="233" spans="1:26" x14ac:dyDescent="0.25">
      <c r="A233" s="6" t="s">
        <v>117</v>
      </c>
      <c r="B233" s="7">
        <v>42144</v>
      </c>
      <c r="C233" s="6" t="s">
        <v>120</v>
      </c>
      <c r="D233" s="6" t="s">
        <v>333</v>
      </c>
      <c r="E233" s="6"/>
      <c r="F233" s="8"/>
      <c r="G233" s="8"/>
      <c r="H233" s="8">
        <v>165.6</v>
      </c>
      <c r="I233" s="8">
        <v>494505.83</v>
      </c>
      <c r="K233" s="1">
        <f t="shared" si="12"/>
        <v>5</v>
      </c>
      <c r="L233" s="1" t="str">
        <f t="shared" si="13"/>
        <v>108,265</v>
      </c>
      <c r="M233" s="2" t="str">
        <f t="shared" si="14"/>
        <v>5ODC1878</v>
      </c>
      <c r="P233" s="6" t="s">
        <v>0</v>
      </c>
      <c r="Q233" s="7">
        <v>42144</v>
      </c>
      <c r="R233" s="6" t="s">
        <v>6</v>
      </c>
      <c r="S233" s="6" t="s">
        <v>25</v>
      </c>
      <c r="T233" s="6"/>
      <c r="U233" s="8"/>
      <c r="V233" s="8">
        <v>600</v>
      </c>
      <c r="W233" s="8"/>
      <c r="X233" s="8">
        <v>-490624.66</v>
      </c>
      <c r="Z233" s="3" t="str">
        <f t="shared" si="15"/>
        <v>ACF25</v>
      </c>
    </row>
    <row r="234" spans="1:26" x14ac:dyDescent="0.25">
      <c r="A234" s="6" t="s">
        <v>117</v>
      </c>
      <c r="B234" s="7">
        <v>42145</v>
      </c>
      <c r="C234" s="6" t="s">
        <v>120</v>
      </c>
      <c r="D234" s="6" t="s">
        <v>334</v>
      </c>
      <c r="E234" s="6"/>
      <c r="F234" s="8"/>
      <c r="G234" s="8"/>
      <c r="H234" s="8">
        <v>108.26</v>
      </c>
      <c r="I234" s="8">
        <v>494397.57</v>
      </c>
      <c r="K234" s="1">
        <f t="shared" si="12"/>
        <v>5</v>
      </c>
      <c r="L234" s="1" t="str">
        <f t="shared" si="13"/>
        <v>626,615</v>
      </c>
      <c r="M234" s="2" t="str">
        <f t="shared" si="14"/>
        <v>5ODC1902</v>
      </c>
      <c r="P234" s="6" t="s">
        <v>0</v>
      </c>
      <c r="Q234" s="7">
        <v>42144</v>
      </c>
      <c r="R234" s="6" t="s">
        <v>6</v>
      </c>
      <c r="S234" s="6" t="s">
        <v>75</v>
      </c>
      <c r="T234" s="6"/>
      <c r="U234" s="8"/>
      <c r="V234" s="8">
        <v>20</v>
      </c>
      <c r="W234" s="8"/>
      <c r="X234" s="8">
        <v>-490604.66</v>
      </c>
      <c r="Z234" s="3" t="str">
        <f t="shared" si="15"/>
        <v>ACF51</v>
      </c>
    </row>
    <row r="235" spans="1:26" x14ac:dyDescent="0.25">
      <c r="A235" s="6" t="s">
        <v>117</v>
      </c>
      <c r="B235" s="7">
        <v>42145</v>
      </c>
      <c r="C235" s="6" t="s">
        <v>120</v>
      </c>
      <c r="D235" s="6" t="s">
        <v>335</v>
      </c>
      <c r="E235" s="6"/>
      <c r="F235" s="8"/>
      <c r="G235" s="8"/>
      <c r="H235" s="8">
        <v>626.61</v>
      </c>
      <c r="I235" s="8">
        <v>493770.96</v>
      </c>
      <c r="K235" s="1">
        <f t="shared" si="12"/>
        <v>5</v>
      </c>
      <c r="L235" s="1" t="str">
        <f t="shared" si="13"/>
        <v>4505</v>
      </c>
      <c r="M235" s="2" t="str">
        <f t="shared" si="14"/>
        <v>5ODC1879</v>
      </c>
      <c r="P235" s="6" t="s">
        <v>0</v>
      </c>
      <c r="Q235" s="7">
        <v>42144</v>
      </c>
      <c r="R235" s="6" t="s">
        <v>6</v>
      </c>
      <c r="S235" s="6" t="s">
        <v>51</v>
      </c>
      <c r="T235" s="6"/>
      <c r="U235" s="8"/>
      <c r="V235" s="8">
        <v>20</v>
      </c>
      <c r="W235" s="8"/>
      <c r="X235" s="8">
        <v>-490584.66</v>
      </c>
      <c r="Z235" s="3" t="str">
        <f t="shared" si="15"/>
        <v>ACF54</v>
      </c>
    </row>
    <row r="236" spans="1:26" x14ac:dyDescent="0.25">
      <c r="A236" s="6" t="s">
        <v>117</v>
      </c>
      <c r="B236" s="7">
        <v>42146</v>
      </c>
      <c r="C236" s="6" t="s">
        <v>120</v>
      </c>
      <c r="D236" s="6" t="s">
        <v>336</v>
      </c>
      <c r="E236" s="6"/>
      <c r="F236" s="8"/>
      <c r="G236" s="8"/>
      <c r="H236" s="8">
        <v>450</v>
      </c>
      <c r="I236" s="8">
        <v>493320.96000000002</v>
      </c>
      <c r="K236" s="1">
        <f t="shared" si="12"/>
        <v>5</v>
      </c>
      <c r="L236" s="1" t="str">
        <f t="shared" si="13"/>
        <v>905</v>
      </c>
      <c r="M236" s="2" t="str">
        <f t="shared" si="14"/>
        <v>5ODC1880</v>
      </c>
      <c r="P236" s="6" t="s">
        <v>0</v>
      </c>
      <c r="Q236" s="7">
        <v>42145</v>
      </c>
      <c r="R236" s="6" t="s">
        <v>8</v>
      </c>
      <c r="S236" s="6" t="s">
        <v>49</v>
      </c>
      <c r="T236" s="6"/>
      <c r="U236" s="8"/>
      <c r="V236" s="8">
        <v>165.6</v>
      </c>
      <c r="W236" s="8"/>
      <c r="X236" s="8">
        <v>-490419.06</v>
      </c>
      <c r="Z236" s="3" t="str">
        <f t="shared" si="15"/>
        <v>PAF8</v>
      </c>
    </row>
    <row r="237" spans="1:26" x14ac:dyDescent="0.25">
      <c r="A237" s="6" t="s">
        <v>117</v>
      </c>
      <c r="B237" s="7">
        <v>42146</v>
      </c>
      <c r="C237" s="6" t="s">
        <v>120</v>
      </c>
      <c r="D237" s="6" t="s">
        <v>337</v>
      </c>
      <c r="E237" s="6"/>
      <c r="F237" s="8"/>
      <c r="G237" s="8"/>
      <c r="H237" s="8">
        <v>90</v>
      </c>
      <c r="I237" s="8">
        <v>493230.96</v>
      </c>
      <c r="K237" s="1">
        <f t="shared" si="12"/>
        <v>5</v>
      </c>
      <c r="L237" s="1" t="str">
        <f t="shared" si="13"/>
        <v>15005</v>
      </c>
      <c r="M237" s="2" t="str">
        <f t="shared" si="14"/>
        <v>5ODC1881</v>
      </c>
      <c r="P237" s="6" t="s">
        <v>0</v>
      </c>
      <c r="Q237" s="7">
        <v>42145</v>
      </c>
      <c r="R237" s="6" t="s">
        <v>8</v>
      </c>
      <c r="S237" s="6" t="s">
        <v>18</v>
      </c>
      <c r="T237" s="6"/>
      <c r="U237" s="8"/>
      <c r="V237" s="8">
        <v>108.26</v>
      </c>
      <c r="W237" s="8"/>
      <c r="X237" s="8">
        <v>-490310.8</v>
      </c>
      <c r="Z237" s="3" t="str">
        <f t="shared" si="15"/>
        <v>PAF10</v>
      </c>
    </row>
    <row r="238" spans="1:26" x14ac:dyDescent="0.25">
      <c r="A238" s="6" t="s">
        <v>117</v>
      </c>
      <c r="B238" s="7">
        <v>42146</v>
      </c>
      <c r="C238" s="6" t="s">
        <v>120</v>
      </c>
      <c r="D238" s="6" t="s">
        <v>338</v>
      </c>
      <c r="E238" s="6"/>
      <c r="F238" s="8"/>
      <c r="G238" s="8"/>
      <c r="H238" s="8">
        <v>1500</v>
      </c>
      <c r="I238" s="8">
        <v>491730.96</v>
      </c>
      <c r="K238" s="1">
        <f t="shared" si="12"/>
        <v>5</v>
      </c>
      <c r="L238" s="1" t="str">
        <f t="shared" si="13"/>
        <v>15005</v>
      </c>
      <c r="M238" s="2" t="str">
        <f t="shared" si="14"/>
        <v>5ODC1882</v>
      </c>
      <c r="P238" s="6" t="s">
        <v>0</v>
      </c>
      <c r="Q238" s="7">
        <v>42145</v>
      </c>
      <c r="R238" s="6" t="s">
        <v>6</v>
      </c>
      <c r="S238" s="6" t="s">
        <v>76</v>
      </c>
      <c r="T238" s="6"/>
      <c r="U238" s="8"/>
      <c r="V238" s="8">
        <v>626.61</v>
      </c>
      <c r="W238" s="8"/>
      <c r="X238" s="8">
        <v>-489684.19</v>
      </c>
      <c r="Z238" s="3" t="str">
        <f t="shared" si="15"/>
        <v>ACF78</v>
      </c>
    </row>
    <row r="239" spans="1:26" x14ac:dyDescent="0.25">
      <c r="A239" s="6" t="s">
        <v>117</v>
      </c>
      <c r="B239" s="7">
        <v>42146</v>
      </c>
      <c r="C239" s="6" t="s">
        <v>120</v>
      </c>
      <c r="D239" s="6" t="s">
        <v>339</v>
      </c>
      <c r="E239" s="6"/>
      <c r="F239" s="8"/>
      <c r="G239" s="8"/>
      <c r="H239" s="8">
        <v>1500</v>
      </c>
      <c r="I239" s="8">
        <v>490230.96</v>
      </c>
      <c r="K239" s="1">
        <f t="shared" si="12"/>
        <v>5</v>
      </c>
      <c r="L239" s="1" t="str">
        <f t="shared" si="13"/>
        <v>18555</v>
      </c>
      <c r="M239" s="2" t="str">
        <f t="shared" si="14"/>
        <v>5ODC1883</v>
      </c>
      <c r="P239" s="6" t="s">
        <v>0</v>
      </c>
      <c r="Q239" s="7">
        <v>42146</v>
      </c>
      <c r="R239" s="6" t="s">
        <v>1</v>
      </c>
      <c r="S239" s="6" t="s">
        <v>19</v>
      </c>
      <c r="T239" s="6"/>
      <c r="U239" s="8"/>
      <c r="V239" s="8"/>
      <c r="W239" s="8">
        <v>150</v>
      </c>
      <c r="X239" s="8">
        <v>-489834.19</v>
      </c>
      <c r="Z239" s="3" t="str">
        <f t="shared" si="15"/>
        <v>ODF11</v>
      </c>
    </row>
    <row r="240" spans="1:26" x14ac:dyDescent="0.25">
      <c r="A240" s="6" t="s">
        <v>117</v>
      </c>
      <c r="B240" s="7">
        <v>42146</v>
      </c>
      <c r="C240" s="6" t="s">
        <v>120</v>
      </c>
      <c r="D240" s="6" t="s">
        <v>340</v>
      </c>
      <c r="E240" s="6"/>
      <c r="F240" s="8"/>
      <c r="G240" s="8"/>
      <c r="H240" s="8">
        <v>1855</v>
      </c>
      <c r="I240" s="8">
        <v>488375.96</v>
      </c>
      <c r="K240" s="1">
        <f t="shared" si="12"/>
        <v>5</v>
      </c>
      <c r="L240" s="1" t="str">
        <f t="shared" si="13"/>
        <v>14455</v>
      </c>
      <c r="M240" s="2" t="str">
        <f t="shared" si="14"/>
        <v>5ODC1884</v>
      </c>
      <c r="P240" s="6" t="s">
        <v>0</v>
      </c>
      <c r="Q240" s="7">
        <v>42146</v>
      </c>
      <c r="R240" s="6" t="s">
        <v>8</v>
      </c>
      <c r="S240" s="6" t="s">
        <v>19</v>
      </c>
      <c r="T240" s="6"/>
      <c r="U240" s="8"/>
      <c r="V240" s="8">
        <v>254.1</v>
      </c>
      <c r="W240" s="8"/>
      <c r="X240" s="8">
        <v>-489580.09</v>
      </c>
      <c r="Z240" s="3" t="str">
        <f t="shared" si="15"/>
        <v>PAF11</v>
      </c>
    </row>
    <row r="241" spans="1:26" x14ac:dyDescent="0.25">
      <c r="A241" s="6" t="s">
        <v>117</v>
      </c>
      <c r="B241" s="7">
        <v>42146</v>
      </c>
      <c r="C241" s="6" t="s">
        <v>120</v>
      </c>
      <c r="D241" s="6" t="s">
        <v>341</v>
      </c>
      <c r="E241" s="6"/>
      <c r="F241" s="8"/>
      <c r="G241" s="8"/>
      <c r="H241" s="8">
        <v>1445</v>
      </c>
      <c r="I241" s="8">
        <v>486930.96</v>
      </c>
      <c r="K241" s="1">
        <f t="shared" si="12"/>
        <v>5</v>
      </c>
      <c r="L241" s="1" t="str">
        <f t="shared" si="13"/>
        <v>15005</v>
      </c>
      <c r="M241" s="2" t="str">
        <f t="shared" si="14"/>
        <v>5ODC1885</v>
      </c>
      <c r="P241" s="6" t="s">
        <v>0</v>
      </c>
      <c r="Q241" s="7">
        <v>42146</v>
      </c>
      <c r="R241" s="6" t="s">
        <v>8</v>
      </c>
      <c r="S241" s="6" t="s">
        <v>19</v>
      </c>
      <c r="T241" s="6"/>
      <c r="U241" s="8"/>
      <c r="V241" s="8">
        <v>20.07</v>
      </c>
      <c r="W241" s="8"/>
      <c r="X241" s="8">
        <v>-489560.02</v>
      </c>
      <c r="Z241" s="3" t="str">
        <f t="shared" si="15"/>
        <v>PAF11</v>
      </c>
    </row>
    <row r="242" spans="1:26" x14ac:dyDescent="0.25">
      <c r="A242" s="6" t="s">
        <v>117</v>
      </c>
      <c r="B242" s="7">
        <v>42146</v>
      </c>
      <c r="C242" s="6" t="s">
        <v>120</v>
      </c>
      <c r="D242" s="6" t="s">
        <v>342</v>
      </c>
      <c r="E242" s="6"/>
      <c r="F242" s="8"/>
      <c r="G242" s="8"/>
      <c r="H242" s="8">
        <v>1500</v>
      </c>
      <c r="I242" s="8">
        <v>485430.96</v>
      </c>
      <c r="K242" s="1">
        <f t="shared" si="12"/>
        <v>5</v>
      </c>
      <c r="L242" s="1" t="str">
        <f t="shared" si="13"/>
        <v>508,25</v>
      </c>
      <c r="M242" s="2" t="str">
        <f t="shared" si="14"/>
        <v>5ODC1886</v>
      </c>
      <c r="P242" s="6" t="s">
        <v>0</v>
      </c>
      <c r="Q242" s="7">
        <v>42146</v>
      </c>
      <c r="R242" s="6" t="s">
        <v>8</v>
      </c>
      <c r="S242" s="6" t="s">
        <v>19</v>
      </c>
      <c r="T242" s="6"/>
      <c r="U242" s="8"/>
      <c r="V242" s="8">
        <v>228.69</v>
      </c>
      <c r="W242" s="8"/>
      <c r="X242" s="8">
        <v>-489331.33</v>
      </c>
      <c r="Z242" s="3" t="str">
        <f t="shared" si="15"/>
        <v>PAF11</v>
      </c>
    </row>
    <row r="243" spans="1:26" x14ac:dyDescent="0.25">
      <c r="A243" s="6" t="s">
        <v>117</v>
      </c>
      <c r="B243" s="7">
        <v>42146</v>
      </c>
      <c r="C243" s="6" t="s">
        <v>120</v>
      </c>
      <c r="D243" s="6" t="s">
        <v>343</v>
      </c>
      <c r="E243" s="6"/>
      <c r="F243" s="8"/>
      <c r="G243" s="8"/>
      <c r="H243" s="8">
        <v>508.2</v>
      </c>
      <c r="I243" s="8">
        <v>484922.76</v>
      </c>
      <c r="K243" s="1">
        <f t="shared" si="12"/>
        <v>5</v>
      </c>
      <c r="L243" s="1" t="str">
        <f t="shared" si="13"/>
        <v>228,695</v>
      </c>
      <c r="M243" s="2" t="str">
        <f t="shared" si="14"/>
        <v>5ODC1887</v>
      </c>
      <c r="P243" s="6" t="s">
        <v>0</v>
      </c>
      <c r="Q243" s="7">
        <v>42146</v>
      </c>
      <c r="R243" s="6" t="s">
        <v>8</v>
      </c>
      <c r="S243" s="6" t="s">
        <v>19</v>
      </c>
      <c r="T243" s="6"/>
      <c r="U243" s="8"/>
      <c r="V243" s="8">
        <v>508.2</v>
      </c>
      <c r="W243" s="8"/>
      <c r="X243" s="8">
        <v>-488823.13</v>
      </c>
      <c r="Z243" s="3" t="str">
        <f t="shared" si="15"/>
        <v>PAF11</v>
      </c>
    </row>
    <row r="244" spans="1:26" x14ac:dyDescent="0.25">
      <c r="A244" s="6" t="s">
        <v>117</v>
      </c>
      <c r="B244" s="7">
        <v>42146</v>
      </c>
      <c r="C244" s="6" t="s">
        <v>120</v>
      </c>
      <c r="D244" s="6" t="s">
        <v>344</v>
      </c>
      <c r="E244" s="6"/>
      <c r="F244" s="8"/>
      <c r="G244" s="8"/>
      <c r="H244" s="8">
        <v>228.69</v>
      </c>
      <c r="I244" s="8">
        <v>484694.07</v>
      </c>
      <c r="K244" s="1">
        <f t="shared" si="12"/>
        <v>5</v>
      </c>
      <c r="L244" s="1" t="str">
        <f t="shared" si="13"/>
        <v>20,075</v>
      </c>
      <c r="M244" s="2" t="str">
        <f t="shared" si="14"/>
        <v>5ODC1888</v>
      </c>
      <c r="P244" s="6" t="s">
        <v>0</v>
      </c>
      <c r="Q244" s="7">
        <v>42146</v>
      </c>
      <c r="R244" s="6" t="s">
        <v>8</v>
      </c>
      <c r="S244" s="6" t="s">
        <v>19</v>
      </c>
      <c r="T244" s="6"/>
      <c r="U244" s="8"/>
      <c r="V244" s="8">
        <v>1500</v>
      </c>
      <c r="W244" s="8"/>
      <c r="X244" s="8">
        <v>-487323.13</v>
      </c>
      <c r="Z244" s="3" t="str">
        <f t="shared" si="15"/>
        <v>PAF11</v>
      </c>
    </row>
    <row r="245" spans="1:26" x14ac:dyDescent="0.25">
      <c r="A245" s="6" t="s">
        <v>117</v>
      </c>
      <c r="B245" s="7">
        <v>42146</v>
      </c>
      <c r="C245" s="6" t="s">
        <v>120</v>
      </c>
      <c r="D245" s="6" t="s">
        <v>345</v>
      </c>
      <c r="E245" s="6"/>
      <c r="F245" s="8"/>
      <c r="G245" s="8"/>
      <c r="H245" s="8">
        <v>20.07</v>
      </c>
      <c r="I245" s="8">
        <v>484674</v>
      </c>
      <c r="K245" s="1">
        <f t="shared" si="12"/>
        <v>5</v>
      </c>
      <c r="L245" s="1" t="str">
        <f t="shared" si="13"/>
        <v>254,15</v>
      </c>
      <c r="M245" s="2" t="str">
        <f t="shared" si="14"/>
        <v>5ODC1890</v>
      </c>
      <c r="P245" s="6" t="s">
        <v>0</v>
      </c>
      <c r="Q245" s="7">
        <v>42146</v>
      </c>
      <c r="R245" s="6" t="s">
        <v>8</v>
      </c>
      <c r="S245" s="6" t="s">
        <v>19</v>
      </c>
      <c r="T245" s="6"/>
      <c r="U245" s="8"/>
      <c r="V245" s="8">
        <v>1445</v>
      </c>
      <c r="W245" s="8"/>
      <c r="X245" s="8">
        <v>-485878.13</v>
      </c>
      <c r="Z245" s="3" t="str">
        <f t="shared" si="15"/>
        <v>PAF11</v>
      </c>
    </row>
    <row r="246" spans="1:26" x14ac:dyDescent="0.25">
      <c r="A246" s="6" t="s">
        <v>117</v>
      </c>
      <c r="B246" s="7">
        <v>42146</v>
      </c>
      <c r="C246" s="6" t="s">
        <v>120</v>
      </c>
      <c r="D246" s="6" t="s">
        <v>346</v>
      </c>
      <c r="E246" s="6"/>
      <c r="F246" s="8"/>
      <c r="G246" s="8"/>
      <c r="H246" s="8">
        <v>254.1</v>
      </c>
      <c r="I246" s="8">
        <v>484419.9</v>
      </c>
      <c r="K246" s="1">
        <f t="shared" si="12"/>
        <v>5</v>
      </c>
      <c r="L246" s="1" t="str">
        <f t="shared" si="13"/>
        <v>45</v>
      </c>
      <c r="M246" s="2" t="str">
        <f t="shared" si="14"/>
        <v>5ODC1891</v>
      </c>
      <c r="P246" s="6" t="s">
        <v>0</v>
      </c>
      <c r="Q246" s="7">
        <v>42146</v>
      </c>
      <c r="R246" s="6" t="s">
        <v>8</v>
      </c>
      <c r="S246" s="6" t="s">
        <v>19</v>
      </c>
      <c r="T246" s="6"/>
      <c r="U246" s="8"/>
      <c r="V246" s="8">
        <v>1855</v>
      </c>
      <c r="W246" s="8"/>
      <c r="X246" s="8">
        <v>-484023.13</v>
      </c>
      <c r="Z246" s="3" t="str">
        <f t="shared" si="15"/>
        <v>PAF11</v>
      </c>
    </row>
    <row r="247" spans="1:26" x14ac:dyDescent="0.25">
      <c r="A247" s="6" t="s">
        <v>117</v>
      </c>
      <c r="B247" s="7">
        <v>42146</v>
      </c>
      <c r="C247" s="6" t="s">
        <v>120</v>
      </c>
      <c r="D247" s="6" t="s">
        <v>347</v>
      </c>
      <c r="E247" s="6"/>
      <c r="F247" s="8"/>
      <c r="G247" s="8"/>
      <c r="H247" s="8">
        <v>4</v>
      </c>
      <c r="I247" s="8">
        <v>484415.9</v>
      </c>
      <c r="K247" s="1">
        <f t="shared" si="12"/>
        <v>5</v>
      </c>
      <c r="L247" s="1" t="str">
        <f t="shared" si="13"/>
        <v>2294,715</v>
      </c>
      <c r="M247" s="2" t="str">
        <f t="shared" si="14"/>
        <v>5ODC1897</v>
      </c>
      <c r="P247" s="6" t="s">
        <v>0</v>
      </c>
      <c r="Q247" s="7">
        <v>42146</v>
      </c>
      <c r="R247" s="6" t="s">
        <v>8</v>
      </c>
      <c r="S247" s="6" t="s">
        <v>19</v>
      </c>
      <c r="T247" s="6"/>
      <c r="U247" s="8"/>
      <c r="V247" s="8">
        <v>1500</v>
      </c>
      <c r="W247" s="8"/>
      <c r="X247" s="8">
        <v>-482523.13</v>
      </c>
      <c r="Z247" s="3" t="str">
        <f t="shared" si="15"/>
        <v>PAF11</v>
      </c>
    </row>
    <row r="248" spans="1:26" x14ac:dyDescent="0.25">
      <c r="A248" s="6" t="s">
        <v>117</v>
      </c>
      <c r="B248" s="7">
        <v>42146</v>
      </c>
      <c r="C248" s="6" t="s">
        <v>120</v>
      </c>
      <c r="D248" s="6" t="s">
        <v>348</v>
      </c>
      <c r="E248" s="6"/>
      <c r="F248" s="8"/>
      <c r="G248" s="8"/>
      <c r="H248" s="8">
        <v>2294.71</v>
      </c>
      <c r="I248" s="8">
        <v>482121.19</v>
      </c>
      <c r="K248" s="1">
        <f t="shared" si="12"/>
        <v>5</v>
      </c>
      <c r="L248" s="1" t="str">
        <f t="shared" si="13"/>
        <v>24,15</v>
      </c>
      <c r="M248" s="2" t="str">
        <f t="shared" si="14"/>
        <v>5ODC1903</v>
      </c>
      <c r="P248" s="6" t="s">
        <v>0</v>
      </c>
      <c r="Q248" s="7">
        <v>42146</v>
      </c>
      <c r="R248" s="6" t="s">
        <v>8</v>
      </c>
      <c r="S248" s="6" t="s">
        <v>19</v>
      </c>
      <c r="T248" s="6"/>
      <c r="U248" s="8"/>
      <c r="V248" s="8">
        <v>1500</v>
      </c>
      <c r="W248" s="8"/>
      <c r="X248" s="8">
        <v>-481023.13</v>
      </c>
      <c r="Z248" s="3" t="str">
        <f t="shared" si="15"/>
        <v>PAF11</v>
      </c>
    </row>
    <row r="249" spans="1:26" x14ac:dyDescent="0.25">
      <c r="A249" s="6" t="s">
        <v>117</v>
      </c>
      <c r="B249" s="7">
        <v>42146</v>
      </c>
      <c r="C249" s="6" t="s">
        <v>120</v>
      </c>
      <c r="D249" s="6" t="s">
        <v>349</v>
      </c>
      <c r="E249" s="6"/>
      <c r="F249" s="8"/>
      <c r="G249" s="8"/>
      <c r="H249" s="8">
        <v>24.1</v>
      </c>
      <c r="I249" s="8">
        <v>482097.09</v>
      </c>
      <c r="K249" s="1">
        <f t="shared" si="12"/>
        <v>5</v>
      </c>
      <c r="L249" s="1" t="str">
        <f t="shared" si="13"/>
        <v>1505</v>
      </c>
      <c r="M249" s="2" t="str">
        <f t="shared" si="14"/>
        <v>5ODC1904</v>
      </c>
      <c r="P249" s="6" t="s">
        <v>0</v>
      </c>
      <c r="Q249" s="7">
        <v>42146</v>
      </c>
      <c r="R249" s="6" t="s">
        <v>8</v>
      </c>
      <c r="S249" s="6" t="s">
        <v>19</v>
      </c>
      <c r="T249" s="6"/>
      <c r="U249" s="8"/>
      <c r="V249" s="8">
        <v>90</v>
      </c>
      <c r="W249" s="8"/>
      <c r="X249" s="8">
        <v>-480933.13</v>
      </c>
      <c r="Z249" s="3" t="str">
        <f t="shared" si="15"/>
        <v>PAF11</v>
      </c>
    </row>
    <row r="250" spans="1:26" x14ac:dyDescent="0.25">
      <c r="A250" s="6" t="s">
        <v>117</v>
      </c>
      <c r="B250" s="7">
        <v>42146</v>
      </c>
      <c r="C250" s="6" t="s">
        <v>120</v>
      </c>
      <c r="D250" s="6" t="s">
        <v>350</v>
      </c>
      <c r="E250" s="6"/>
      <c r="F250" s="8"/>
      <c r="G250" s="8">
        <v>150</v>
      </c>
      <c r="H250" s="8"/>
      <c r="I250" s="8">
        <v>482247.09</v>
      </c>
      <c r="K250" s="1">
        <f t="shared" si="12"/>
        <v>5</v>
      </c>
      <c r="L250" s="1" t="str">
        <f t="shared" si="13"/>
        <v>1491,335</v>
      </c>
      <c r="M250" s="2" t="str">
        <f t="shared" si="14"/>
        <v>5ODC1905</v>
      </c>
      <c r="P250" s="6" t="s">
        <v>0</v>
      </c>
      <c r="Q250" s="7">
        <v>42146</v>
      </c>
      <c r="R250" s="6" t="s">
        <v>8</v>
      </c>
      <c r="S250" s="6" t="s">
        <v>19</v>
      </c>
      <c r="T250" s="6"/>
      <c r="U250" s="8"/>
      <c r="V250" s="8">
        <v>450</v>
      </c>
      <c r="W250" s="8"/>
      <c r="X250" s="8">
        <v>-480483.13</v>
      </c>
      <c r="Z250" s="3" t="str">
        <f t="shared" si="15"/>
        <v>PAF11</v>
      </c>
    </row>
    <row r="251" spans="1:26" x14ac:dyDescent="0.25">
      <c r="A251" s="6" t="s">
        <v>117</v>
      </c>
      <c r="B251" s="7">
        <v>42146</v>
      </c>
      <c r="C251" s="6" t="s">
        <v>120</v>
      </c>
      <c r="D251" s="6" t="s">
        <v>351</v>
      </c>
      <c r="E251" s="6"/>
      <c r="F251" s="8"/>
      <c r="G251" s="8"/>
      <c r="H251" s="8">
        <v>1491.33</v>
      </c>
      <c r="I251" s="8">
        <v>480755.76</v>
      </c>
      <c r="K251" s="1">
        <f t="shared" si="12"/>
        <v>5</v>
      </c>
      <c r="L251" s="1" t="str">
        <f t="shared" si="13"/>
        <v>1006,615</v>
      </c>
      <c r="M251" s="2" t="str">
        <f t="shared" si="14"/>
        <v>5ODC1906</v>
      </c>
      <c r="P251" s="6" t="s">
        <v>0</v>
      </c>
      <c r="Q251" s="7">
        <v>42146</v>
      </c>
      <c r="R251" s="6" t="s">
        <v>8</v>
      </c>
      <c r="S251" s="6" t="s">
        <v>46</v>
      </c>
      <c r="T251" s="6"/>
      <c r="U251" s="8"/>
      <c r="V251" s="8">
        <v>24.1</v>
      </c>
      <c r="W251" s="8"/>
      <c r="X251" s="8">
        <v>-480459.03</v>
      </c>
      <c r="Z251" s="3" t="str">
        <f t="shared" si="15"/>
        <v>PAF29</v>
      </c>
    </row>
    <row r="252" spans="1:26" x14ac:dyDescent="0.25">
      <c r="A252" s="6" t="s">
        <v>117</v>
      </c>
      <c r="B252" s="7">
        <v>42146</v>
      </c>
      <c r="C252" s="6" t="s">
        <v>120</v>
      </c>
      <c r="D252" s="6" t="s">
        <v>352</v>
      </c>
      <c r="E252" s="6"/>
      <c r="F252" s="8"/>
      <c r="G252" s="8"/>
      <c r="H252" s="8">
        <v>1006.61</v>
      </c>
      <c r="I252" s="8">
        <v>479749.15</v>
      </c>
      <c r="K252" s="1">
        <f t="shared" si="12"/>
        <v>5</v>
      </c>
      <c r="L252" s="1" t="str">
        <f t="shared" si="13"/>
        <v>561,835</v>
      </c>
      <c r="M252" s="2" t="str">
        <f t="shared" si="14"/>
        <v>5ODC1907</v>
      </c>
      <c r="P252" s="6" t="s">
        <v>0</v>
      </c>
      <c r="Q252" s="7">
        <v>42146</v>
      </c>
      <c r="R252" s="6" t="s">
        <v>6</v>
      </c>
      <c r="S252" s="6" t="s">
        <v>77</v>
      </c>
      <c r="T252" s="6"/>
      <c r="U252" s="8"/>
      <c r="V252" s="8">
        <v>1491.33</v>
      </c>
      <c r="W252" s="8"/>
      <c r="X252" s="8">
        <v>-478967.7</v>
      </c>
      <c r="Z252" s="3" t="str">
        <f t="shared" si="15"/>
        <v>ACF79</v>
      </c>
    </row>
    <row r="253" spans="1:26" x14ac:dyDescent="0.25">
      <c r="A253" s="6" t="s">
        <v>117</v>
      </c>
      <c r="B253" s="7">
        <v>42146</v>
      </c>
      <c r="C253" s="6" t="s">
        <v>120</v>
      </c>
      <c r="D253" s="6" t="s">
        <v>353</v>
      </c>
      <c r="E253" s="6"/>
      <c r="F253" s="8"/>
      <c r="G253" s="8"/>
      <c r="H253" s="8">
        <v>561.83000000000004</v>
      </c>
      <c r="I253" s="8">
        <v>479187.32</v>
      </c>
      <c r="K253" s="1">
        <f t="shared" si="12"/>
        <v>5</v>
      </c>
      <c r="L253" s="1" t="str">
        <f t="shared" si="13"/>
        <v>822,225</v>
      </c>
      <c r="M253" s="2" t="str">
        <f t="shared" si="14"/>
        <v>5ODC1908</v>
      </c>
      <c r="P253" s="6" t="s">
        <v>0</v>
      </c>
      <c r="Q253" s="7">
        <v>42146</v>
      </c>
      <c r="R253" s="6" t="s">
        <v>6</v>
      </c>
      <c r="S253" s="6" t="s">
        <v>78</v>
      </c>
      <c r="T253" s="6"/>
      <c r="U253" s="8"/>
      <c r="V253" s="8">
        <v>1006.61</v>
      </c>
      <c r="W253" s="8"/>
      <c r="X253" s="8">
        <v>-477961.09</v>
      </c>
      <c r="Z253" s="3" t="str">
        <f t="shared" si="15"/>
        <v>ACF80</v>
      </c>
    </row>
    <row r="254" spans="1:26" x14ac:dyDescent="0.25">
      <c r="A254" s="6" t="s">
        <v>117</v>
      </c>
      <c r="B254" s="7">
        <v>42146</v>
      </c>
      <c r="C254" s="6" t="s">
        <v>120</v>
      </c>
      <c r="D254" s="6" t="s">
        <v>354</v>
      </c>
      <c r="E254" s="6"/>
      <c r="F254" s="8"/>
      <c r="G254" s="8"/>
      <c r="H254" s="8">
        <v>822.22</v>
      </c>
      <c r="I254" s="8">
        <v>478365.1</v>
      </c>
      <c r="K254" s="1">
        <f t="shared" si="12"/>
        <v>5</v>
      </c>
      <c r="L254" s="1" t="str">
        <f t="shared" si="13"/>
        <v>50,45</v>
      </c>
      <c r="M254" s="2" t="str">
        <f t="shared" si="14"/>
        <v>5ODC1892</v>
      </c>
      <c r="P254" s="6" t="s">
        <v>0</v>
      </c>
      <c r="Q254" s="7">
        <v>42146</v>
      </c>
      <c r="R254" s="6" t="s">
        <v>36</v>
      </c>
      <c r="S254" s="6" t="s">
        <v>79</v>
      </c>
      <c r="T254" s="6"/>
      <c r="U254" s="8"/>
      <c r="V254" s="8">
        <v>4</v>
      </c>
      <c r="W254" s="8"/>
      <c r="X254" s="8">
        <v>-477957.09</v>
      </c>
      <c r="Z254" s="3" t="str">
        <f t="shared" si="15"/>
        <v>BF1VIR50</v>
      </c>
    </row>
    <row r="255" spans="1:26" x14ac:dyDescent="0.25">
      <c r="A255" s="6" t="s">
        <v>117</v>
      </c>
      <c r="B255" s="7">
        <v>42147</v>
      </c>
      <c r="C255" s="6" t="s">
        <v>120</v>
      </c>
      <c r="D255" s="6" t="s">
        <v>355</v>
      </c>
      <c r="E255" s="6"/>
      <c r="F255" s="8"/>
      <c r="G255" s="8"/>
      <c r="H255" s="8">
        <v>50.4</v>
      </c>
      <c r="I255" s="8">
        <v>478314.7</v>
      </c>
      <c r="K255" s="1">
        <f t="shared" si="12"/>
        <v>5</v>
      </c>
      <c r="L255" s="1" t="str">
        <f t="shared" si="13"/>
        <v>391115</v>
      </c>
      <c r="M255" s="2" t="str">
        <f t="shared" si="14"/>
        <v>5ODC1893</v>
      </c>
      <c r="P255" s="6" t="s">
        <v>0</v>
      </c>
      <c r="Q255" s="7">
        <v>42147</v>
      </c>
      <c r="R255" s="6" t="s">
        <v>8</v>
      </c>
      <c r="S255" s="6" t="s">
        <v>11</v>
      </c>
      <c r="T255" s="6"/>
      <c r="U255" s="8"/>
      <c r="V255" s="8">
        <v>50.4</v>
      </c>
      <c r="W255" s="8"/>
      <c r="X255" s="8">
        <v>-477906.69</v>
      </c>
      <c r="Z255" s="3" t="str">
        <f t="shared" si="15"/>
        <v>PAF15</v>
      </c>
    </row>
    <row r="256" spans="1:26" x14ac:dyDescent="0.25">
      <c r="A256" s="6" t="s">
        <v>117</v>
      </c>
      <c r="B256" s="7">
        <v>42150</v>
      </c>
      <c r="C256" s="6" t="s">
        <v>120</v>
      </c>
      <c r="D256" s="6" t="s">
        <v>356</v>
      </c>
      <c r="E256" s="6"/>
      <c r="F256" s="8"/>
      <c r="G256" s="8"/>
      <c r="H256" s="8">
        <v>39111</v>
      </c>
      <c r="I256" s="8">
        <v>439203.7</v>
      </c>
      <c r="K256" s="1">
        <f t="shared" si="12"/>
        <v>5</v>
      </c>
      <c r="L256" s="1" t="str">
        <f t="shared" si="13"/>
        <v>181,585</v>
      </c>
      <c r="M256" s="2" t="str">
        <f t="shared" si="14"/>
        <v>5ODC1894</v>
      </c>
      <c r="P256" s="6" t="s">
        <v>0</v>
      </c>
      <c r="Q256" s="7">
        <v>42150</v>
      </c>
      <c r="R256" s="6" t="s">
        <v>6</v>
      </c>
      <c r="S256" s="6" t="s">
        <v>80</v>
      </c>
      <c r="T256" s="6"/>
      <c r="U256" s="8"/>
      <c r="V256" s="8">
        <v>39111</v>
      </c>
      <c r="W256" s="8"/>
      <c r="X256" s="8">
        <v>-438795.69</v>
      </c>
      <c r="Z256" s="3" t="str">
        <f t="shared" si="15"/>
        <v>ACF59</v>
      </c>
    </row>
    <row r="257" spans="1:26" x14ac:dyDescent="0.25">
      <c r="A257" s="6" t="s">
        <v>117</v>
      </c>
      <c r="B257" s="7">
        <v>42152</v>
      </c>
      <c r="C257" s="6" t="s">
        <v>120</v>
      </c>
      <c r="D257" s="6" t="s">
        <v>357</v>
      </c>
      <c r="E257" s="6"/>
      <c r="F257" s="8"/>
      <c r="G257" s="8"/>
      <c r="H257" s="8">
        <v>181.58</v>
      </c>
      <c r="I257" s="8">
        <v>439022.12</v>
      </c>
      <c r="K257" s="1">
        <f t="shared" si="12"/>
        <v>5</v>
      </c>
      <c r="L257" s="1" t="str">
        <f t="shared" si="13"/>
        <v>6405</v>
      </c>
      <c r="M257" s="2" t="str">
        <f t="shared" si="14"/>
        <v>5ODC1895</v>
      </c>
      <c r="P257" s="6" t="s">
        <v>0</v>
      </c>
      <c r="Q257" s="7">
        <v>42151</v>
      </c>
      <c r="R257" s="6" t="s">
        <v>6</v>
      </c>
      <c r="S257" s="6" t="s">
        <v>81</v>
      </c>
      <c r="T257" s="6"/>
      <c r="U257" s="8"/>
      <c r="V257" s="8">
        <v>561.83000000000004</v>
      </c>
      <c r="W257" s="8"/>
      <c r="X257" s="8">
        <v>-438233.86</v>
      </c>
      <c r="Z257" s="3" t="str">
        <f t="shared" si="15"/>
        <v>ACF81</v>
      </c>
    </row>
    <row r="258" spans="1:26" x14ac:dyDescent="0.25">
      <c r="A258" s="6" t="s">
        <v>117</v>
      </c>
      <c r="B258" s="7">
        <v>42152</v>
      </c>
      <c r="C258" s="6" t="s">
        <v>120</v>
      </c>
      <c r="D258" s="6" t="s">
        <v>358</v>
      </c>
      <c r="E258" s="6"/>
      <c r="F258" s="8"/>
      <c r="G258" s="8"/>
      <c r="H258" s="8">
        <v>640</v>
      </c>
      <c r="I258" s="8">
        <v>438382.12</v>
      </c>
      <c r="K258" s="1">
        <f t="shared" si="12"/>
        <v>5</v>
      </c>
      <c r="L258" s="1" t="str">
        <f t="shared" si="13"/>
        <v>17,795</v>
      </c>
      <c r="M258" s="2" t="str">
        <f t="shared" si="14"/>
        <v>5ODC1896</v>
      </c>
      <c r="P258" s="6" t="s">
        <v>0</v>
      </c>
      <c r="Q258" s="7">
        <v>42151</v>
      </c>
      <c r="R258" s="6" t="s">
        <v>6</v>
      </c>
      <c r="S258" s="6" t="s">
        <v>82</v>
      </c>
      <c r="T258" s="6"/>
      <c r="U258" s="8"/>
      <c r="V258" s="8">
        <v>822.22</v>
      </c>
      <c r="W258" s="8"/>
      <c r="X258" s="8">
        <v>-437411.64</v>
      </c>
      <c r="Z258" s="3" t="str">
        <f t="shared" si="15"/>
        <v>ACF83</v>
      </c>
    </row>
    <row r="259" spans="1:26" x14ac:dyDescent="0.25">
      <c r="A259" s="6" t="s">
        <v>117</v>
      </c>
      <c r="B259" s="7">
        <v>42153</v>
      </c>
      <c r="C259" s="6" t="s">
        <v>120</v>
      </c>
      <c r="D259" s="6" t="s">
        <v>359</v>
      </c>
      <c r="E259" s="6"/>
      <c r="F259" s="8"/>
      <c r="G259" s="8"/>
      <c r="H259" s="8">
        <v>17.79</v>
      </c>
      <c r="I259" s="8">
        <v>438364.33</v>
      </c>
      <c r="K259" s="1">
        <f t="shared" ref="K259:K322" si="16">IF(ISNA(VLOOKUP(J259,$Y$2:$Z$5001,2,FALSE)),MONTH(B260),(VLOOKUP(J259,$Y$2:$Z$5001,2,FALSE)))</f>
        <v>5</v>
      </c>
      <c r="L259" s="1" t="str">
        <f t="shared" ref="L259:L322" si="17">H260&amp;G260&amp;K259</f>
        <v>1316,225</v>
      </c>
      <c r="M259" s="2" t="str">
        <f t="shared" ref="M259:M322" si="18">MONTH(B260)&amp;C260&amp;D260</f>
        <v>5ODC1909</v>
      </c>
      <c r="P259" s="6" t="s">
        <v>0</v>
      </c>
      <c r="Q259" s="7">
        <v>42152</v>
      </c>
      <c r="R259" s="6" t="s">
        <v>6</v>
      </c>
      <c r="S259" s="6" t="s">
        <v>83</v>
      </c>
      <c r="T259" s="6"/>
      <c r="U259" s="8"/>
      <c r="V259" s="8">
        <v>181.58</v>
      </c>
      <c r="W259" s="8"/>
      <c r="X259" s="8">
        <v>-437230.06</v>
      </c>
      <c r="Z259" s="3" t="str">
        <f t="shared" ref="Z259:Z322" si="19">R259&amp;S259</f>
        <v>ACF39</v>
      </c>
    </row>
    <row r="260" spans="1:26" x14ac:dyDescent="0.25">
      <c r="A260" s="6" t="s">
        <v>117</v>
      </c>
      <c r="B260" s="7">
        <v>42153</v>
      </c>
      <c r="C260" s="6" t="s">
        <v>120</v>
      </c>
      <c r="D260" s="6" t="s">
        <v>360</v>
      </c>
      <c r="E260" s="6"/>
      <c r="F260" s="8"/>
      <c r="G260" s="8"/>
      <c r="H260" s="8">
        <v>1316.22</v>
      </c>
      <c r="I260" s="8">
        <v>437048.11</v>
      </c>
      <c r="K260" s="1">
        <f t="shared" si="16"/>
        <v>5</v>
      </c>
      <c r="L260" s="1" t="str">
        <f t="shared" si="17"/>
        <v>24965</v>
      </c>
      <c r="M260" s="2" t="str">
        <f t="shared" si="18"/>
        <v>5ODC1983</v>
      </c>
      <c r="P260" s="6" t="s">
        <v>0</v>
      </c>
      <c r="Q260" s="7">
        <v>42152</v>
      </c>
      <c r="R260" s="6" t="s">
        <v>6</v>
      </c>
      <c r="S260" s="6" t="s">
        <v>28</v>
      </c>
      <c r="T260" s="6"/>
      <c r="U260" s="8"/>
      <c r="V260" s="8">
        <v>640</v>
      </c>
      <c r="W260" s="8"/>
      <c r="X260" s="8">
        <v>-436590.06</v>
      </c>
      <c r="Z260" s="3" t="str">
        <f t="shared" si="19"/>
        <v>ACF63</v>
      </c>
    </row>
    <row r="261" spans="1:26" x14ac:dyDescent="0.25">
      <c r="A261" s="6" t="s">
        <v>117</v>
      </c>
      <c r="B261" s="7">
        <v>42154</v>
      </c>
      <c r="C261" s="6" t="s">
        <v>120</v>
      </c>
      <c r="D261" s="6" t="s">
        <v>361</v>
      </c>
      <c r="E261" s="6"/>
      <c r="F261" s="8"/>
      <c r="G261" s="8"/>
      <c r="H261" s="8">
        <v>2496</v>
      </c>
      <c r="I261" s="8">
        <v>434552.11</v>
      </c>
      <c r="K261" s="1">
        <f t="shared" si="16"/>
        <v>5</v>
      </c>
      <c r="L261" s="1" t="str">
        <f t="shared" si="17"/>
        <v>2111,745</v>
      </c>
      <c r="M261" s="2" t="str">
        <f t="shared" si="18"/>
        <v>5ODC1921</v>
      </c>
      <c r="P261" s="6" t="s">
        <v>0</v>
      </c>
      <c r="Q261" s="7">
        <v>42152</v>
      </c>
      <c r="R261" s="6" t="s">
        <v>6</v>
      </c>
      <c r="S261" s="6" t="s">
        <v>84</v>
      </c>
      <c r="T261" s="6"/>
      <c r="U261" s="8"/>
      <c r="V261" s="8">
        <v>1316.22</v>
      </c>
      <c r="W261" s="8"/>
      <c r="X261" s="8">
        <v>-435273.84</v>
      </c>
      <c r="Z261" s="3" t="str">
        <f t="shared" si="19"/>
        <v>ACF82</v>
      </c>
    </row>
    <row r="262" spans="1:26" x14ac:dyDescent="0.25">
      <c r="A262" s="6" t="s">
        <v>117</v>
      </c>
      <c r="B262" s="7">
        <v>42155</v>
      </c>
      <c r="C262" s="6" t="s">
        <v>120</v>
      </c>
      <c r="D262" s="6" t="s">
        <v>362</v>
      </c>
      <c r="E262" s="6"/>
      <c r="F262" s="8"/>
      <c r="G262" s="8"/>
      <c r="H262" s="8">
        <v>2111.7399999999998</v>
      </c>
      <c r="I262" s="8">
        <v>432440.37</v>
      </c>
      <c r="K262" s="1">
        <f t="shared" si="16"/>
        <v>5</v>
      </c>
      <c r="L262" s="1" t="str">
        <f t="shared" si="17"/>
        <v>557,695</v>
      </c>
      <c r="M262" s="2" t="str">
        <f t="shared" si="18"/>
        <v>5ODC1926</v>
      </c>
      <c r="P262" s="6" t="s">
        <v>0</v>
      </c>
      <c r="Q262" s="7">
        <v>42153</v>
      </c>
      <c r="R262" s="6" t="s">
        <v>36</v>
      </c>
      <c r="S262" s="6" t="s">
        <v>85</v>
      </c>
      <c r="T262" s="6"/>
      <c r="U262" s="8"/>
      <c r="V262" s="8">
        <v>17.79</v>
      </c>
      <c r="W262" s="8"/>
      <c r="X262" s="8">
        <v>-435256.05</v>
      </c>
      <c r="Z262" s="3" t="str">
        <f t="shared" si="19"/>
        <v>BF1VIR63</v>
      </c>
    </row>
    <row r="263" spans="1:26" x14ac:dyDescent="0.25">
      <c r="A263" s="6" t="s">
        <v>117</v>
      </c>
      <c r="B263" s="7">
        <v>42155</v>
      </c>
      <c r="C263" s="6" t="s">
        <v>120</v>
      </c>
      <c r="D263" s="6" t="s">
        <v>363</v>
      </c>
      <c r="E263" s="6"/>
      <c r="F263" s="8"/>
      <c r="G263" s="8"/>
      <c r="H263" s="8">
        <v>557.69000000000005</v>
      </c>
      <c r="I263" s="8">
        <v>431882.68</v>
      </c>
      <c r="K263" s="1">
        <f t="shared" si="16"/>
        <v>5</v>
      </c>
      <c r="L263" s="1" t="str">
        <f t="shared" si="17"/>
        <v>557,695</v>
      </c>
      <c r="M263" s="2" t="str">
        <f t="shared" si="18"/>
        <v>5ODC1927</v>
      </c>
      <c r="P263" s="6" t="s">
        <v>0</v>
      </c>
      <c r="Q263" s="7">
        <v>42154</v>
      </c>
      <c r="R263" s="6" t="s">
        <v>8</v>
      </c>
      <c r="S263" s="6" t="s">
        <v>13</v>
      </c>
      <c r="T263" s="6"/>
      <c r="U263" s="8"/>
      <c r="V263" s="8">
        <v>2496</v>
      </c>
      <c r="W263" s="8"/>
      <c r="X263" s="8">
        <v>-432760.05</v>
      </c>
      <c r="Z263" s="3" t="str">
        <f t="shared" si="19"/>
        <v>PAF53</v>
      </c>
    </row>
    <row r="264" spans="1:26" x14ac:dyDescent="0.25">
      <c r="A264" s="6" t="s">
        <v>117</v>
      </c>
      <c r="B264" s="7">
        <v>42155</v>
      </c>
      <c r="C264" s="6" t="s">
        <v>120</v>
      </c>
      <c r="D264" s="6" t="s">
        <v>364</v>
      </c>
      <c r="E264" s="6"/>
      <c r="F264" s="8"/>
      <c r="G264" s="8"/>
      <c r="H264" s="8">
        <v>557.69000000000005</v>
      </c>
      <c r="I264" s="8">
        <v>431324.99</v>
      </c>
      <c r="K264" s="1">
        <f t="shared" si="16"/>
        <v>5</v>
      </c>
      <c r="L264" s="1" t="str">
        <f t="shared" si="17"/>
        <v>756,695</v>
      </c>
      <c r="M264" s="2" t="str">
        <f t="shared" si="18"/>
        <v>5ODC1928</v>
      </c>
      <c r="P264" s="6" t="s">
        <v>0</v>
      </c>
      <c r="Q264" s="7">
        <v>42155</v>
      </c>
      <c r="R264" s="6" t="s">
        <v>1</v>
      </c>
      <c r="S264" s="6" t="s">
        <v>20</v>
      </c>
      <c r="T264" s="6"/>
      <c r="U264" s="8"/>
      <c r="V264" s="8">
        <v>2111.7399999999998</v>
      </c>
      <c r="W264" s="8"/>
      <c r="X264" s="8">
        <v>-430648.31</v>
      </c>
      <c r="Z264" s="3" t="str">
        <f t="shared" si="19"/>
        <v>ODF12</v>
      </c>
    </row>
    <row r="265" spans="1:26" x14ac:dyDescent="0.25">
      <c r="A265" s="6" t="s">
        <v>117</v>
      </c>
      <c r="B265" s="7">
        <v>42155</v>
      </c>
      <c r="C265" s="6" t="s">
        <v>120</v>
      </c>
      <c r="D265" s="6" t="s">
        <v>365</v>
      </c>
      <c r="E265" s="6"/>
      <c r="F265" s="8"/>
      <c r="G265" s="8"/>
      <c r="H265" s="8">
        <v>756.69</v>
      </c>
      <c r="I265" s="8">
        <v>430568.3</v>
      </c>
      <c r="K265" s="1">
        <f t="shared" si="16"/>
        <v>5</v>
      </c>
      <c r="L265" s="1" t="str">
        <f t="shared" si="17"/>
        <v>756,695</v>
      </c>
      <c r="M265" s="2" t="str">
        <f t="shared" si="18"/>
        <v>5ODC1929</v>
      </c>
      <c r="P265" s="6" t="s">
        <v>0</v>
      </c>
      <c r="Q265" s="7">
        <v>42155</v>
      </c>
      <c r="R265" s="6" t="s">
        <v>1</v>
      </c>
      <c r="S265" s="6" t="s">
        <v>23</v>
      </c>
      <c r="T265" s="6"/>
      <c r="U265" s="8"/>
      <c r="V265" s="8">
        <v>190</v>
      </c>
      <c r="W265" s="8"/>
      <c r="X265" s="8">
        <v>-430458.31</v>
      </c>
      <c r="Z265" s="3" t="str">
        <f t="shared" si="19"/>
        <v>ODF16</v>
      </c>
    </row>
    <row r="266" spans="1:26" x14ac:dyDescent="0.25">
      <c r="A266" s="6" t="s">
        <v>117</v>
      </c>
      <c r="B266" s="7">
        <v>42155</v>
      </c>
      <c r="C266" s="6" t="s">
        <v>120</v>
      </c>
      <c r="D266" s="6" t="s">
        <v>366</v>
      </c>
      <c r="E266" s="6"/>
      <c r="F266" s="8"/>
      <c r="G266" s="8"/>
      <c r="H266" s="8">
        <v>756.69</v>
      </c>
      <c r="I266" s="8">
        <v>429811.61</v>
      </c>
      <c r="K266" s="1">
        <f t="shared" si="16"/>
        <v>5</v>
      </c>
      <c r="L266" s="1" t="str">
        <f t="shared" si="17"/>
        <v>5705</v>
      </c>
      <c r="M266" s="2" t="str">
        <f t="shared" si="18"/>
        <v>5ODC1971</v>
      </c>
      <c r="P266" s="6" t="s">
        <v>0</v>
      </c>
      <c r="Q266" s="7">
        <v>42155</v>
      </c>
      <c r="R266" s="6" t="s">
        <v>1</v>
      </c>
      <c r="S266" s="6" t="s">
        <v>23</v>
      </c>
      <c r="T266" s="6"/>
      <c r="U266" s="8"/>
      <c r="V266" s="8">
        <v>190</v>
      </c>
      <c r="W266" s="8"/>
      <c r="X266" s="8">
        <v>-430268.31</v>
      </c>
      <c r="Z266" s="3" t="str">
        <f t="shared" si="19"/>
        <v>ODF16</v>
      </c>
    </row>
    <row r="267" spans="1:26" x14ac:dyDescent="0.25">
      <c r="A267" s="6" t="s">
        <v>117</v>
      </c>
      <c r="B267" s="7">
        <v>42155</v>
      </c>
      <c r="C267" s="6" t="s">
        <v>120</v>
      </c>
      <c r="D267" s="6" t="s">
        <v>175</v>
      </c>
      <c r="E267" s="6"/>
      <c r="F267" s="8"/>
      <c r="G267" s="8"/>
      <c r="H267" s="8">
        <v>570</v>
      </c>
      <c r="I267" s="8">
        <v>429241.61</v>
      </c>
      <c r="K267" s="1">
        <f t="shared" si="16"/>
        <v>5</v>
      </c>
      <c r="L267" s="1" t="str">
        <f t="shared" si="17"/>
        <v>9505</v>
      </c>
      <c r="M267" s="2" t="str">
        <f t="shared" si="18"/>
        <v>5ODC1972</v>
      </c>
      <c r="P267" s="6" t="s">
        <v>0</v>
      </c>
      <c r="Q267" s="7">
        <v>42155</v>
      </c>
      <c r="R267" s="6" t="s">
        <v>1</v>
      </c>
      <c r="S267" s="6" t="s">
        <v>23</v>
      </c>
      <c r="T267" s="6"/>
      <c r="U267" s="8"/>
      <c r="V267" s="8">
        <v>1900</v>
      </c>
      <c r="W267" s="8"/>
      <c r="X267" s="8">
        <v>-428368.31</v>
      </c>
      <c r="Z267" s="3" t="str">
        <f t="shared" si="19"/>
        <v>ODF16</v>
      </c>
    </row>
    <row r="268" spans="1:26" x14ac:dyDescent="0.25">
      <c r="A268" s="6" t="s">
        <v>117</v>
      </c>
      <c r="B268" s="7">
        <v>42155</v>
      </c>
      <c r="C268" s="6" t="s">
        <v>120</v>
      </c>
      <c r="D268" s="6" t="s">
        <v>203</v>
      </c>
      <c r="E268" s="6"/>
      <c r="F268" s="8"/>
      <c r="G268" s="8"/>
      <c r="H268" s="8">
        <v>950</v>
      </c>
      <c r="I268" s="8">
        <v>428291.61</v>
      </c>
      <c r="K268" s="1">
        <f t="shared" si="16"/>
        <v>5</v>
      </c>
      <c r="L268" s="1" t="str">
        <f t="shared" si="17"/>
        <v>19005</v>
      </c>
      <c r="M268" s="2" t="str">
        <f t="shared" si="18"/>
        <v>5ODC1973</v>
      </c>
      <c r="P268" s="6" t="s">
        <v>0</v>
      </c>
      <c r="Q268" s="7">
        <v>42155</v>
      </c>
      <c r="R268" s="6" t="s">
        <v>1</v>
      </c>
      <c r="S268" s="6" t="s">
        <v>23</v>
      </c>
      <c r="T268" s="6"/>
      <c r="U268" s="8"/>
      <c r="V268" s="8">
        <v>950</v>
      </c>
      <c r="W268" s="8"/>
      <c r="X268" s="8">
        <v>-427418.31</v>
      </c>
      <c r="Z268" s="3" t="str">
        <f t="shared" si="19"/>
        <v>ODF16</v>
      </c>
    </row>
    <row r="269" spans="1:26" x14ac:dyDescent="0.25">
      <c r="A269" s="6" t="s">
        <v>117</v>
      </c>
      <c r="B269" s="7">
        <v>42155</v>
      </c>
      <c r="C269" s="6" t="s">
        <v>120</v>
      </c>
      <c r="D269" s="6" t="s">
        <v>204</v>
      </c>
      <c r="E269" s="6"/>
      <c r="F269" s="8"/>
      <c r="G269" s="8"/>
      <c r="H269" s="8">
        <v>1900</v>
      </c>
      <c r="I269" s="8">
        <v>426391.61</v>
      </c>
      <c r="K269" s="1">
        <f t="shared" si="16"/>
        <v>5</v>
      </c>
      <c r="L269" s="1" t="str">
        <f t="shared" si="17"/>
        <v>1905</v>
      </c>
      <c r="M269" s="2" t="str">
        <f t="shared" si="18"/>
        <v>5ODC1974</v>
      </c>
      <c r="P269" s="6" t="s">
        <v>0</v>
      </c>
      <c r="Q269" s="7">
        <v>42155</v>
      </c>
      <c r="R269" s="6" t="s">
        <v>1</v>
      </c>
      <c r="S269" s="6" t="s">
        <v>23</v>
      </c>
      <c r="T269" s="6"/>
      <c r="U269" s="8"/>
      <c r="V269" s="8">
        <v>570</v>
      </c>
      <c r="W269" s="8"/>
      <c r="X269" s="8">
        <v>-426848.31</v>
      </c>
      <c r="Z269" s="3" t="str">
        <f t="shared" si="19"/>
        <v>ODF16</v>
      </c>
    </row>
    <row r="270" spans="1:26" x14ac:dyDescent="0.25">
      <c r="A270" s="6" t="s">
        <v>117</v>
      </c>
      <c r="B270" s="7">
        <v>42155</v>
      </c>
      <c r="C270" s="6" t="s">
        <v>120</v>
      </c>
      <c r="D270" s="6" t="s">
        <v>205</v>
      </c>
      <c r="E270" s="6"/>
      <c r="F270" s="8"/>
      <c r="G270" s="8"/>
      <c r="H270" s="8">
        <v>190</v>
      </c>
      <c r="I270" s="8">
        <v>426201.61</v>
      </c>
      <c r="K270" s="1">
        <f t="shared" si="16"/>
        <v>5</v>
      </c>
      <c r="L270" s="1" t="str">
        <f t="shared" si="17"/>
        <v>1905</v>
      </c>
      <c r="M270" s="2" t="str">
        <f t="shared" si="18"/>
        <v>5ODC1975</v>
      </c>
      <c r="P270" s="6" t="s">
        <v>0</v>
      </c>
      <c r="Q270" s="7">
        <v>42155</v>
      </c>
      <c r="R270" s="6" t="s">
        <v>1</v>
      </c>
      <c r="S270" s="6" t="s">
        <v>35</v>
      </c>
      <c r="T270" s="6"/>
      <c r="U270" s="8"/>
      <c r="V270" s="8">
        <v>400.56</v>
      </c>
      <c r="W270" s="8"/>
      <c r="X270" s="8">
        <v>-426447.75</v>
      </c>
      <c r="Z270" s="3" t="str">
        <f t="shared" si="19"/>
        <v>ODF17</v>
      </c>
    </row>
    <row r="271" spans="1:26" x14ac:dyDescent="0.25">
      <c r="A271" s="6" t="s">
        <v>117</v>
      </c>
      <c r="B271" s="7">
        <v>42155</v>
      </c>
      <c r="C271" s="6" t="s">
        <v>120</v>
      </c>
      <c r="D271" s="6" t="s">
        <v>248</v>
      </c>
      <c r="E271" s="6"/>
      <c r="F271" s="8"/>
      <c r="G271" s="8"/>
      <c r="H271" s="8">
        <v>190</v>
      </c>
      <c r="I271" s="8">
        <v>426011.61</v>
      </c>
      <c r="K271" s="1">
        <f t="shared" si="16"/>
        <v>5</v>
      </c>
      <c r="L271" s="1" t="str">
        <f t="shared" si="17"/>
        <v>400,565</v>
      </c>
      <c r="M271" s="2" t="str">
        <f t="shared" si="18"/>
        <v>5ODC1976</v>
      </c>
      <c r="P271" s="6" t="s">
        <v>0</v>
      </c>
      <c r="Q271" s="7">
        <v>42155</v>
      </c>
      <c r="R271" s="6" t="s">
        <v>1</v>
      </c>
      <c r="S271" s="6" t="s">
        <v>54</v>
      </c>
      <c r="T271" s="6"/>
      <c r="U271" s="8"/>
      <c r="V271" s="8">
        <v>1000</v>
      </c>
      <c r="W271" s="8"/>
      <c r="X271" s="8">
        <v>-425447.75</v>
      </c>
      <c r="Z271" s="3" t="str">
        <f t="shared" si="19"/>
        <v>ODF18</v>
      </c>
    </row>
    <row r="272" spans="1:26" x14ac:dyDescent="0.25">
      <c r="A272" s="6" t="s">
        <v>117</v>
      </c>
      <c r="B272" s="7">
        <v>42155</v>
      </c>
      <c r="C272" s="6" t="s">
        <v>120</v>
      </c>
      <c r="D272" s="6" t="s">
        <v>249</v>
      </c>
      <c r="E272" s="6"/>
      <c r="F272" s="8"/>
      <c r="G272" s="8"/>
      <c r="H272" s="8">
        <v>400.56</v>
      </c>
      <c r="I272" s="8">
        <v>425611.05</v>
      </c>
      <c r="K272" s="1">
        <f t="shared" si="16"/>
        <v>5</v>
      </c>
      <c r="L272" s="1" t="str">
        <f t="shared" si="17"/>
        <v>30,975</v>
      </c>
      <c r="M272" s="2" t="str">
        <f t="shared" si="18"/>
        <v>5ODC1977</v>
      </c>
      <c r="P272" s="6" t="s">
        <v>0</v>
      </c>
      <c r="Q272" s="7">
        <v>42155</v>
      </c>
      <c r="R272" s="6" t="s">
        <v>1</v>
      </c>
      <c r="S272" s="6" t="s">
        <v>38</v>
      </c>
      <c r="T272" s="6"/>
      <c r="U272" s="8"/>
      <c r="V272" s="8">
        <v>500</v>
      </c>
      <c r="W272" s="8"/>
      <c r="X272" s="8">
        <v>-424947.75</v>
      </c>
      <c r="Z272" s="3" t="str">
        <f t="shared" si="19"/>
        <v>ODF19</v>
      </c>
    </row>
    <row r="273" spans="1:26" x14ac:dyDescent="0.25">
      <c r="A273" s="6" t="s">
        <v>117</v>
      </c>
      <c r="B273" s="7">
        <v>42155</v>
      </c>
      <c r="C273" s="6" t="s">
        <v>120</v>
      </c>
      <c r="D273" s="6" t="s">
        <v>305</v>
      </c>
      <c r="E273" s="6"/>
      <c r="F273" s="8"/>
      <c r="G273" s="8"/>
      <c r="H273" s="8">
        <v>30.97</v>
      </c>
      <c r="I273" s="8">
        <v>425580.08</v>
      </c>
      <c r="K273" s="1">
        <f t="shared" si="16"/>
        <v>5</v>
      </c>
      <c r="L273" s="1" t="str">
        <f t="shared" si="17"/>
        <v>428,725</v>
      </c>
      <c r="M273" s="2" t="str">
        <f t="shared" si="18"/>
        <v>5ODC1980</v>
      </c>
      <c r="P273" s="6" t="s">
        <v>0</v>
      </c>
      <c r="Q273" s="7">
        <v>42155</v>
      </c>
      <c r="R273" s="6" t="s">
        <v>8</v>
      </c>
      <c r="S273" s="6" t="s">
        <v>69</v>
      </c>
      <c r="T273" s="6"/>
      <c r="U273" s="8"/>
      <c r="V273" s="8">
        <v>2294.71</v>
      </c>
      <c r="W273" s="8"/>
      <c r="X273" s="8">
        <v>-422653.04</v>
      </c>
      <c r="Z273" s="3" t="str">
        <f t="shared" si="19"/>
        <v>PAF21</v>
      </c>
    </row>
    <row r="274" spans="1:26" x14ac:dyDescent="0.25">
      <c r="A274" s="6" t="s">
        <v>117</v>
      </c>
      <c r="B274" s="7">
        <v>42155</v>
      </c>
      <c r="C274" s="6" t="s">
        <v>120</v>
      </c>
      <c r="D274" s="6" t="s">
        <v>291</v>
      </c>
      <c r="E274" s="6"/>
      <c r="F274" s="8"/>
      <c r="G274" s="8"/>
      <c r="H274" s="8">
        <v>428.72</v>
      </c>
      <c r="I274" s="8">
        <v>425151.36</v>
      </c>
      <c r="K274" s="1">
        <f t="shared" si="16"/>
        <v>5</v>
      </c>
      <c r="L274" s="1" t="str">
        <f t="shared" si="17"/>
        <v>210,845</v>
      </c>
      <c r="M274" s="2" t="str">
        <f t="shared" si="18"/>
        <v>5ODC1981</v>
      </c>
      <c r="P274" s="6" t="s">
        <v>0</v>
      </c>
      <c r="Q274" s="7">
        <v>42155</v>
      </c>
      <c r="R274" s="6" t="s">
        <v>1</v>
      </c>
      <c r="S274" s="6" t="s">
        <v>45</v>
      </c>
      <c r="T274" s="6"/>
      <c r="U274" s="8"/>
      <c r="V274" s="8">
        <v>250</v>
      </c>
      <c r="W274" s="8"/>
      <c r="X274" s="8">
        <v>-422403.04</v>
      </c>
      <c r="Z274" s="3" t="str">
        <f t="shared" si="19"/>
        <v>ODF22</v>
      </c>
    </row>
    <row r="275" spans="1:26" x14ac:dyDescent="0.25">
      <c r="A275" s="6" t="s">
        <v>117</v>
      </c>
      <c r="B275" s="7">
        <v>42155</v>
      </c>
      <c r="C275" s="6" t="s">
        <v>120</v>
      </c>
      <c r="D275" s="6" t="s">
        <v>367</v>
      </c>
      <c r="E275" s="6"/>
      <c r="F275" s="8"/>
      <c r="G275" s="8"/>
      <c r="H275" s="8">
        <v>210.84</v>
      </c>
      <c r="I275" s="8">
        <v>424940.52</v>
      </c>
      <c r="K275" s="1">
        <f t="shared" si="16"/>
        <v>5</v>
      </c>
      <c r="L275" s="1" t="str">
        <f t="shared" si="17"/>
        <v>2505</v>
      </c>
      <c r="M275" s="2" t="str">
        <f t="shared" si="18"/>
        <v>5ODC1984</v>
      </c>
      <c r="P275" s="6" t="s">
        <v>0</v>
      </c>
      <c r="Q275" s="7">
        <v>42155</v>
      </c>
      <c r="R275" s="6" t="s">
        <v>8</v>
      </c>
      <c r="S275" s="6" t="s">
        <v>43</v>
      </c>
      <c r="T275" s="6"/>
      <c r="U275" s="8"/>
      <c r="V275" s="8">
        <v>30.97</v>
      </c>
      <c r="W275" s="8"/>
      <c r="X275" s="8">
        <v>-422372.07</v>
      </c>
      <c r="Z275" s="3" t="str">
        <f t="shared" si="19"/>
        <v>PAF43</v>
      </c>
    </row>
    <row r="276" spans="1:26" x14ac:dyDescent="0.25">
      <c r="A276" s="6" t="s">
        <v>117</v>
      </c>
      <c r="B276" s="7">
        <v>42155</v>
      </c>
      <c r="C276" s="6" t="s">
        <v>120</v>
      </c>
      <c r="D276" s="6" t="s">
        <v>368</v>
      </c>
      <c r="E276" s="6"/>
      <c r="F276" s="8"/>
      <c r="G276" s="8"/>
      <c r="H276" s="8">
        <v>250</v>
      </c>
      <c r="I276" s="8">
        <v>424690.52</v>
      </c>
      <c r="K276" s="1">
        <f t="shared" si="16"/>
        <v>5</v>
      </c>
      <c r="L276" s="1" t="str">
        <f t="shared" si="17"/>
        <v>10005</v>
      </c>
      <c r="M276" s="2" t="str">
        <f t="shared" si="18"/>
        <v>5ODC1987</v>
      </c>
      <c r="P276" s="6" t="s">
        <v>0</v>
      </c>
      <c r="Q276" s="7">
        <v>42155</v>
      </c>
      <c r="R276" s="6" t="s">
        <v>8</v>
      </c>
      <c r="S276" s="6" t="s">
        <v>71</v>
      </c>
      <c r="T276" s="6"/>
      <c r="U276" s="8"/>
      <c r="V276" s="8">
        <v>428.72</v>
      </c>
      <c r="W276" s="8"/>
      <c r="X276" s="8">
        <v>-421943.35</v>
      </c>
      <c r="Z276" s="3" t="str">
        <f t="shared" si="19"/>
        <v>PAF47</v>
      </c>
    </row>
    <row r="277" spans="1:26" x14ac:dyDescent="0.25">
      <c r="A277" s="6" t="s">
        <v>117</v>
      </c>
      <c r="B277" s="7">
        <v>42155</v>
      </c>
      <c r="C277" s="6" t="s">
        <v>120</v>
      </c>
      <c r="D277" s="6" t="s">
        <v>369</v>
      </c>
      <c r="E277" s="6"/>
      <c r="F277" s="8"/>
      <c r="G277" s="8"/>
      <c r="H277" s="8">
        <v>1000</v>
      </c>
      <c r="I277" s="8">
        <v>423690.52</v>
      </c>
      <c r="K277" s="1">
        <f t="shared" si="16"/>
        <v>5</v>
      </c>
      <c r="L277" s="1" t="str">
        <f t="shared" si="17"/>
        <v>5005</v>
      </c>
      <c r="M277" s="2" t="str">
        <f t="shared" si="18"/>
        <v>5ODC1988</v>
      </c>
      <c r="P277" s="6" t="s">
        <v>0</v>
      </c>
      <c r="Q277" s="7">
        <v>42155</v>
      </c>
      <c r="R277" s="6" t="s">
        <v>8</v>
      </c>
      <c r="S277" s="6" t="s">
        <v>30</v>
      </c>
      <c r="T277" s="6"/>
      <c r="U277" s="8"/>
      <c r="V277" s="8">
        <v>210.84</v>
      </c>
      <c r="W277" s="8"/>
      <c r="X277" s="8">
        <v>-421732.51</v>
      </c>
      <c r="Z277" s="3" t="str">
        <f t="shared" si="19"/>
        <v>PAF48</v>
      </c>
    </row>
    <row r="278" spans="1:26" x14ac:dyDescent="0.25">
      <c r="A278" s="6" t="s">
        <v>117</v>
      </c>
      <c r="B278" s="7">
        <v>42155</v>
      </c>
      <c r="C278" s="6" t="s">
        <v>120</v>
      </c>
      <c r="D278" s="6" t="s">
        <v>370</v>
      </c>
      <c r="E278" s="6"/>
      <c r="F278" s="8"/>
      <c r="G278" s="8"/>
      <c r="H278" s="8">
        <v>500</v>
      </c>
      <c r="I278" s="8">
        <v>423190.52</v>
      </c>
      <c r="K278" s="1">
        <f t="shared" si="16"/>
        <v>6</v>
      </c>
      <c r="L278" s="1" t="str">
        <f t="shared" si="17"/>
        <v>63206</v>
      </c>
      <c r="M278" s="2" t="str">
        <f t="shared" si="18"/>
        <v>6ODC1910</v>
      </c>
      <c r="P278" s="6" t="s">
        <v>0</v>
      </c>
      <c r="Q278" s="7">
        <v>42155</v>
      </c>
      <c r="R278" s="6" t="s">
        <v>6</v>
      </c>
      <c r="S278" s="6" t="s">
        <v>86</v>
      </c>
      <c r="T278" s="6"/>
      <c r="U278" s="8"/>
      <c r="V278" s="8">
        <v>756.69</v>
      </c>
      <c r="W278" s="8"/>
      <c r="X278" s="8">
        <v>-420975.82</v>
      </c>
      <c r="Z278" s="3" t="str">
        <f t="shared" si="19"/>
        <v>ACF103</v>
      </c>
    </row>
    <row r="279" spans="1:26" x14ac:dyDescent="0.25">
      <c r="A279" s="6" t="s">
        <v>117</v>
      </c>
      <c r="B279" s="7">
        <v>42156</v>
      </c>
      <c r="C279" s="6" t="s">
        <v>120</v>
      </c>
      <c r="D279" s="6" t="s">
        <v>371</v>
      </c>
      <c r="E279" s="6"/>
      <c r="F279" s="8"/>
      <c r="G279" s="8">
        <v>6320</v>
      </c>
      <c r="H279" s="8"/>
      <c r="I279" s="8">
        <v>429510.52</v>
      </c>
      <c r="K279" s="1">
        <f t="shared" si="16"/>
        <v>6</v>
      </c>
      <c r="L279" s="1" t="str">
        <f t="shared" si="17"/>
        <v>20,756</v>
      </c>
      <c r="M279" s="2" t="str">
        <f t="shared" si="18"/>
        <v>6ODC1930</v>
      </c>
      <c r="P279" s="6" t="s">
        <v>0</v>
      </c>
      <c r="Q279" s="7">
        <v>42155</v>
      </c>
      <c r="R279" s="6" t="s">
        <v>6</v>
      </c>
      <c r="S279" s="6" t="s">
        <v>86</v>
      </c>
      <c r="T279" s="6"/>
      <c r="U279" s="8"/>
      <c r="V279" s="8">
        <v>756.69</v>
      </c>
      <c r="W279" s="8"/>
      <c r="X279" s="8">
        <v>-420219.13</v>
      </c>
      <c r="Z279" s="3" t="str">
        <f t="shared" si="19"/>
        <v>ACF103</v>
      </c>
    </row>
    <row r="280" spans="1:26" x14ac:dyDescent="0.25">
      <c r="A280" s="6" t="s">
        <v>117</v>
      </c>
      <c r="B280" s="7">
        <v>42156</v>
      </c>
      <c r="C280" s="6" t="s">
        <v>120</v>
      </c>
      <c r="D280" s="6" t="s">
        <v>372</v>
      </c>
      <c r="E280" s="6"/>
      <c r="F280" s="8"/>
      <c r="G280" s="8"/>
      <c r="H280" s="8">
        <v>20.75</v>
      </c>
      <c r="I280" s="8">
        <v>429489.77</v>
      </c>
      <c r="K280" s="1">
        <f t="shared" si="16"/>
        <v>6</v>
      </c>
      <c r="L280" s="1" t="str">
        <f t="shared" si="17"/>
        <v>726,616</v>
      </c>
      <c r="M280" s="2" t="str">
        <f t="shared" si="18"/>
        <v>6ODC1931</v>
      </c>
      <c r="P280" s="6" t="s">
        <v>0</v>
      </c>
      <c r="Q280" s="7">
        <v>42155</v>
      </c>
      <c r="R280" s="6" t="s">
        <v>6</v>
      </c>
      <c r="S280" s="6" t="s">
        <v>86</v>
      </c>
      <c r="T280" s="6"/>
      <c r="U280" s="8"/>
      <c r="V280" s="8">
        <v>557.69000000000005</v>
      </c>
      <c r="W280" s="8"/>
      <c r="X280" s="8">
        <v>-419661.44</v>
      </c>
      <c r="Z280" s="3" t="str">
        <f t="shared" si="19"/>
        <v>ACF103</v>
      </c>
    </row>
    <row r="281" spans="1:26" x14ac:dyDescent="0.25">
      <c r="A281" s="6" t="s">
        <v>117</v>
      </c>
      <c r="B281" s="7">
        <v>42156</v>
      </c>
      <c r="C281" s="6" t="s">
        <v>120</v>
      </c>
      <c r="D281" s="6" t="s">
        <v>373</v>
      </c>
      <c r="E281" s="6"/>
      <c r="F281" s="8"/>
      <c r="G281" s="8"/>
      <c r="H281" s="8">
        <v>726.61</v>
      </c>
      <c r="I281" s="8">
        <v>428763.16</v>
      </c>
      <c r="K281" s="1">
        <f t="shared" si="16"/>
        <v>6</v>
      </c>
      <c r="L281" s="1" t="str">
        <f t="shared" si="17"/>
        <v>63206</v>
      </c>
      <c r="M281" s="2" t="str">
        <f t="shared" si="18"/>
        <v>6ODC1911</v>
      </c>
      <c r="P281" s="6" t="s">
        <v>0</v>
      </c>
      <c r="Q281" s="7">
        <v>42155</v>
      </c>
      <c r="R281" s="6" t="s">
        <v>6</v>
      </c>
      <c r="S281" s="6" t="s">
        <v>86</v>
      </c>
      <c r="T281" s="6"/>
      <c r="U281" s="8"/>
      <c r="V281" s="8">
        <v>557.69000000000005</v>
      </c>
      <c r="W281" s="8"/>
      <c r="X281" s="8">
        <v>-419103.75</v>
      </c>
      <c r="Z281" s="3" t="str">
        <f t="shared" si="19"/>
        <v>ACF103</v>
      </c>
    </row>
    <row r="282" spans="1:26" x14ac:dyDescent="0.25">
      <c r="A282" s="6" t="s">
        <v>117</v>
      </c>
      <c r="B282" s="7">
        <v>42163</v>
      </c>
      <c r="C282" s="6" t="s">
        <v>120</v>
      </c>
      <c r="D282" s="6" t="s">
        <v>374</v>
      </c>
      <c r="E282" s="6"/>
      <c r="F282" s="8"/>
      <c r="G282" s="8">
        <v>6320</v>
      </c>
      <c r="H282" s="8"/>
      <c r="I282" s="8">
        <v>435083.16</v>
      </c>
      <c r="K282" s="1">
        <f t="shared" si="16"/>
        <v>6</v>
      </c>
      <c r="L282" s="1" t="str">
        <f t="shared" si="17"/>
        <v>1006</v>
      </c>
      <c r="M282" s="2" t="str">
        <f t="shared" si="18"/>
        <v>6ODC1932</v>
      </c>
      <c r="P282" s="6" t="s">
        <v>0</v>
      </c>
      <c r="Q282" s="7">
        <v>42156</v>
      </c>
      <c r="R282" s="6" t="s">
        <v>1</v>
      </c>
      <c r="S282" s="6" t="s">
        <v>9</v>
      </c>
      <c r="T282" s="6"/>
      <c r="U282" s="8"/>
      <c r="V282" s="8"/>
      <c r="W282" s="8">
        <v>6320</v>
      </c>
      <c r="X282" s="8">
        <v>-425423.75</v>
      </c>
      <c r="Z282" s="3" t="str">
        <f t="shared" si="19"/>
        <v>ODF1</v>
      </c>
    </row>
    <row r="283" spans="1:26" x14ac:dyDescent="0.25">
      <c r="A283" s="6" t="s">
        <v>117</v>
      </c>
      <c r="B283" s="7">
        <v>42166</v>
      </c>
      <c r="C283" s="6" t="s">
        <v>120</v>
      </c>
      <c r="D283" s="6" t="s">
        <v>375</v>
      </c>
      <c r="E283" s="6"/>
      <c r="F283" s="8"/>
      <c r="G283" s="8"/>
      <c r="H283" s="8">
        <v>100</v>
      </c>
      <c r="I283" s="8">
        <v>434983.16</v>
      </c>
      <c r="K283" s="1">
        <f t="shared" si="16"/>
        <v>6</v>
      </c>
      <c r="L283" s="1" t="str">
        <f t="shared" si="17"/>
        <v>3006</v>
      </c>
      <c r="M283" s="2" t="str">
        <f t="shared" si="18"/>
        <v>6ODC1933</v>
      </c>
      <c r="P283" s="6" t="s">
        <v>0</v>
      </c>
      <c r="Q283" s="7">
        <v>42156</v>
      </c>
      <c r="R283" s="6" t="s">
        <v>6</v>
      </c>
      <c r="S283" s="6" t="s">
        <v>18</v>
      </c>
      <c r="T283" s="6"/>
      <c r="U283" s="8"/>
      <c r="V283" s="8">
        <v>20.75</v>
      </c>
      <c r="W283" s="8"/>
      <c r="X283" s="8">
        <v>-425403</v>
      </c>
      <c r="Z283" s="3" t="str">
        <f t="shared" si="19"/>
        <v>ACF10</v>
      </c>
    </row>
    <row r="284" spans="1:26" x14ac:dyDescent="0.25">
      <c r="A284" s="6" t="s">
        <v>117</v>
      </c>
      <c r="B284" s="7">
        <v>42166</v>
      </c>
      <c r="C284" s="6" t="s">
        <v>120</v>
      </c>
      <c r="D284" s="6" t="s">
        <v>376</v>
      </c>
      <c r="E284" s="6"/>
      <c r="F284" s="8"/>
      <c r="G284" s="8"/>
      <c r="H284" s="8">
        <v>300</v>
      </c>
      <c r="I284" s="8">
        <v>434683.16</v>
      </c>
      <c r="K284" s="1">
        <f t="shared" si="16"/>
        <v>6</v>
      </c>
      <c r="L284" s="1" t="str">
        <f t="shared" si="17"/>
        <v>1006</v>
      </c>
      <c r="M284" s="2" t="str">
        <f t="shared" si="18"/>
        <v>6ODC1934</v>
      </c>
      <c r="P284" s="6" t="s">
        <v>0</v>
      </c>
      <c r="Q284" s="7">
        <v>42156</v>
      </c>
      <c r="R284" s="6" t="s">
        <v>6</v>
      </c>
      <c r="S284" s="6" t="s">
        <v>15</v>
      </c>
      <c r="T284" s="6"/>
      <c r="U284" s="8"/>
      <c r="V284" s="8">
        <v>726.61</v>
      </c>
      <c r="W284" s="8"/>
      <c r="X284" s="8">
        <v>-424676.39</v>
      </c>
      <c r="Z284" s="3" t="str">
        <f t="shared" si="19"/>
        <v>ACF35</v>
      </c>
    </row>
    <row r="285" spans="1:26" x14ac:dyDescent="0.25">
      <c r="A285" s="6" t="s">
        <v>117</v>
      </c>
      <c r="B285" s="7">
        <v>42166</v>
      </c>
      <c r="C285" s="6" t="s">
        <v>120</v>
      </c>
      <c r="D285" s="6" t="s">
        <v>377</v>
      </c>
      <c r="E285" s="6"/>
      <c r="F285" s="8"/>
      <c r="G285" s="8"/>
      <c r="H285" s="8">
        <v>100</v>
      </c>
      <c r="I285" s="8">
        <v>434583.16</v>
      </c>
      <c r="K285" s="1">
        <f t="shared" si="16"/>
        <v>6</v>
      </c>
      <c r="L285" s="1" t="str">
        <f t="shared" si="17"/>
        <v>288,76</v>
      </c>
      <c r="M285" s="2" t="str">
        <f t="shared" si="18"/>
        <v>6ODC1935</v>
      </c>
      <c r="P285" s="6" t="s">
        <v>0</v>
      </c>
      <c r="Q285" s="7">
        <v>42163</v>
      </c>
      <c r="R285" s="6" t="s">
        <v>1</v>
      </c>
      <c r="S285" s="6" t="s">
        <v>7</v>
      </c>
      <c r="T285" s="6"/>
      <c r="U285" s="8"/>
      <c r="V285" s="8"/>
      <c r="W285" s="8">
        <v>6320</v>
      </c>
      <c r="X285" s="8">
        <v>-430996.39</v>
      </c>
      <c r="Z285" s="3" t="str">
        <f t="shared" si="19"/>
        <v>ODF3</v>
      </c>
    </row>
    <row r="286" spans="1:26" x14ac:dyDescent="0.25">
      <c r="A286" s="6" t="s">
        <v>117</v>
      </c>
      <c r="B286" s="7">
        <v>42166</v>
      </c>
      <c r="C286" s="6" t="s">
        <v>120</v>
      </c>
      <c r="D286" s="6" t="s">
        <v>378</v>
      </c>
      <c r="E286" s="6"/>
      <c r="F286" s="8"/>
      <c r="G286" s="8"/>
      <c r="H286" s="8">
        <v>288.7</v>
      </c>
      <c r="I286" s="8">
        <v>434294.46</v>
      </c>
      <c r="K286" s="1">
        <f t="shared" si="16"/>
        <v>6</v>
      </c>
      <c r="L286" s="1" t="str">
        <f t="shared" si="17"/>
        <v>16,776</v>
      </c>
      <c r="M286" s="2" t="str">
        <f t="shared" si="18"/>
        <v>6ODC2007</v>
      </c>
      <c r="P286" s="6" t="s">
        <v>0</v>
      </c>
      <c r="Q286" s="7">
        <v>42166</v>
      </c>
      <c r="R286" s="6" t="s">
        <v>32</v>
      </c>
      <c r="S286" s="6" t="s">
        <v>9</v>
      </c>
      <c r="T286" s="6"/>
      <c r="U286" s="8"/>
      <c r="V286" s="8">
        <v>6.84</v>
      </c>
      <c r="W286" s="8"/>
      <c r="X286" s="8">
        <v>-430989.55</v>
      </c>
      <c r="Z286" s="3" t="str">
        <f t="shared" si="19"/>
        <v>BF121</v>
      </c>
    </row>
    <row r="287" spans="1:26" x14ac:dyDescent="0.25">
      <c r="A287" s="6" t="s">
        <v>117</v>
      </c>
      <c r="B287" s="7">
        <v>42166</v>
      </c>
      <c r="C287" s="6" t="s">
        <v>120</v>
      </c>
      <c r="D287" s="6" t="s">
        <v>379</v>
      </c>
      <c r="E287" s="6"/>
      <c r="F287" s="8"/>
      <c r="G287" s="8"/>
      <c r="H287" s="8">
        <v>16.77</v>
      </c>
      <c r="I287" s="8">
        <v>434277.69</v>
      </c>
      <c r="K287" s="1">
        <f t="shared" si="16"/>
        <v>6</v>
      </c>
      <c r="L287" s="1" t="str">
        <f t="shared" si="17"/>
        <v>6,846</v>
      </c>
      <c r="M287" s="2" t="str">
        <f t="shared" si="18"/>
        <v>6ODC2010</v>
      </c>
      <c r="P287" s="6" t="s">
        <v>0</v>
      </c>
      <c r="Q287" s="7">
        <v>42166</v>
      </c>
      <c r="R287" s="6" t="s">
        <v>8</v>
      </c>
      <c r="S287" s="6" t="s">
        <v>66</v>
      </c>
      <c r="T287" s="6"/>
      <c r="U287" s="8"/>
      <c r="V287" s="8">
        <v>288.7</v>
      </c>
      <c r="W287" s="8"/>
      <c r="X287" s="8">
        <v>-430700.85</v>
      </c>
      <c r="Z287" s="3" t="str">
        <f t="shared" si="19"/>
        <v>PAF5</v>
      </c>
    </row>
    <row r="288" spans="1:26" x14ac:dyDescent="0.25">
      <c r="A288" s="6" t="s">
        <v>117</v>
      </c>
      <c r="B288" s="7">
        <v>42166</v>
      </c>
      <c r="C288" s="6" t="s">
        <v>120</v>
      </c>
      <c r="D288" s="6" t="s">
        <v>380</v>
      </c>
      <c r="E288" s="6"/>
      <c r="F288" s="8"/>
      <c r="G288" s="8"/>
      <c r="H288" s="8">
        <v>6.84</v>
      </c>
      <c r="I288" s="8">
        <v>434270.85</v>
      </c>
      <c r="K288" s="1">
        <f t="shared" si="16"/>
        <v>6</v>
      </c>
      <c r="L288" s="1" t="str">
        <f t="shared" si="17"/>
        <v>126</v>
      </c>
      <c r="M288" s="2" t="str">
        <f t="shared" si="18"/>
        <v>6ODC2003</v>
      </c>
      <c r="P288" s="6" t="s">
        <v>0</v>
      </c>
      <c r="Q288" s="7">
        <v>42166</v>
      </c>
      <c r="R288" s="6" t="s">
        <v>8</v>
      </c>
      <c r="S288" s="6" t="s">
        <v>66</v>
      </c>
      <c r="T288" s="6"/>
      <c r="U288" s="8"/>
      <c r="V288" s="8">
        <v>100</v>
      </c>
      <c r="W288" s="8"/>
      <c r="X288" s="8">
        <v>-430600.85</v>
      </c>
      <c r="Z288" s="3" t="str">
        <f t="shared" si="19"/>
        <v>PAF5</v>
      </c>
    </row>
    <row r="289" spans="1:26" x14ac:dyDescent="0.25">
      <c r="A289" s="6" t="s">
        <v>117</v>
      </c>
      <c r="B289" s="7">
        <v>42167</v>
      </c>
      <c r="C289" s="6" t="s">
        <v>120</v>
      </c>
      <c r="D289" s="6" t="s">
        <v>381</v>
      </c>
      <c r="E289" s="6"/>
      <c r="F289" s="8"/>
      <c r="G289" s="8"/>
      <c r="H289" s="8">
        <v>12</v>
      </c>
      <c r="I289" s="8">
        <v>434258.85</v>
      </c>
      <c r="K289" s="1">
        <f t="shared" si="16"/>
        <v>6</v>
      </c>
      <c r="L289" s="1" t="str">
        <f t="shared" si="17"/>
        <v>1356</v>
      </c>
      <c r="M289" s="2" t="str">
        <f t="shared" si="18"/>
        <v>6ODC2004</v>
      </c>
      <c r="P289" s="6" t="s">
        <v>0</v>
      </c>
      <c r="Q289" s="7">
        <v>42166</v>
      </c>
      <c r="R289" s="6" t="s">
        <v>8</v>
      </c>
      <c r="S289" s="6" t="s">
        <v>66</v>
      </c>
      <c r="T289" s="6"/>
      <c r="U289" s="8"/>
      <c r="V289" s="8">
        <v>300</v>
      </c>
      <c r="W289" s="8"/>
      <c r="X289" s="8">
        <v>-430300.85</v>
      </c>
      <c r="Z289" s="3" t="str">
        <f t="shared" si="19"/>
        <v>PAF5</v>
      </c>
    </row>
    <row r="290" spans="1:26" x14ac:dyDescent="0.25">
      <c r="A290" s="6" t="s">
        <v>117</v>
      </c>
      <c r="B290" s="7">
        <v>42167</v>
      </c>
      <c r="C290" s="6" t="s">
        <v>120</v>
      </c>
      <c r="D290" s="6" t="s">
        <v>382</v>
      </c>
      <c r="E290" s="6"/>
      <c r="F290" s="8"/>
      <c r="G290" s="8"/>
      <c r="H290" s="8">
        <v>135</v>
      </c>
      <c r="I290" s="8">
        <v>434123.85</v>
      </c>
      <c r="K290" s="1">
        <f t="shared" si="16"/>
        <v>6</v>
      </c>
      <c r="L290" s="1" t="str">
        <f t="shared" si="17"/>
        <v>138,66</v>
      </c>
      <c r="M290" s="2" t="str">
        <f t="shared" si="18"/>
        <v>6ODC2005</v>
      </c>
      <c r="P290" s="6" t="s">
        <v>0</v>
      </c>
      <c r="Q290" s="7">
        <v>42166</v>
      </c>
      <c r="R290" s="6" t="s">
        <v>8</v>
      </c>
      <c r="S290" s="6" t="s">
        <v>66</v>
      </c>
      <c r="T290" s="6"/>
      <c r="U290" s="8"/>
      <c r="V290" s="8">
        <v>100</v>
      </c>
      <c r="W290" s="8"/>
      <c r="X290" s="8">
        <v>-430200.85</v>
      </c>
      <c r="Z290" s="3" t="str">
        <f t="shared" si="19"/>
        <v>PAF5</v>
      </c>
    </row>
    <row r="291" spans="1:26" x14ac:dyDescent="0.25">
      <c r="A291" s="6" t="s">
        <v>117</v>
      </c>
      <c r="B291" s="7">
        <v>42167</v>
      </c>
      <c r="C291" s="6" t="s">
        <v>120</v>
      </c>
      <c r="D291" s="6" t="s">
        <v>383</v>
      </c>
      <c r="E291" s="6"/>
      <c r="F291" s="8"/>
      <c r="G291" s="8"/>
      <c r="H291" s="8">
        <v>138.6</v>
      </c>
      <c r="I291" s="8">
        <v>433985.25</v>
      </c>
      <c r="K291" s="1">
        <f t="shared" si="16"/>
        <v>6</v>
      </c>
      <c r="L291" s="1" t="str">
        <f t="shared" si="17"/>
        <v>86,286</v>
      </c>
      <c r="M291" s="2" t="str">
        <f t="shared" si="18"/>
        <v>6PAIE 118</v>
      </c>
      <c r="P291" s="6" t="s">
        <v>0</v>
      </c>
      <c r="Q291" s="7">
        <v>42166</v>
      </c>
      <c r="R291" s="6" t="s">
        <v>8</v>
      </c>
      <c r="S291" s="6" t="s">
        <v>68</v>
      </c>
      <c r="T291" s="6"/>
      <c r="U291" s="8"/>
      <c r="V291" s="8">
        <v>16.77</v>
      </c>
      <c r="W291" s="8"/>
      <c r="X291" s="8">
        <v>-430184.08</v>
      </c>
      <c r="Z291" s="3" t="str">
        <f t="shared" si="19"/>
        <v>PAF55</v>
      </c>
    </row>
    <row r="292" spans="1:26" x14ac:dyDescent="0.25">
      <c r="A292" s="9" t="s">
        <v>117</v>
      </c>
      <c r="B292" s="10">
        <v>42170</v>
      </c>
      <c r="C292" s="9" t="s">
        <v>384</v>
      </c>
      <c r="D292" s="9" t="s">
        <v>385</v>
      </c>
      <c r="E292" s="9" t="s">
        <v>472</v>
      </c>
      <c r="F292" s="11"/>
      <c r="G292" s="11">
        <v>86.28</v>
      </c>
      <c r="H292" s="11"/>
      <c r="I292" s="11">
        <v>434071.53</v>
      </c>
      <c r="K292" s="1">
        <f t="shared" si="16"/>
        <v>6</v>
      </c>
      <c r="L292" s="1" t="str">
        <f t="shared" si="17"/>
        <v>67,996</v>
      </c>
      <c r="M292" s="2" t="str">
        <f t="shared" si="18"/>
        <v>6PAIE 118</v>
      </c>
      <c r="P292" s="6" t="s">
        <v>0</v>
      </c>
      <c r="Q292" s="7">
        <v>42167</v>
      </c>
      <c r="R292" s="6" t="s">
        <v>8</v>
      </c>
      <c r="S292" s="6" t="s">
        <v>31</v>
      </c>
      <c r="T292" s="6"/>
      <c r="U292" s="8"/>
      <c r="V292" s="8">
        <v>12</v>
      </c>
      <c r="W292" s="8"/>
      <c r="X292" s="8">
        <v>-430172.08</v>
      </c>
      <c r="Z292" s="3" t="str">
        <f t="shared" si="19"/>
        <v>PAF49</v>
      </c>
    </row>
    <row r="293" spans="1:26" x14ac:dyDescent="0.25">
      <c r="A293" s="6" t="s">
        <v>117</v>
      </c>
      <c r="B293" s="7">
        <v>42170</v>
      </c>
      <c r="C293" s="6" t="s">
        <v>384</v>
      </c>
      <c r="D293" s="6" t="s">
        <v>385</v>
      </c>
      <c r="E293" s="6" t="s">
        <v>460</v>
      </c>
      <c r="F293" s="8"/>
      <c r="G293" s="8">
        <v>67.989999999999995</v>
      </c>
      <c r="H293" s="8"/>
      <c r="I293" s="8">
        <v>434139.52</v>
      </c>
      <c r="K293" s="1">
        <f t="shared" si="16"/>
        <v>6</v>
      </c>
      <c r="L293" s="1" t="str">
        <f t="shared" si="17"/>
        <v>67,996</v>
      </c>
      <c r="M293" s="2" t="str">
        <f t="shared" si="18"/>
        <v>6PAIE 118</v>
      </c>
      <c r="P293" s="6" t="s">
        <v>0</v>
      </c>
      <c r="Q293" s="7">
        <v>42167</v>
      </c>
      <c r="R293" s="6" t="s">
        <v>8</v>
      </c>
      <c r="S293" s="6" t="s">
        <v>64</v>
      </c>
      <c r="T293" s="6"/>
      <c r="U293" s="8"/>
      <c r="V293" s="8">
        <v>135</v>
      </c>
      <c r="W293" s="8"/>
      <c r="X293" s="8">
        <v>-430037.08</v>
      </c>
      <c r="Z293" s="3" t="str">
        <f t="shared" si="19"/>
        <v>PAF50</v>
      </c>
    </row>
    <row r="294" spans="1:26" x14ac:dyDescent="0.25">
      <c r="A294" s="6" t="s">
        <v>117</v>
      </c>
      <c r="B294" s="7">
        <v>42170</v>
      </c>
      <c r="C294" s="6" t="s">
        <v>384</v>
      </c>
      <c r="D294" s="6" t="s">
        <v>385</v>
      </c>
      <c r="E294" s="6" t="s">
        <v>461</v>
      </c>
      <c r="F294" s="8"/>
      <c r="G294" s="8">
        <v>67.989999999999995</v>
      </c>
      <c r="H294" s="8"/>
      <c r="I294" s="8">
        <v>434207.51</v>
      </c>
      <c r="K294" s="1">
        <f t="shared" si="16"/>
        <v>6</v>
      </c>
      <c r="L294" s="1" t="str">
        <f t="shared" si="17"/>
        <v>66,316</v>
      </c>
      <c r="M294" s="2" t="str">
        <f t="shared" si="18"/>
        <v>6PAIE 118</v>
      </c>
      <c r="P294" s="6" t="s">
        <v>0</v>
      </c>
      <c r="Q294" s="7">
        <v>42167</v>
      </c>
      <c r="R294" s="6" t="s">
        <v>8</v>
      </c>
      <c r="S294" s="6" t="s">
        <v>64</v>
      </c>
      <c r="T294" s="6"/>
      <c r="U294" s="8"/>
      <c r="V294" s="8">
        <v>138.6</v>
      </c>
      <c r="W294" s="8"/>
      <c r="X294" s="8">
        <v>-429898.48</v>
      </c>
      <c r="Z294" s="3" t="str">
        <f t="shared" si="19"/>
        <v>PAF50</v>
      </c>
    </row>
    <row r="295" spans="1:26" x14ac:dyDescent="0.25">
      <c r="A295" s="9" t="s">
        <v>117</v>
      </c>
      <c r="B295" s="10">
        <v>42170</v>
      </c>
      <c r="C295" s="9" t="s">
        <v>384</v>
      </c>
      <c r="D295" s="9" t="s">
        <v>385</v>
      </c>
      <c r="E295" s="9" t="s">
        <v>462</v>
      </c>
      <c r="F295" s="11"/>
      <c r="G295" s="11">
        <v>66.31</v>
      </c>
      <c r="H295" s="11"/>
      <c r="I295" s="11">
        <v>434273.82</v>
      </c>
      <c r="K295" s="1">
        <f t="shared" si="16"/>
        <v>6</v>
      </c>
      <c r="L295" s="1" t="str">
        <f t="shared" si="17"/>
        <v>1000,566</v>
      </c>
      <c r="M295" s="2" t="str">
        <f t="shared" si="18"/>
        <v>6ODC1936</v>
      </c>
      <c r="P295" s="6" t="s">
        <v>0</v>
      </c>
      <c r="Q295" s="7">
        <v>42170</v>
      </c>
      <c r="R295" s="6" t="s">
        <v>6</v>
      </c>
      <c r="S295" s="6" t="s">
        <v>23</v>
      </c>
      <c r="T295" s="6"/>
      <c r="U295" s="8"/>
      <c r="V295" s="8">
        <v>1000.56</v>
      </c>
      <c r="W295" s="8"/>
      <c r="X295" s="8">
        <v>-428897.92</v>
      </c>
      <c r="Z295" s="3" t="str">
        <f t="shared" si="19"/>
        <v>ACF16</v>
      </c>
    </row>
    <row r="296" spans="1:26" x14ac:dyDescent="0.25">
      <c r="A296" s="6" t="s">
        <v>117</v>
      </c>
      <c r="B296" s="7">
        <v>42170</v>
      </c>
      <c r="C296" s="6" t="s">
        <v>120</v>
      </c>
      <c r="D296" s="6" t="s">
        <v>386</v>
      </c>
      <c r="E296" s="6"/>
      <c r="F296" s="8"/>
      <c r="G296" s="8"/>
      <c r="H296" s="8">
        <v>1000.56</v>
      </c>
      <c r="I296" s="8">
        <v>433273.26</v>
      </c>
      <c r="K296" s="1">
        <f t="shared" si="16"/>
        <v>6</v>
      </c>
      <c r="L296" s="1" t="str">
        <f t="shared" si="17"/>
        <v>10006</v>
      </c>
      <c r="M296" s="2" t="str">
        <f t="shared" si="18"/>
        <v>6ODC1987</v>
      </c>
      <c r="P296" s="9" t="s">
        <v>0</v>
      </c>
      <c r="Q296" s="10">
        <v>42170</v>
      </c>
      <c r="R296" s="9" t="s">
        <v>1</v>
      </c>
      <c r="S296" s="9" t="s">
        <v>57</v>
      </c>
      <c r="T296" s="9" t="s">
        <v>459</v>
      </c>
      <c r="U296" s="11"/>
      <c r="V296" s="11"/>
      <c r="W296" s="11">
        <v>288.57</v>
      </c>
      <c r="X296" s="11">
        <v>-429186.49</v>
      </c>
      <c r="Z296" s="3" t="str">
        <f t="shared" si="19"/>
        <v>ODF28</v>
      </c>
    </row>
    <row r="297" spans="1:26" x14ac:dyDescent="0.25">
      <c r="A297" s="6" t="s">
        <v>117</v>
      </c>
      <c r="B297" s="7">
        <v>42170</v>
      </c>
      <c r="C297" s="6" t="s">
        <v>120</v>
      </c>
      <c r="D297" s="6" t="s">
        <v>369</v>
      </c>
      <c r="E297" s="6"/>
      <c r="F297" s="8"/>
      <c r="G297" s="8"/>
      <c r="H297" s="8">
        <v>1000</v>
      </c>
      <c r="I297" s="8">
        <v>432273.26</v>
      </c>
      <c r="K297" s="1">
        <f t="shared" si="16"/>
        <v>6</v>
      </c>
      <c r="L297" s="1" t="str">
        <f t="shared" si="17"/>
        <v>67,996</v>
      </c>
      <c r="M297" s="2" t="str">
        <f t="shared" si="18"/>
        <v>6ODC2014</v>
      </c>
      <c r="P297" s="6" t="s">
        <v>0</v>
      </c>
      <c r="Q297" s="7">
        <v>42170</v>
      </c>
      <c r="R297" s="6" t="s">
        <v>1</v>
      </c>
      <c r="S297" s="6" t="s">
        <v>57</v>
      </c>
      <c r="T297" s="6"/>
      <c r="U297" s="8"/>
      <c r="V297" s="8">
        <v>67.989999999999995</v>
      </c>
      <c r="W297" s="8"/>
      <c r="X297" s="8">
        <v>-429118.5</v>
      </c>
      <c r="Z297" s="3" t="str">
        <f t="shared" si="19"/>
        <v>ODF28</v>
      </c>
    </row>
    <row r="298" spans="1:26" x14ac:dyDescent="0.25">
      <c r="A298" s="6" t="s">
        <v>117</v>
      </c>
      <c r="B298" s="7">
        <v>42170</v>
      </c>
      <c r="C298" s="6" t="s">
        <v>120</v>
      </c>
      <c r="D298" s="6" t="s">
        <v>387</v>
      </c>
      <c r="E298" s="6"/>
      <c r="F298" s="8"/>
      <c r="G298" s="8"/>
      <c r="H298" s="8">
        <v>67.989999999999995</v>
      </c>
      <c r="I298" s="8">
        <v>432205.27</v>
      </c>
      <c r="K298" s="1">
        <f t="shared" si="16"/>
        <v>6</v>
      </c>
      <c r="L298" s="1" t="str">
        <f t="shared" si="17"/>
        <v>541,816</v>
      </c>
      <c r="M298" s="2" t="str">
        <f t="shared" si="18"/>
        <v>6ODC2015</v>
      </c>
      <c r="P298" s="6" t="s">
        <v>0</v>
      </c>
      <c r="Q298" s="7">
        <v>42170</v>
      </c>
      <c r="R298" s="6" t="s">
        <v>1</v>
      </c>
      <c r="S298" s="6" t="s">
        <v>46</v>
      </c>
      <c r="T298" s="6"/>
      <c r="U298" s="8"/>
      <c r="V298" s="8"/>
      <c r="W298" s="8">
        <v>2282.0100000000002</v>
      </c>
      <c r="X298" s="8">
        <v>-431400.51</v>
      </c>
      <c r="Z298" s="3" t="str">
        <f t="shared" si="19"/>
        <v>ODF29</v>
      </c>
    </row>
    <row r="299" spans="1:26" x14ac:dyDescent="0.25">
      <c r="A299" s="6" t="s">
        <v>117</v>
      </c>
      <c r="B299" s="7">
        <v>42170</v>
      </c>
      <c r="C299" s="6" t="s">
        <v>120</v>
      </c>
      <c r="D299" s="6" t="s">
        <v>388</v>
      </c>
      <c r="E299" s="6"/>
      <c r="F299" s="8"/>
      <c r="G299" s="8"/>
      <c r="H299" s="8">
        <v>541.80999999999995</v>
      </c>
      <c r="I299" s="8">
        <v>431663.46</v>
      </c>
      <c r="K299" s="1">
        <f t="shared" si="16"/>
        <v>6</v>
      </c>
      <c r="L299" s="1" t="str">
        <f t="shared" si="17"/>
        <v>2282,016</v>
      </c>
      <c r="M299" s="2" t="str">
        <f t="shared" si="18"/>
        <v>6ACC90</v>
      </c>
      <c r="P299" s="6" t="s">
        <v>0</v>
      </c>
      <c r="Q299" s="7">
        <v>42170</v>
      </c>
      <c r="R299" s="6" t="s">
        <v>1</v>
      </c>
      <c r="S299" s="6" t="s">
        <v>46</v>
      </c>
      <c r="T299" s="6"/>
      <c r="U299" s="8"/>
      <c r="V299" s="8">
        <v>541.80999999999995</v>
      </c>
      <c r="W299" s="8"/>
      <c r="X299" s="8">
        <v>-430858.7</v>
      </c>
      <c r="Z299" s="3" t="str">
        <f t="shared" si="19"/>
        <v>ODF29</v>
      </c>
    </row>
    <row r="300" spans="1:26" x14ac:dyDescent="0.25">
      <c r="A300" s="6" t="s">
        <v>117</v>
      </c>
      <c r="B300" s="7">
        <v>42171</v>
      </c>
      <c r="C300" s="6" t="s">
        <v>389</v>
      </c>
      <c r="D300" s="6" t="s">
        <v>390</v>
      </c>
      <c r="E300" s="6"/>
      <c r="F300" s="8"/>
      <c r="G300" s="8">
        <v>2282.0100000000002</v>
      </c>
      <c r="H300" s="8"/>
      <c r="I300" s="8">
        <v>433945.47</v>
      </c>
      <c r="K300" s="1">
        <f t="shared" si="16"/>
        <v>6</v>
      </c>
      <c r="L300" s="1" t="str">
        <f t="shared" si="17"/>
        <v>12006</v>
      </c>
      <c r="M300" s="2" t="str">
        <f t="shared" si="18"/>
        <v>6ODC1912</v>
      </c>
      <c r="P300" s="6" t="s">
        <v>0</v>
      </c>
      <c r="Q300" s="7">
        <v>42170</v>
      </c>
      <c r="R300" s="6" t="s">
        <v>8</v>
      </c>
      <c r="S300" s="6" t="s">
        <v>26</v>
      </c>
      <c r="T300" s="6"/>
      <c r="U300" s="8"/>
      <c r="V300" s="8">
        <v>1000</v>
      </c>
      <c r="W300" s="8"/>
      <c r="X300" s="8">
        <v>-429858.7</v>
      </c>
      <c r="Z300" s="3" t="str">
        <f t="shared" si="19"/>
        <v>PAF32</v>
      </c>
    </row>
    <row r="301" spans="1:26" x14ac:dyDescent="0.25">
      <c r="A301" s="6" t="s">
        <v>117</v>
      </c>
      <c r="B301" s="7">
        <v>42171</v>
      </c>
      <c r="C301" s="6" t="s">
        <v>120</v>
      </c>
      <c r="D301" s="6" t="s">
        <v>391</v>
      </c>
      <c r="E301" s="6"/>
      <c r="F301" s="8"/>
      <c r="G301" s="8">
        <v>1200</v>
      </c>
      <c r="H301" s="8"/>
      <c r="I301" s="8">
        <v>435145.47</v>
      </c>
      <c r="K301" s="1">
        <f t="shared" si="16"/>
        <v>6</v>
      </c>
      <c r="L301" s="1" t="str">
        <f t="shared" si="17"/>
        <v>500006</v>
      </c>
      <c r="M301" s="2" t="str">
        <f t="shared" si="18"/>
        <v>6BC2249</v>
      </c>
      <c r="P301" s="6" t="s">
        <v>0</v>
      </c>
      <c r="Q301" s="7">
        <v>42171</v>
      </c>
      <c r="R301" s="6" t="s">
        <v>36</v>
      </c>
      <c r="S301" s="6" t="s">
        <v>11</v>
      </c>
      <c r="T301" s="6"/>
      <c r="U301" s="8"/>
      <c r="V301" s="8"/>
      <c r="W301" s="8">
        <v>1200</v>
      </c>
      <c r="X301" s="8">
        <v>-431058.7</v>
      </c>
      <c r="Z301" s="3" t="str">
        <f t="shared" si="19"/>
        <v>BF115</v>
      </c>
    </row>
    <row r="302" spans="1:26" x14ac:dyDescent="0.25">
      <c r="A302" s="6" t="s">
        <v>117</v>
      </c>
      <c r="B302" s="7">
        <v>42173</v>
      </c>
      <c r="C302" s="6" t="s">
        <v>392</v>
      </c>
      <c r="D302" s="6" t="s">
        <v>393</v>
      </c>
      <c r="E302" s="6"/>
      <c r="F302" s="8"/>
      <c r="G302" s="8"/>
      <c r="H302" s="8">
        <v>50000</v>
      </c>
      <c r="I302" s="8">
        <v>385145.47</v>
      </c>
      <c r="K302" s="1">
        <f t="shared" si="16"/>
        <v>6</v>
      </c>
      <c r="L302" s="1" t="str">
        <f t="shared" si="17"/>
        <v>582,476</v>
      </c>
      <c r="M302" s="2" t="str">
        <f t="shared" si="18"/>
        <v>6ODC1997</v>
      </c>
      <c r="P302" s="6" t="s">
        <v>0</v>
      </c>
      <c r="Q302" s="7">
        <v>42173</v>
      </c>
      <c r="R302" s="6" t="s">
        <v>6</v>
      </c>
      <c r="S302" s="6" t="s">
        <v>55</v>
      </c>
      <c r="T302" s="6"/>
      <c r="U302" s="8"/>
      <c r="V302" s="8">
        <v>50000</v>
      </c>
      <c r="W302" s="8"/>
      <c r="X302" s="8">
        <v>-381058.7</v>
      </c>
      <c r="Z302" s="3" t="str">
        <f t="shared" si="19"/>
        <v>ACF24</v>
      </c>
    </row>
    <row r="303" spans="1:26" x14ac:dyDescent="0.25">
      <c r="A303" s="6" t="s">
        <v>117</v>
      </c>
      <c r="B303" s="7">
        <v>42175</v>
      </c>
      <c r="C303" s="6" t="s">
        <v>120</v>
      </c>
      <c r="D303" s="6" t="s">
        <v>394</v>
      </c>
      <c r="E303" s="6"/>
      <c r="F303" s="8"/>
      <c r="G303" s="8"/>
      <c r="H303" s="8">
        <v>582.47</v>
      </c>
      <c r="I303" s="8">
        <v>384563</v>
      </c>
      <c r="K303" s="1">
        <f t="shared" si="16"/>
        <v>6</v>
      </c>
      <c r="L303" s="1" t="str">
        <f t="shared" si="17"/>
        <v>6,86</v>
      </c>
      <c r="M303" s="2" t="str">
        <f t="shared" si="18"/>
        <v>6ODC1978</v>
      </c>
      <c r="P303" s="6" t="s">
        <v>0</v>
      </c>
      <c r="Q303" s="7">
        <v>42175</v>
      </c>
      <c r="R303" s="6" t="s">
        <v>6</v>
      </c>
      <c r="S303" s="6" t="s">
        <v>65</v>
      </c>
      <c r="T303" s="6"/>
      <c r="U303" s="8"/>
      <c r="V303" s="8">
        <v>582.47</v>
      </c>
      <c r="W303" s="8"/>
      <c r="X303" s="8">
        <v>-380476.23</v>
      </c>
      <c r="Z303" s="3" t="str">
        <f t="shared" si="19"/>
        <v>ACF52</v>
      </c>
    </row>
    <row r="304" spans="1:26" x14ac:dyDescent="0.25">
      <c r="A304" s="6" t="s">
        <v>117</v>
      </c>
      <c r="B304" s="7">
        <v>42177</v>
      </c>
      <c r="C304" s="6" t="s">
        <v>120</v>
      </c>
      <c r="D304" s="6" t="s">
        <v>306</v>
      </c>
      <c r="E304" s="6"/>
      <c r="F304" s="8"/>
      <c r="G304" s="8"/>
      <c r="H304" s="8">
        <v>6.8</v>
      </c>
      <c r="I304" s="8">
        <v>384556.2</v>
      </c>
      <c r="K304" s="1">
        <f t="shared" si="16"/>
        <v>6</v>
      </c>
      <c r="L304" s="1" t="str">
        <f t="shared" si="17"/>
        <v>24,26</v>
      </c>
      <c r="M304" s="2" t="str">
        <f t="shared" si="18"/>
        <v>6ODC1979</v>
      </c>
      <c r="P304" s="6" t="s">
        <v>0</v>
      </c>
      <c r="Q304" s="7">
        <v>42177</v>
      </c>
      <c r="R304" s="6" t="s">
        <v>8</v>
      </c>
      <c r="S304" s="6" t="s">
        <v>54</v>
      </c>
      <c r="T304" s="6"/>
      <c r="U304" s="8"/>
      <c r="V304" s="8">
        <v>24.2</v>
      </c>
      <c r="W304" s="8"/>
      <c r="X304" s="8">
        <v>-380452.03</v>
      </c>
      <c r="Z304" s="3" t="str">
        <f t="shared" si="19"/>
        <v>PAF18</v>
      </c>
    </row>
    <row r="305" spans="1:26" x14ac:dyDescent="0.25">
      <c r="A305" s="6" t="s">
        <v>117</v>
      </c>
      <c r="B305" s="7">
        <v>42177</v>
      </c>
      <c r="C305" s="6" t="s">
        <v>120</v>
      </c>
      <c r="D305" s="6" t="s">
        <v>264</v>
      </c>
      <c r="E305" s="6"/>
      <c r="F305" s="8"/>
      <c r="G305" s="8"/>
      <c r="H305" s="8">
        <v>24.2</v>
      </c>
      <c r="I305" s="8">
        <v>384532</v>
      </c>
      <c r="K305" s="1">
        <f t="shared" si="16"/>
        <v>6</v>
      </c>
      <c r="L305" s="1" t="str">
        <f t="shared" si="17"/>
        <v>4506</v>
      </c>
      <c r="M305" s="2" t="str">
        <f t="shared" si="18"/>
        <v>6ODC1937</v>
      </c>
      <c r="P305" s="6" t="s">
        <v>0</v>
      </c>
      <c r="Q305" s="7">
        <v>42177</v>
      </c>
      <c r="R305" s="6" t="s">
        <v>8</v>
      </c>
      <c r="S305" s="6" t="s">
        <v>54</v>
      </c>
      <c r="T305" s="6"/>
      <c r="U305" s="8"/>
      <c r="V305" s="8">
        <v>6.8</v>
      </c>
      <c r="W305" s="8"/>
      <c r="X305" s="8">
        <v>-380445.23</v>
      </c>
      <c r="Z305" s="3" t="str">
        <f t="shared" si="19"/>
        <v>PAF18</v>
      </c>
    </row>
    <row r="306" spans="1:26" x14ac:dyDescent="0.25">
      <c r="A306" s="6" t="s">
        <v>117</v>
      </c>
      <c r="B306" s="7">
        <v>42181</v>
      </c>
      <c r="C306" s="6" t="s">
        <v>120</v>
      </c>
      <c r="D306" s="6" t="s">
        <v>395</v>
      </c>
      <c r="E306" s="6"/>
      <c r="F306" s="8"/>
      <c r="G306" s="8"/>
      <c r="H306" s="8">
        <v>450</v>
      </c>
      <c r="I306" s="8">
        <v>384082</v>
      </c>
      <c r="K306" s="1">
        <f t="shared" si="16"/>
        <v>6</v>
      </c>
      <c r="L306" s="1" t="str">
        <f t="shared" si="17"/>
        <v>906</v>
      </c>
      <c r="M306" s="2" t="str">
        <f t="shared" si="18"/>
        <v>6ODC1938</v>
      </c>
      <c r="P306" s="6" t="s">
        <v>0</v>
      </c>
      <c r="Q306" s="7">
        <v>42181</v>
      </c>
      <c r="R306" s="6" t="s">
        <v>8</v>
      </c>
      <c r="S306" s="6" t="s">
        <v>40</v>
      </c>
      <c r="T306" s="6"/>
      <c r="U306" s="8"/>
      <c r="V306" s="8">
        <v>18.05</v>
      </c>
      <c r="W306" s="8"/>
      <c r="X306" s="8">
        <v>-380427.18</v>
      </c>
      <c r="Z306" s="3" t="str">
        <f t="shared" si="19"/>
        <v>PAF7</v>
      </c>
    </row>
    <row r="307" spans="1:26" x14ac:dyDescent="0.25">
      <c r="A307" s="6" t="s">
        <v>117</v>
      </c>
      <c r="B307" s="7">
        <v>42181</v>
      </c>
      <c r="C307" s="6" t="s">
        <v>120</v>
      </c>
      <c r="D307" s="6" t="s">
        <v>396</v>
      </c>
      <c r="E307" s="6"/>
      <c r="F307" s="8"/>
      <c r="G307" s="8"/>
      <c r="H307" s="8">
        <v>90</v>
      </c>
      <c r="I307" s="8">
        <v>383992</v>
      </c>
      <c r="K307" s="1">
        <f t="shared" si="16"/>
        <v>6</v>
      </c>
      <c r="L307" s="1" t="str">
        <f t="shared" si="17"/>
        <v>15006</v>
      </c>
      <c r="M307" s="2" t="str">
        <f t="shared" si="18"/>
        <v>6ODC1939</v>
      </c>
      <c r="P307" s="6" t="s">
        <v>0</v>
      </c>
      <c r="Q307" s="7">
        <v>42181</v>
      </c>
      <c r="R307" s="6" t="s">
        <v>8</v>
      </c>
      <c r="S307" s="6" t="s">
        <v>40</v>
      </c>
      <c r="T307" s="6"/>
      <c r="U307" s="8"/>
      <c r="V307" s="8">
        <v>254.1</v>
      </c>
      <c r="W307" s="8"/>
      <c r="X307" s="8">
        <v>-380173.08</v>
      </c>
      <c r="Z307" s="3" t="str">
        <f t="shared" si="19"/>
        <v>PAF7</v>
      </c>
    </row>
    <row r="308" spans="1:26" x14ac:dyDescent="0.25">
      <c r="A308" s="6" t="s">
        <v>117</v>
      </c>
      <c r="B308" s="7">
        <v>42181</v>
      </c>
      <c r="C308" s="6" t="s">
        <v>120</v>
      </c>
      <c r="D308" s="6" t="s">
        <v>397</v>
      </c>
      <c r="E308" s="6"/>
      <c r="F308" s="8"/>
      <c r="G308" s="8"/>
      <c r="H308" s="8">
        <v>1500</v>
      </c>
      <c r="I308" s="8">
        <v>382492</v>
      </c>
      <c r="K308" s="1">
        <f t="shared" si="16"/>
        <v>6</v>
      </c>
      <c r="L308" s="1" t="str">
        <f t="shared" si="17"/>
        <v>15006</v>
      </c>
      <c r="M308" s="2" t="str">
        <f t="shared" si="18"/>
        <v>6ODC1940</v>
      </c>
      <c r="P308" s="6" t="s">
        <v>0</v>
      </c>
      <c r="Q308" s="7">
        <v>42181</v>
      </c>
      <c r="R308" s="6" t="s">
        <v>8</v>
      </c>
      <c r="S308" s="6" t="s">
        <v>40</v>
      </c>
      <c r="T308" s="6"/>
      <c r="U308" s="8"/>
      <c r="V308" s="8">
        <v>20.07</v>
      </c>
      <c r="W308" s="8"/>
      <c r="X308" s="8">
        <v>-380153.01</v>
      </c>
      <c r="Z308" s="3" t="str">
        <f t="shared" si="19"/>
        <v>PAF7</v>
      </c>
    </row>
    <row r="309" spans="1:26" x14ac:dyDescent="0.25">
      <c r="A309" s="6" t="s">
        <v>117</v>
      </c>
      <c r="B309" s="7">
        <v>42181</v>
      </c>
      <c r="C309" s="6" t="s">
        <v>120</v>
      </c>
      <c r="D309" s="6" t="s">
        <v>398</v>
      </c>
      <c r="E309" s="6"/>
      <c r="F309" s="8"/>
      <c r="G309" s="8"/>
      <c r="H309" s="8">
        <v>1500</v>
      </c>
      <c r="I309" s="8">
        <v>380992</v>
      </c>
      <c r="K309" s="1">
        <f t="shared" si="16"/>
        <v>6</v>
      </c>
      <c r="L309" s="1" t="str">
        <f t="shared" si="17"/>
        <v>18556</v>
      </c>
      <c r="M309" s="2" t="str">
        <f t="shared" si="18"/>
        <v>6ODC1941</v>
      </c>
      <c r="P309" s="6" t="s">
        <v>0</v>
      </c>
      <c r="Q309" s="7">
        <v>42181</v>
      </c>
      <c r="R309" s="6" t="s">
        <v>8</v>
      </c>
      <c r="S309" s="6" t="s">
        <v>40</v>
      </c>
      <c r="T309" s="6"/>
      <c r="U309" s="8"/>
      <c r="V309" s="8">
        <v>228.69</v>
      </c>
      <c r="W309" s="8"/>
      <c r="X309" s="8">
        <v>-379924.32</v>
      </c>
      <c r="Z309" s="3" t="str">
        <f t="shared" si="19"/>
        <v>PAF7</v>
      </c>
    </row>
    <row r="310" spans="1:26" x14ac:dyDescent="0.25">
      <c r="A310" s="6" t="s">
        <v>117</v>
      </c>
      <c r="B310" s="7">
        <v>42181</v>
      </c>
      <c r="C310" s="6" t="s">
        <v>120</v>
      </c>
      <c r="D310" s="6" t="s">
        <v>399</v>
      </c>
      <c r="E310" s="6"/>
      <c r="F310" s="8"/>
      <c r="G310" s="8"/>
      <c r="H310" s="8">
        <v>1855</v>
      </c>
      <c r="I310" s="8">
        <v>379137</v>
      </c>
      <c r="K310" s="1">
        <f t="shared" si="16"/>
        <v>6</v>
      </c>
      <c r="L310" s="1" t="str">
        <f t="shared" si="17"/>
        <v>14456</v>
      </c>
      <c r="M310" s="2" t="str">
        <f t="shared" si="18"/>
        <v>6ODC1942</v>
      </c>
      <c r="P310" s="6" t="s">
        <v>0</v>
      </c>
      <c r="Q310" s="7">
        <v>42181</v>
      </c>
      <c r="R310" s="6" t="s">
        <v>8</v>
      </c>
      <c r="S310" s="6" t="s">
        <v>40</v>
      </c>
      <c r="T310" s="6"/>
      <c r="U310" s="8"/>
      <c r="V310" s="8">
        <v>508.2</v>
      </c>
      <c r="W310" s="8"/>
      <c r="X310" s="8">
        <v>-379416.12</v>
      </c>
      <c r="Z310" s="3" t="str">
        <f t="shared" si="19"/>
        <v>PAF7</v>
      </c>
    </row>
    <row r="311" spans="1:26" x14ac:dyDescent="0.25">
      <c r="A311" s="6" t="s">
        <v>117</v>
      </c>
      <c r="B311" s="7">
        <v>42181</v>
      </c>
      <c r="C311" s="6" t="s">
        <v>120</v>
      </c>
      <c r="D311" s="6" t="s">
        <v>400</v>
      </c>
      <c r="E311" s="6"/>
      <c r="F311" s="8"/>
      <c r="G311" s="8"/>
      <c r="H311" s="8">
        <v>1445</v>
      </c>
      <c r="I311" s="8">
        <v>377692</v>
      </c>
      <c r="K311" s="1">
        <f t="shared" si="16"/>
        <v>6</v>
      </c>
      <c r="L311" s="1" t="str">
        <f t="shared" si="17"/>
        <v>508,26</v>
      </c>
      <c r="M311" s="2" t="str">
        <f t="shared" si="18"/>
        <v>6ODC1944</v>
      </c>
      <c r="P311" s="6" t="s">
        <v>0</v>
      </c>
      <c r="Q311" s="7">
        <v>42181</v>
      </c>
      <c r="R311" s="6" t="s">
        <v>8</v>
      </c>
      <c r="S311" s="6" t="s">
        <v>40</v>
      </c>
      <c r="T311" s="6"/>
      <c r="U311" s="8"/>
      <c r="V311" s="8">
        <v>1445</v>
      </c>
      <c r="W311" s="8"/>
      <c r="X311" s="8">
        <v>-377971.12</v>
      </c>
      <c r="Z311" s="3" t="str">
        <f t="shared" si="19"/>
        <v>PAF7</v>
      </c>
    </row>
    <row r="312" spans="1:26" x14ac:dyDescent="0.25">
      <c r="A312" s="6" t="s">
        <v>117</v>
      </c>
      <c r="B312" s="7">
        <v>42181</v>
      </c>
      <c r="C312" s="6" t="s">
        <v>120</v>
      </c>
      <c r="D312" s="6" t="s">
        <v>401</v>
      </c>
      <c r="E312" s="6"/>
      <c r="F312" s="8"/>
      <c r="G312" s="8"/>
      <c r="H312" s="8">
        <v>508.2</v>
      </c>
      <c r="I312" s="8">
        <v>377183.8</v>
      </c>
      <c r="K312" s="1">
        <f t="shared" si="16"/>
        <v>6</v>
      </c>
      <c r="L312" s="1" t="str">
        <f t="shared" si="17"/>
        <v>228,696</v>
      </c>
      <c r="M312" s="2" t="str">
        <f t="shared" si="18"/>
        <v>6ODC1945</v>
      </c>
      <c r="P312" s="6" t="s">
        <v>0</v>
      </c>
      <c r="Q312" s="7">
        <v>42181</v>
      </c>
      <c r="R312" s="6" t="s">
        <v>8</v>
      </c>
      <c r="S312" s="6" t="s">
        <v>40</v>
      </c>
      <c r="T312" s="6"/>
      <c r="U312" s="8"/>
      <c r="V312" s="8">
        <v>1855</v>
      </c>
      <c r="W312" s="8"/>
      <c r="X312" s="8">
        <v>-376116.12</v>
      </c>
      <c r="Z312" s="3" t="str">
        <f t="shared" si="19"/>
        <v>PAF7</v>
      </c>
    </row>
    <row r="313" spans="1:26" x14ac:dyDescent="0.25">
      <c r="A313" s="6" t="s">
        <v>117</v>
      </c>
      <c r="B313" s="7">
        <v>42181</v>
      </c>
      <c r="C313" s="6" t="s">
        <v>120</v>
      </c>
      <c r="D313" s="6" t="s">
        <v>402</v>
      </c>
      <c r="E313" s="6"/>
      <c r="F313" s="8"/>
      <c r="G313" s="8"/>
      <c r="H313" s="8">
        <v>228.69</v>
      </c>
      <c r="I313" s="8">
        <v>376955.11</v>
      </c>
      <c r="K313" s="1">
        <f t="shared" si="16"/>
        <v>6</v>
      </c>
      <c r="L313" s="1" t="str">
        <f t="shared" si="17"/>
        <v>20,076</v>
      </c>
      <c r="M313" s="2" t="str">
        <f t="shared" si="18"/>
        <v>6ODC1946</v>
      </c>
      <c r="P313" s="6" t="s">
        <v>0</v>
      </c>
      <c r="Q313" s="7">
        <v>42181</v>
      </c>
      <c r="R313" s="6" t="s">
        <v>8</v>
      </c>
      <c r="S313" s="6" t="s">
        <v>40</v>
      </c>
      <c r="T313" s="6"/>
      <c r="U313" s="8"/>
      <c r="V313" s="8">
        <v>1500</v>
      </c>
      <c r="W313" s="8"/>
      <c r="X313" s="8">
        <v>-374616.12</v>
      </c>
      <c r="Z313" s="3" t="str">
        <f t="shared" si="19"/>
        <v>PAF7</v>
      </c>
    </row>
    <row r="314" spans="1:26" x14ac:dyDescent="0.25">
      <c r="A314" s="6" t="s">
        <v>117</v>
      </c>
      <c r="B314" s="7">
        <v>42181</v>
      </c>
      <c r="C314" s="6" t="s">
        <v>120</v>
      </c>
      <c r="D314" s="6" t="s">
        <v>403</v>
      </c>
      <c r="E314" s="6"/>
      <c r="F314" s="8"/>
      <c r="G314" s="8"/>
      <c r="H314" s="8">
        <v>20.07</v>
      </c>
      <c r="I314" s="8">
        <v>376935.04</v>
      </c>
      <c r="K314" s="1">
        <f t="shared" si="16"/>
        <v>6</v>
      </c>
      <c r="L314" s="1" t="str">
        <f t="shared" si="17"/>
        <v>254,16</v>
      </c>
      <c r="M314" s="2" t="str">
        <f t="shared" si="18"/>
        <v>6ODC1947</v>
      </c>
      <c r="P314" s="6" t="s">
        <v>0</v>
      </c>
      <c r="Q314" s="7">
        <v>42181</v>
      </c>
      <c r="R314" s="6" t="s">
        <v>8</v>
      </c>
      <c r="S314" s="6" t="s">
        <v>40</v>
      </c>
      <c r="T314" s="6"/>
      <c r="U314" s="8"/>
      <c r="V314" s="8">
        <v>1500</v>
      </c>
      <c r="W314" s="8"/>
      <c r="X314" s="8">
        <v>-373116.12</v>
      </c>
      <c r="Z314" s="3" t="str">
        <f t="shared" si="19"/>
        <v>PAF7</v>
      </c>
    </row>
    <row r="315" spans="1:26" x14ac:dyDescent="0.25">
      <c r="A315" s="6" t="s">
        <v>117</v>
      </c>
      <c r="B315" s="7">
        <v>42181</v>
      </c>
      <c r="C315" s="6" t="s">
        <v>120</v>
      </c>
      <c r="D315" s="6" t="s">
        <v>404</v>
      </c>
      <c r="E315" s="6"/>
      <c r="F315" s="8"/>
      <c r="G315" s="8"/>
      <c r="H315" s="8">
        <v>254.1</v>
      </c>
      <c r="I315" s="8">
        <v>376680.94</v>
      </c>
      <c r="K315" s="1">
        <f t="shared" si="16"/>
        <v>6</v>
      </c>
      <c r="L315" s="1" t="str">
        <f t="shared" si="17"/>
        <v>18,056</v>
      </c>
      <c r="M315" s="2" t="str">
        <f t="shared" si="18"/>
        <v>6ODC1948</v>
      </c>
      <c r="P315" s="6" t="s">
        <v>0</v>
      </c>
      <c r="Q315" s="7">
        <v>42181</v>
      </c>
      <c r="R315" s="6" t="s">
        <v>8</v>
      </c>
      <c r="S315" s="6" t="s">
        <v>40</v>
      </c>
      <c r="T315" s="6"/>
      <c r="U315" s="8"/>
      <c r="V315" s="8">
        <v>90</v>
      </c>
      <c r="W315" s="8"/>
      <c r="X315" s="8">
        <v>-373026.12</v>
      </c>
      <c r="Z315" s="3" t="str">
        <f t="shared" si="19"/>
        <v>PAF7</v>
      </c>
    </row>
    <row r="316" spans="1:26" x14ac:dyDescent="0.25">
      <c r="A316" s="6" t="s">
        <v>117</v>
      </c>
      <c r="B316" s="7">
        <v>42181</v>
      </c>
      <c r="C316" s="6" t="s">
        <v>120</v>
      </c>
      <c r="D316" s="6" t="s">
        <v>405</v>
      </c>
      <c r="E316" s="6"/>
      <c r="F316" s="8"/>
      <c r="G316" s="8"/>
      <c r="H316" s="8">
        <v>18.05</v>
      </c>
      <c r="I316" s="8">
        <v>376662.89</v>
      </c>
      <c r="K316" s="1">
        <f t="shared" si="16"/>
        <v>6</v>
      </c>
      <c r="L316" s="1" t="str">
        <f t="shared" si="17"/>
        <v>17,796</v>
      </c>
      <c r="M316" s="2" t="str">
        <f t="shared" si="18"/>
        <v>6ODC1949</v>
      </c>
      <c r="P316" s="6" t="s">
        <v>0</v>
      </c>
      <c r="Q316" s="7">
        <v>42181</v>
      </c>
      <c r="R316" s="6" t="s">
        <v>8</v>
      </c>
      <c r="S316" s="6" t="s">
        <v>40</v>
      </c>
      <c r="T316" s="6"/>
      <c r="U316" s="8"/>
      <c r="V316" s="8">
        <v>450</v>
      </c>
      <c r="W316" s="8"/>
      <c r="X316" s="8">
        <v>-372576.12</v>
      </c>
      <c r="Z316" s="3" t="str">
        <f t="shared" si="19"/>
        <v>PAF7</v>
      </c>
    </row>
    <row r="317" spans="1:26" x14ac:dyDescent="0.25">
      <c r="A317" s="6" t="s">
        <v>117</v>
      </c>
      <c r="B317" s="7">
        <v>42181</v>
      </c>
      <c r="C317" s="6" t="s">
        <v>120</v>
      </c>
      <c r="D317" s="6" t="s">
        <v>406</v>
      </c>
      <c r="E317" s="6"/>
      <c r="F317" s="8"/>
      <c r="G317" s="8"/>
      <c r="H317" s="8">
        <v>17.79</v>
      </c>
      <c r="I317" s="8">
        <v>376645.1</v>
      </c>
      <c r="K317" s="1">
        <f t="shared" si="16"/>
        <v>6</v>
      </c>
      <c r="L317" s="1" t="str">
        <f t="shared" si="17"/>
        <v>46</v>
      </c>
      <c r="M317" s="2" t="str">
        <f t="shared" si="18"/>
        <v>6ODC1950</v>
      </c>
      <c r="P317" s="6" t="s">
        <v>0</v>
      </c>
      <c r="Q317" s="7">
        <v>42181</v>
      </c>
      <c r="R317" s="6" t="s">
        <v>8</v>
      </c>
      <c r="S317" s="6" t="s">
        <v>40</v>
      </c>
      <c r="T317" s="6"/>
      <c r="U317" s="8"/>
      <c r="V317" s="8">
        <v>1500</v>
      </c>
      <c r="W317" s="8"/>
      <c r="X317" s="8">
        <v>-371076.12</v>
      </c>
      <c r="Z317" s="3" t="str">
        <f t="shared" si="19"/>
        <v>PAF7</v>
      </c>
    </row>
    <row r="318" spans="1:26" x14ac:dyDescent="0.25">
      <c r="A318" s="6" t="s">
        <v>117</v>
      </c>
      <c r="B318" s="7">
        <v>42181</v>
      </c>
      <c r="C318" s="6" t="s">
        <v>120</v>
      </c>
      <c r="D318" s="6" t="s">
        <v>407</v>
      </c>
      <c r="E318" s="6"/>
      <c r="F318" s="8"/>
      <c r="G318" s="8"/>
      <c r="H318" s="8">
        <v>4</v>
      </c>
      <c r="I318" s="8">
        <v>376641.1</v>
      </c>
      <c r="K318" s="1">
        <f t="shared" si="16"/>
        <v>6</v>
      </c>
      <c r="L318" s="1" t="str">
        <f t="shared" si="17"/>
        <v>15006</v>
      </c>
      <c r="M318" s="2" t="str">
        <f t="shared" si="18"/>
        <v>6ODC2026</v>
      </c>
      <c r="P318" s="6" t="s">
        <v>0</v>
      </c>
      <c r="Q318" s="7">
        <v>42181</v>
      </c>
      <c r="R318" s="6" t="s">
        <v>36</v>
      </c>
      <c r="S318" s="6" t="s">
        <v>87</v>
      </c>
      <c r="T318" s="6"/>
      <c r="U318" s="8"/>
      <c r="V318" s="8">
        <v>17.79</v>
      </c>
      <c r="W318" s="8"/>
      <c r="X318" s="8">
        <v>-371058.33</v>
      </c>
      <c r="Z318" s="3" t="str">
        <f t="shared" si="19"/>
        <v>BF1VIR36</v>
      </c>
    </row>
    <row r="319" spans="1:26" x14ac:dyDescent="0.25">
      <c r="A319" s="6" t="s">
        <v>117</v>
      </c>
      <c r="B319" s="7">
        <v>42181</v>
      </c>
      <c r="C319" s="6" t="s">
        <v>120</v>
      </c>
      <c r="D319" s="6" t="s">
        <v>408</v>
      </c>
      <c r="E319" s="6"/>
      <c r="F319" s="8"/>
      <c r="G319" s="8"/>
      <c r="H319" s="8">
        <v>1500</v>
      </c>
      <c r="I319" s="8">
        <v>375141.1</v>
      </c>
      <c r="K319" s="1">
        <f t="shared" si="16"/>
        <v>6</v>
      </c>
      <c r="L319" s="1" t="str">
        <f t="shared" si="17"/>
        <v>4401,576</v>
      </c>
      <c r="M319" s="2" t="str">
        <f t="shared" si="18"/>
        <v>6ODC1991</v>
      </c>
      <c r="P319" s="6" t="s">
        <v>0</v>
      </c>
      <c r="Q319" s="7">
        <v>42181</v>
      </c>
      <c r="R319" s="6" t="s">
        <v>36</v>
      </c>
      <c r="S319" s="6" t="s">
        <v>88</v>
      </c>
      <c r="T319" s="6"/>
      <c r="U319" s="8"/>
      <c r="V319" s="8">
        <v>4</v>
      </c>
      <c r="W319" s="8"/>
      <c r="X319" s="8">
        <v>-371054.33</v>
      </c>
      <c r="Z319" s="3" t="str">
        <f t="shared" si="19"/>
        <v>BF1VIR43</v>
      </c>
    </row>
    <row r="320" spans="1:26" x14ac:dyDescent="0.25">
      <c r="A320" s="6" t="s">
        <v>117</v>
      </c>
      <c r="B320" s="7">
        <v>42184</v>
      </c>
      <c r="C320" s="6" t="s">
        <v>120</v>
      </c>
      <c r="D320" s="6" t="s">
        <v>409</v>
      </c>
      <c r="E320" s="6"/>
      <c r="F320" s="8"/>
      <c r="G320" s="8"/>
      <c r="H320" s="8">
        <v>4401.57</v>
      </c>
      <c r="I320" s="8">
        <v>370739.53</v>
      </c>
      <c r="K320" s="1">
        <f t="shared" si="16"/>
        <v>6</v>
      </c>
      <c r="L320" s="1" t="str">
        <f t="shared" si="17"/>
        <v>2159,376</v>
      </c>
      <c r="M320" s="2" t="str">
        <f t="shared" si="18"/>
        <v>6ODC1922</v>
      </c>
      <c r="P320" s="6" t="s">
        <v>0</v>
      </c>
      <c r="Q320" s="7">
        <v>42184</v>
      </c>
      <c r="R320" s="6" t="s">
        <v>6</v>
      </c>
      <c r="S320" s="6" t="s">
        <v>75</v>
      </c>
      <c r="T320" s="6"/>
      <c r="U320" s="8"/>
      <c r="V320" s="8">
        <v>4401.57</v>
      </c>
      <c r="W320" s="8"/>
      <c r="X320" s="8">
        <v>-366652.76</v>
      </c>
      <c r="Z320" s="3" t="str">
        <f t="shared" si="19"/>
        <v>ACF51</v>
      </c>
    </row>
    <row r="321" spans="1:26" x14ac:dyDescent="0.25">
      <c r="A321" s="6" t="s">
        <v>117</v>
      </c>
      <c r="B321" s="7">
        <v>42185</v>
      </c>
      <c r="C321" s="6" t="s">
        <v>120</v>
      </c>
      <c r="D321" s="6" t="s">
        <v>410</v>
      </c>
      <c r="E321" s="6"/>
      <c r="F321" s="8"/>
      <c r="G321" s="8"/>
      <c r="H321" s="8">
        <v>2159.37</v>
      </c>
      <c r="I321" s="8">
        <v>368580.16</v>
      </c>
      <c r="K321" s="1">
        <f t="shared" si="16"/>
        <v>6</v>
      </c>
      <c r="L321" s="1" t="str">
        <f t="shared" si="17"/>
        <v>98,776</v>
      </c>
      <c r="M321" s="2" t="str">
        <f t="shared" si="18"/>
        <v>6ODC1951</v>
      </c>
      <c r="P321" s="6" t="s">
        <v>0</v>
      </c>
      <c r="Q321" s="7">
        <v>42185</v>
      </c>
      <c r="R321" s="6" t="s">
        <v>32</v>
      </c>
      <c r="S321" s="6" t="s">
        <v>33</v>
      </c>
      <c r="T321" s="6"/>
      <c r="U321" s="8"/>
      <c r="V321" s="8">
        <v>0.48</v>
      </c>
      <c r="W321" s="8"/>
      <c r="X321" s="8">
        <v>-366652.28</v>
      </c>
      <c r="Z321" s="3" t="str">
        <f t="shared" si="19"/>
        <v>BF122</v>
      </c>
    </row>
    <row r="322" spans="1:26" x14ac:dyDescent="0.25">
      <c r="A322" s="6" t="s">
        <v>117</v>
      </c>
      <c r="B322" s="7">
        <v>42185</v>
      </c>
      <c r="C322" s="6" t="s">
        <v>120</v>
      </c>
      <c r="D322" s="6" t="s">
        <v>411</v>
      </c>
      <c r="E322" s="6"/>
      <c r="F322" s="8"/>
      <c r="G322" s="8"/>
      <c r="H322" s="8">
        <v>98.77</v>
      </c>
      <c r="I322" s="8">
        <v>368481.39</v>
      </c>
      <c r="K322" s="1">
        <f t="shared" si="16"/>
        <v>6</v>
      </c>
      <c r="L322" s="1" t="str">
        <f t="shared" si="17"/>
        <v>168,96</v>
      </c>
      <c r="M322" s="2" t="str">
        <f t="shared" si="18"/>
        <v>6ODC1952</v>
      </c>
      <c r="P322" s="6" t="s">
        <v>0</v>
      </c>
      <c r="Q322" s="7">
        <v>42185</v>
      </c>
      <c r="R322" s="6" t="s">
        <v>32</v>
      </c>
      <c r="S322" s="6" t="s">
        <v>7</v>
      </c>
      <c r="T322" s="6"/>
      <c r="U322" s="8"/>
      <c r="V322" s="8">
        <v>7.2</v>
      </c>
      <c r="W322" s="8"/>
      <c r="X322" s="8">
        <v>-366645.08</v>
      </c>
      <c r="Z322" s="3" t="str">
        <f t="shared" si="19"/>
        <v>BF123</v>
      </c>
    </row>
    <row r="323" spans="1:26" x14ac:dyDescent="0.25">
      <c r="A323" s="6" t="s">
        <v>117</v>
      </c>
      <c r="B323" s="7">
        <v>42185</v>
      </c>
      <c r="C323" s="6" t="s">
        <v>120</v>
      </c>
      <c r="D323" s="6" t="s">
        <v>412</v>
      </c>
      <c r="E323" s="6"/>
      <c r="F323" s="8"/>
      <c r="G323" s="8"/>
      <c r="H323" s="8">
        <v>168.9</v>
      </c>
      <c r="I323" s="8">
        <v>368312.49</v>
      </c>
      <c r="K323" s="1">
        <f t="shared" ref="K323:K386" si="20">IF(ISNA(VLOOKUP(J323,$Y$2:$Z$5001,2,FALSE)),MONTH(B324),(VLOOKUP(J323,$Y$2:$Z$5001,2,FALSE)))</f>
        <v>6</v>
      </c>
      <c r="L323" s="1" t="str">
        <f t="shared" ref="L323:L386" si="21">H324&amp;G324&amp;K323</f>
        <v>2294,716</v>
      </c>
      <c r="M323" s="2" t="str">
        <f t="shared" ref="M323:M386" si="22">MONTH(B324)&amp;C324&amp;D324</f>
        <v>6ODC1953</v>
      </c>
      <c r="P323" s="6" t="s">
        <v>0</v>
      </c>
      <c r="Q323" s="7">
        <v>42185</v>
      </c>
      <c r="R323" s="6" t="s">
        <v>8</v>
      </c>
      <c r="S323" s="6" t="s">
        <v>14</v>
      </c>
      <c r="T323" s="6"/>
      <c r="U323" s="8"/>
      <c r="V323" s="8">
        <v>98.77</v>
      </c>
      <c r="W323" s="8"/>
      <c r="X323" s="8">
        <v>-366546.31</v>
      </c>
      <c r="Z323" s="3" t="str">
        <f t="shared" ref="Z323:Z386" si="23">R323&amp;S323</f>
        <v>PAF9</v>
      </c>
    </row>
    <row r="324" spans="1:26" x14ac:dyDescent="0.25">
      <c r="A324" s="6" t="s">
        <v>117</v>
      </c>
      <c r="B324" s="7">
        <v>42185</v>
      </c>
      <c r="C324" s="6" t="s">
        <v>120</v>
      </c>
      <c r="D324" s="6" t="s">
        <v>413</v>
      </c>
      <c r="E324" s="6"/>
      <c r="F324" s="8"/>
      <c r="G324" s="8"/>
      <c r="H324" s="8">
        <v>2294.71</v>
      </c>
      <c r="I324" s="8">
        <v>366017.78</v>
      </c>
      <c r="K324" s="1">
        <f t="shared" si="20"/>
        <v>6</v>
      </c>
      <c r="L324" s="1" t="str">
        <f t="shared" si="21"/>
        <v>1381,076</v>
      </c>
      <c r="M324" s="2" t="str">
        <f t="shared" si="22"/>
        <v>6ODC1954</v>
      </c>
      <c r="P324" s="6" t="s">
        <v>0</v>
      </c>
      <c r="Q324" s="7">
        <v>42185</v>
      </c>
      <c r="R324" s="6" t="s">
        <v>1</v>
      </c>
      <c r="S324" s="6" t="s">
        <v>14</v>
      </c>
      <c r="T324" s="6"/>
      <c r="U324" s="8"/>
      <c r="V324" s="8">
        <v>2159.37</v>
      </c>
      <c r="W324" s="8"/>
      <c r="X324" s="8">
        <v>-364386.94</v>
      </c>
      <c r="Z324" s="3" t="str">
        <f t="shared" si="23"/>
        <v>ODF9</v>
      </c>
    </row>
    <row r="325" spans="1:26" x14ac:dyDescent="0.25">
      <c r="A325" s="6" t="s">
        <v>117</v>
      </c>
      <c r="B325" s="7">
        <v>42185</v>
      </c>
      <c r="C325" s="6" t="s">
        <v>120</v>
      </c>
      <c r="D325" s="6" t="s">
        <v>414</v>
      </c>
      <c r="E325" s="6"/>
      <c r="F325" s="8"/>
      <c r="G325" s="8"/>
      <c r="H325" s="8">
        <v>1381.07</v>
      </c>
      <c r="I325" s="8">
        <v>364636.71</v>
      </c>
      <c r="K325" s="1">
        <f t="shared" si="20"/>
        <v>6</v>
      </c>
      <c r="L325" s="1" t="str">
        <f t="shared" si="21"/>
        <v>2046</v>
      </c>
      <c r="M325" s="2" t="str">
        <f t="shared" si="22"/>
        <v>6ODC1955</v>
      </c>
      <c r="P325" s="6" t="s">
        <v>0</v>
      </c>
      <c r="Q325" s="7">
        <v>42185</v>
      </c>
      <c r="R325" s="6" t="s">
        <v>1</v>
      </c>
      <c r="S325" s="6" t="s">
        <v>21</v>
      </c>
      <c r="T325" s="6"/>
      <c r="U325" s="8"/>
      <c r="V325" s="8"/>
      <c r="W325" s="8">
        <v>150</v>
      </c>
      <c r="X325" s="8">
        <v>-364536.94</v>
      </c>
      <c r="Z325" s="3" t="str">
        <f t="shared" si="23"/>
        <v>ODF13</v>
      </c>
    </row>
    <row r="326" spans="1:26" x14ac:dyDescent="0.25">
      <c r="A326" s="6" t="s">
        <v>117</v>
      </c>
      <c r="B326" s="7">
        <v>42185</v>
      </c>
      <c r="C326" s="6" t="s">
        <v>120</v>
      </c>
      <c r="D326" s="6" t="s">
        <v>415</v>
      </c>
      <c r="E326" s="6"/>
      <c r="F326" s="8"/>
      <c r="G326" s="8"/>
      <c r="H326" s="8">
        <v>204</v>
      </c>
      <c r="I326" s="8">
        <v>364432.71</v>
      </c>
      <c r="K326" s="1">
        <f t="shared" si="20"/>
        <v>6</v>
      </c>
      <c r="L326" s="1" t="str">
        <f t="shared" si="21"/>
        <v>898,346</v>
      </c>
      <c r="M326" s="2" t="str">
        <f t="shared" si="22"/>
        <v>6ODC1977</v>
      </c>
      <c r="P326" s="6" t="s">
        <v>0</v>
      </c>
      <c r="Q326" s="7">
        <v>42185</v>
      </c>
      <c r="R326" s="6" t="s">
        <v>8</v>
      </c>
      <c r="S326" s="6" t="s">
        <v>22</v>
      </c>
      <c r="T326" s="6"/>
      <c r="U326" s="8"/>
      <c r="V326" s="8">
        <v>168.9</v>
      </c>
      <c r="W326" s="8"/>
      <c r="X326" s="8">
        <v>-364368.04</v>
      </c>
      <c r="Z326" s="3" t="str">
        <f t="shared" si="23"/>
        <v>PAF14</v>
      </c>
    </row>
    <row r="327" spans="1:26" x14ac:dyDescent="0.25">
      <c r="A327" s="6" t="s">
        <v>117</v>
      </c>
      <c r="B327" s="7">
        <v>42185</v>
      </c>
      <c r="C327" s="6" t="s">
        <v>120</v>
      </c>
      <c r="D327" s="6" t="s">
        <v>305</v>
      </c>
      <c r="E327" s="6"/>
      <c r="F327" s="8"/>
      <c r="G327" s="8"/>
      <c r="H327" s="8">
        <v>898.34</v>
      </c>
      <c r="I327" s="8">
        <v>363534.37</v>
      </c>
      <c r="K327" s="1">
        <f t="shared" si="20"/>
        <v>6</v>
      </c>
      <c r="L327" s="1" t="str">
        <f t="shared" si="21"/>
        <v>1506</v>
      </c>
      <c r="M327" s="2" t="str">
        <f t="shared" si="22"/>
        <v>6ODC1980</v>
      </c>
      <c r="P327" s="6" t="s">
        <v>0</v>
      </c>
      <c r="Q327" s="7">
        <v>42185</v>
      </c>
      <c r="R327" s="6" t="s">
        <v>1</v>
      </c>
      <c r="S327" s="6" t="s">
        <v>22</v>
      </c>
      <c r="T327" s="6"/>
      <c r="U327" s="8"/>
      <c r="V327" s="8">
        <v>1330</v>
      </c>
      <c r="W327" s="8"/>
      <c r="X327" s="8">
        <v>-363038.04</v>
      </c>
      <c r="Z327" s="3" t="str">
        <f t="shared" si="23"/>
        <v>ODF14</v>
      </c>
    </row>
    <row r="328" spans="1:26" x14ac:dyDescent="0.25">
      <c r="A328" s="6" t="s">
        <v>117</v>
      </c>
      <c r="B328" s="7">
        <v>42185</v>
      </c>
      <c r="C328" s="6" t="s">
        <v>120</v>
      </c>
      <c r="D328" s="6" t="s">
        <v>291</v>
      </c>
      <c r="E328" s="6"/>
      <c r="F328" s="8"/>
      <c r="G328" s="8">
        <v>150</v>
      </c>
      <c r="H328" s="8"/>
      <c r="I328" s="8">
        <v>363684.37</v>
      </c>
      <c r="K328" s="1">
        <f t="shared" si="20"/>
        <v>6</v>
      </c>
      <c r="L328" s="1" t="str">
        <f t="shared" si="21"/>
        <v>5706</v>
      </c>
      <c r="M328" s="2" t="str">
        <f t="shared" si="22"/>
        <v>6ODC1981</v>
      </c>
      <c r="P328" s="6" t="s">
        <v>0</v>
      </c>
      <c r="Q328" s="7">
        <v>42185</v>
      </c>
      <c r="R328" s="6" t="s">
        <v>1</v>
      </c>
      <c r="S328" s="6" t="s">
        <v>22</v>
      </c>
      <c r="T328" s="6"/>
      <c r="U328" s="8"/>
      <c r="V328" s="8">
        <v>2470</v>
      </c>
      <c r="W328" s="8"/>
      <c r="X328" s="8">
        <v>-360568.04</v>
      </c>
      <c r="Z328" s="3" t="str">
        <f t="shared" si="23"/>
        <v>ODF14</v>
      </c>
    </row>
    <row r="329" spans="1:26" x14ac:dyDescent="0.25">
      <c r="A329" s="6" t="s">
        <v>117</v>
      </c>
      <c r="B329" s="7">
        <v>42185</v>
      </c>
      <c r="C329" s="6" t="s">
        <v>120</v>
      </c>
      <c r="D329" s="6" t="s">
        <v>367</v>
      </c>
      <c r="E329" s="6"/>
      <c r="F329" s="8"/>
      <c r="G329" s="8"/>
      <c r="H329" s="8">
        <v>570</v>
      </c>
      <c r="I329" s="8">
        <v>363114.37</v>
      </c>
      <c r="K329" s="1">
        <f t="shared" si="20"/>
        <v>6</v>
      </c>
      <c r="L329" s="1" t="str">
        <f t="shared" si="21"/>
        <v>7606</v>
      </c>
      <c r="M329" s="2" t="str">
        <f t="shared" si="22"/>
        <v>6ODC1982</v>
      </c>
      <c r="P329" s="6" t="s">
        <v>0</v>
      </c>
      <c r="Q329" s="7">
        <v>42185</v>
      </c>
      <c r="R329" s="6" t="s">
        <v>1</v>
      </c>
      <c r="S329" s="6" t="s">
        <v>22</v>
      </c>
      <c r="T329" s="6"/>
      <c r="U329" s="8"/>
      <c r="V329" s="8">
        <v>1330</v>
      </c>
      <c r="W329" s="8"/>
      <c r="X329" s="8">
        <v>-359238.04</v>
      </c>
      <c r="Z329" s="3" t="str">
        <f t="shared" si="23"/>
        <v>ODF14</v>
      </c>
    </row>
    <row r="330" spans="1:26" x14ac:dyDescent="0.25">
      <c r="A330" s="6" t="s">
        <v>117</v>
      </c>
      <c r="B330" s="7">
        <v>42185</v>
      </c>
      <c r="C330" s="6" t="s">
        <v>120</v>
      </c>
      <c r="D330" s="6" t="s">
        <v>416</v>
      </c>
      <c r="E330" s="6"/>
      <c r="F330" s="8"/>
      <c r="G330" s="8"/>
      <c r="H330" s="8">
        <v>760</v>
      </c>
      <c r="I330" s="8">
        <v>362354.37</v>
      </c>
      <c r="K330" s="1">
        <f t="shared" si="20"/>
        <v>6</v>
      </c>
      <c r="L330" s="1" t="str">
        <f t="shared" si="21"/>
        <v>13306</v>
      </c>
      <c r="M330" s="2" t="str">
        <f t="shared" si="22"/>
        <v>6ODC1983</v>
      </c>
      <c r="P330" s="6" t="s">
        <v>0</v>
      </c>
      <c r="Q330" s="7">
        <v>42185</v>
      </c>
      <c r="R330" s="6" t="s">
        <v>1</v>
      </c>
      <c r="S330" s="6" t="s">
        <v>22</v>
      </c>
      <c r="T330" s="6"/>
      <c r="U330" s="8"/>
      <c r="V330" s="8">
        <v>760</v>
      </c>
      <c r="W330" s="8"/>
      <c r="X330" s="8">
        <v>-358478.04</v>
      </c>
      <c r="Z330" s="3" t="str">
        <f t="shared" si="23"/>
        <v>ODF14</v>
      </c>
    </row>
    <row r="331" spans="1:26" x14ac:dyDescent="0.25">
      <c r="A331" s="6" t="s">
        <v>117</v>
      </c>
      <c r="B331" s="7">
        <v>42185</v>
      </c>
      <c r="C331" s="6" t="s">
        <v>120</v>
      </c>
      <c r="D331" s="6" t="s">
        <v>361</v>
      </c>
      <c r="E331" s="6"/>
      <c r="F331" s="8"/>
      <c r="G331" s="8"/>
      <c r="H331" s="8">
        <v>1330</v>
      </c>
      <c r="I331" s="8">
        <v>361024.37</v>
      </c>
      <c r="K331" s="1">
        <f t="shared" si="20"/>
        <v>6</v>
      </c>
      <c r="L331" s="1" t="str">
        <f t="shared" si="21"/>
        <v>24706</v>
      </c>
      <c r="M331" s="2" t="str">
        <f t="shared" si="22"/>
        <v>6ODC1984</v>
      </c>
      <c r="P331" s="6" t="s">
        <v>0</v>
      </c>
      <c r="Q331" s="7">
        <v>42185</v>
      </c>
      <c r="R331" s="6" t="s">
        <v>1</v>
      </c>
      <c r="S331" s="6" t="s">
        <v>22</v>
      </c>
      <c r="T331" s="6"/>
      <c r="U331" s="8"/>
      <c r="V331" s="8">
        <v>570</v>
      </c>
      <c r="W331" s="8"/>
      <c r="X331" s="8">
        <v>-357908.04</v>
      </c>
      <c r="Z331" s="3" t="str">
        <f t="shared" si="23"/>
        <v>ODF14</v>
      </c>
    </row>
    <row r="332" spans="1:26" x14ac:dyDescent="0.25">
      <c r="A332" s="6" t="s">
        <v>117</v>
      </c>
      <c r="B332" s="7">
        <v>42185</v>
      </c>
      <c r="C332" s="6" t="s">
        <v>120</v>
      </c>
      <c r="D332" s="6" t="s">
        <v>368</v>
      </c>
      <c r="E332" s="6"/>
      <c r="F332" s="8"/>
      <c r="G332" s="8"/>
      <c r="H332" s="8">
        <v>2470</v>
      </c>
      <c r="I332" s="8">
        <v>358554.37</v>
      </c>
      <c r="K332" s="1">
        <f t="shared" si="20"/>
        <v>6</v>
      </c>
      <c r="L332" s="1" t="str">
        <f t="shared" si="21"/>
        <v>13306</v>
      </c>
      <c r="M332" s="2" t="str">
        <f t="shared" si="22"/>
        <v>6ODC1985</v>
      </c>
      <c r="P332" s="6" t="s">
        <v>0</v>
      </c>
      <c r="Q332" s="7">
        <v>42185</v>
      </c>
      <c r="R332" s="6" t="s">
        <v>1</v>
      </c>
      <c r="S332" s="6" t="s">
        <v>11</v>
      </c>
      <c r="T332" s="6"/>
      <c r="U332" s="8"/>
      <c r="V332" s="8">
        <v>600.86</v>
      </c>
      <c r="W332" s="8"/>
      <c r="X332" s="8">
        <v>-357307.18</v>
      </c>
      <c r="Z332" s="3" t="str">
        <f t="shared" si="23"/>
        <v>ODF15</v>
      </c>
    </row>
    <row r="333" spans="1:26" x14ac:dyDescent="0.25">
      <c r="A333" s="6" t="s">
        <v>117</v>
      </c>
      <c r="B333" s="7">
        <v>42185</v>
      </c>
      <c r="C333" s="6" t="s">
        <v>120</v>
      </c>
      <c r="D333" s="6" t="s">
        <v>417</v>
      </c>
      <c r="E333" s="6"/>
      <c r="F333" s="8"/>
      <c r="G333" s="8"/>
      <c r="H333" s="8">
        <v>1330</v>
      </c>
      <c r="I333" s="8">
        <v>357224.37</v>
      </c>
      <c r="K333" s="1">
        <f t="shared" si="20"/>
        <v>6</v>
      </c>
      <c r="L333" s="1" t="str">
        <f t="shared" si="21"/>
        <v>600,866</v>
      </c>
      <c r="M333" s="2" t="str">
        <f t="shared" si="22"/>
        <v>6ODC1986</v>
      </c>
      <c r="P333" s="6" t="s">
        <v>0</v>
      </c>
      <c r="Q333" s="7">
        <v>42185</v>
      </c>
      <c r="R333" s="6" t="s">
        <v>1</v>
      </c>
      <c r="S333" s="6" t="s">
        <v>35</v>
      </c>
      <c r="T333" s="6"/>
      <c r="U333" s="8"/>
      <c r="V333" s="8">
        <v>382.35</v>
      </c>
      <c r="W333" s="8"/>
      <c r="X333" s="8">
        <v>-356924.83</v>
      </c>
      <c r="Z333" s="3" t="str">
        <f t="shared" si="23"/>
        <v>ODF17</v>
      </c>
    </row>
    <row r="334" spans="1:26" x14ac:dyDescent="0.25">
      <c r="A334" s="6" t="s">
        <v>117</v>
      </c>
      <c r="B334" s="7">
        <v>42185</v>
      </c>
      <c r="C334" s="6" t="s">
        <v>120</v>
      </c>
      <c r="D334" s="6" t="s">
        <v>320</v>
      </c>
      <c r="E334" s="6"/>
      <c r="F334" s="8"/>
      <c r="G334" s="8"/>
      <c r="H334" s="8">
        <v>600.86</v>
      </c>
      <c r="I334" s="8">
        <v>356623.51</v>
      </c>
      <c r="K334" s="1">
        <f t="shared" si="20"/>
        <v>6</v>
      </c>
      <c r="L334" s="1" t="str">
        <f t="shared" si="21"/>
        <v>16336</v>
      </c>
      <c r="M334" s="2" t="str">
        <f t="shared" si="22"/>
        <v>6ODC1988</v>
      </c>
      <c r="P334" s="6" t="s">
        <v>0</v>
      </c>
      <c r="Q334" s="7">
        <v>42185</v>
      </c>
      <c r="R334" s="6" t="s">
        <v>1</v>
      </c>
      <c r="S334" s="6" t="s">
        <v>35</v>
      </c>
      <c r="T334" s="6"/>
      <c r="U334" s="8"/>
      <c r="V334" s="8">
        <v>1633</v>
      </c>
      <c r="W334" s="8"/>
      <c r="X334" s="8">
        <v>-355291.83</v>
      </c>
      <c r="Z334" s="3" t="str">
        <f t="shared" si="23"/>
        <v>ODF17</v>
      </c>
    </row>
    <row r="335" spans="1:26" x14ac:dyDescent="0.25">
      <c r="A335" s="6" t="s">
        <v>117</v>
      </c>
      <c r="B335" s="7">
        <v>42185</v>
      </c>
      <c r="C335" s="6" t="s">
        <v>120</v>
      </c>
      <c r="D335" s="6" t="s">
        <v>370</v>
      </c>
      <c r="E335" s="6"/>
      <c r="F335" s="8"/>
      <c r="G335" s="8"/>
      <c r="H335" s="8">
        <v>1633</v>
      </c>
      <c r="I335" s="8">
        <v>354990.51</v>
      </c>
      <c r="K335" s="1">
        <f t="shared" si="20"/>
        <v>6</v>
      </c>
      <c r="L335" s="1" t="str">
        <f t="shared" si="21"/>
        <v>382,356</v>
      </c>
      <c r="M335" s="2" t="str">
        <f t="shared" si="22"/>
        <v>6ODC1989</v>
      </c>
      <c r="P335" s="6" t="s">
        <v>0</v>
      </c>
      <c r="Q335" s="7">
        <v>42185</v>
      </c>
      <c r="R335" s="6" t="s">
        <v>1</v>
      </c>
      <c r="S335" s="6" t="s">
        <v>54</v>
      </c>
      <c r="T335" s="6"/>
      <c r="U335" s="8"/>
      <c r="V335" s="8">
        <v>14400</v>
      </c>
      <c r="W335" s="8"/>
      <c r="X335" s="8">
        <v>-340891.83</v>
      </c>
      <c r="Z335" s="3" t="str">
        <f t="shared" si="23"/>
        <v>ODF18</v>
      </c>
    </row>
    <row r="336" spans="1:26" x14ac:dyDescent="0.25">
      <c r="A336" s="6" t="s">
        <v>117</v>
      </c>
      <c r="B336" s="7">
        <v>42185</v>
      </c>
      <c r="C336" s="6" t="s">
        <v>120</v>
      </c>
      <c r="D336" s="6" t="s">
        <v>418</v>
      </c>
      <c r="E336" s="6"/>
      <c r="F336" s="8"/>
      <c r="G336" s="8"/>
      <c r="H336" s="8">
        <v>382.35</v>
      </c>
      <c r="I336" s="8">
        <v>354608.16</v>
      </c>
      <c r="K336" s="1">
        <f t="shared" si="20"/>
        <v>6</v>
      </c>
      <c r="L336" s="1" t="str">
        <f t="shared" si="21"/>
        <v>144006</v>
      </c>
      <c r="M336" s="2" t="str">
        <f t="shared" si="22"/>
        <v>6ODC1990</v>
      </c>
      <c r="P336" s="6" t="s">
        <v>0</v>
      </c>
      <c r="Q336" s="7">
        <v>42185</v>
      </c>
      <c r="R336" s="6" t="s">
        <v>1</v>
      </c>
      <c r="S336" s="6" t="s">
        <v>38</v>
      </c>
      <c r="T336" s="6"/>
      <c r="U336" s="8"/>
      <c r="V336" s="8">
        <v>1000</v>
      </c>
      <c r="W336" s="8"/>
      <c r="X336" s="8">
        <v>-339891.83</v>
      </c>
      <c r="Z336" s="3" t="str">
        <f t="shared" si="23"/>
        <v>ODF19</v>
      </c>
    </row>
    <row r="337" spans="1:26" x14ac:dyDescent="0.25">
      <c r="A337" s="6" t="s">
        <v>117</v>
      </c>
      <c r="B337" s="7">
        <v>42185</v>
      </c>
      <c r="C337" s="6" t="s">
        <v>120</v>
      </c>
      <c r="D337" s="6" t="s">
        <v>419</v>
      </c>
      <c r="E337" s="6"/>
      <c r="F337" s="8"/>
      <c r="G337" s="8"/>
      <c r="H337" s="8">
        <v>14400</v>
      </c>
      <c r="I337" s="8">
        <v>340208.16</v>
      </c>
      <c r="K337" s="1">
        <f t="shared" si="20"/>
        <v>6</v>
      </c>
      <c r="L337" s="1" t="str">
        <f t="shared" si="21"/>
        <v>956</v>
      </c>
      <c r="M337" s="2" t="str">
        <f t="shared" si="22"/>
        <v>6ODC1996</v>
      </c>
      <c r="P337" s="6" t="s">
        <v>0</v>
      </c>
      <c r="Q337" s="7">
        <v>42185</v>
      </c>
      <c r="R337" s="6" t="s">
        <v>1</v>
      </c>
      <c r="S337" s="6" t="s">
        <v>41</v>
      </c>
      <c r="T337" s="6"/>
      <c r="U337" s="8"/>
      <c r="V337" s="8">
        <v>500</v>
      </c>
      <c r="W337" s="8"/>
      <c r="X337" s="8">
        <v>-339391.83</v>
      </c>
      <c r="Z337" s="3" t="str">
        <f t="shared" si="23"/>
        <v>ODF20</v>
      </c>
    </row>
    <row r="338" spans="1:26" x14ac:dyDescent="0.25">
      <c r="A338" s="6" t="s">
        <v>117</v>
      </c>
      <c r="B338" s="7">
        <v>42185</v>
      </c>
      <c r="C338" s="6" t="s">
        <v>120</v>
      </c>
      <c r="D338" s="6" t="s">
        <v>420</v>
      </c>
      <c r="E338" s="6"/>
      <c r="F338" s="8"/>
      <c r="G338" s="8"/>
      <c r="H338" s="8">
        <v>95</v>
      </c>
      <c r="I338" s="8">
        <v>340113.16</v>
      </c>
      <c r="K338" s="1">
        <f t="shared" si="20"/>
        <v>6</v>
      </c>
      <c r="L338" s="1" t="str">
        <f t="shared" si="21"/>
        <v>1001,696</v>
      </c>
      <c r="M338" s="2" t="str">
        <f t="shared" si="22"/>
        <v>6ODC1999</v>
      </c>
      <c r="P338" s="6" t="s">
        <v>0</v>
      </c>
      <c r="Q338" s="7">
        <v>42185</v>
      </c>
      <c r="R338" s="6" t="s">
        <v>8</v>
      </c>
      <c r="S338" s="6" t="s">
        <v>55</v>
      </c>
      <c r="T338" s="6"/>
      <c r="U338" s="8"/>
      <c r="V338" s="8">
        <v>2294.71</v>
      </c>
      <c r="W338" s="8"/>
      <c r="X338" s="8">
        <v>-337097.12</v>
      </c>
      <c r="Z338" s="3" t="str">
        <f t="shared" si="23"/>
        <v>PAF24</v>
      </c>
    </row>
    <row r="339" spans="1:26" x14ac:dyDescent="0.25">
      <c r="A339" s="6" t="s">
        <v>117</v>
      </c>
      <c r="B339" s="7">
        <v>42185</v>
      </c>
      <c r="C339" s="6" t="s">
        <v>120</v>
      </c>
      <c r="D339" s="6" t="s">
        <v>421</v>
      </c>
      <c r="E339" s="6"/>
      <c r="F339" s="8"/>
      <c r="G339" s="8"/>
      <c r="H339" s="8">
        <v>1001.69</v>
      </c>
      <c r="I339" s="8">
        <v>339111.47</v>
      </c>
      <c r="K339" s="1">
        <f t="shared" si="20"/>
        <v>6</v>
      </c>
      <c r="L339" s="1" t="str">
        <f t="shared" si="21"/>
        <v>171,376</v>
      </c>
      <c r="M339" s="2" t="str">
        <f t="shared" si="22"/>
        <v>6ODC2000</v>
      </c>
      <c r="P339" s="6" t="s">
        <v>0</v>
      </c>
      <c r="Q339" s="7">
        <v>42185</v>
      </c>
      <c r="R339" s="6" t="s">
        <v>1</v>
      </c>
      <c r="S339" s="6" t="s">
        <v>56</v>
      </c>
      <c r="T339" s="6"/>
      <c r="U339" s="8"/>
      <c r="V339" s="8">
        <v>250</v>
      </c>
      <c r="W339" s="8"/>
      <c r="X339" s="8">
        <v>-336847.12</v>
      </c>
      <c r="Z339" s="3" t="str">
        <f t="shared" si="23"/>
        <v>ODF27</v>
      </c>
    </row>
    <row r="340" spans="1:26" x14ac:dyDescent="0.25">
      <c r="A340" s="6" t="s">
        <v>117</v>
      </c>
      <c r="B340" s="7">
        <v>42185</v>
      </c>
      <c r="C340" s="6" t="s">
        <v>120</v>
      </c>
      <c r="D340" s="6" t="s">
        <v>422</v>
      </c>
      <c r="E340" s="6"/>
      <c r="F340" s="8"/>
      <c r="G340" s="8"/>
      <c r="H340" s="8">
        <v>171.37</v>
      </c>
      <c r="I340" s="8">
        <v>338940.1</v>
      </c>
      <c r="K340" s="1">
        <f t="shared" si="20"/>
        <v>6</v>
      </c>
      <c r="L340" s="1" t="str">
        <f t="shared" si="21"/>
        <v>2506</v>
      </c>
      <c r="M340" s="2" t="str">
        <f t="shared" si="22"/>
        <v>6ODC2008</v>
      </c>
      <c r="P340" s="6" t="s">
        <v>0</v>
      </c>
      <c r="Q340" s="7">
        <v>42185</v>
      </c>
      <c r="R340" s="6" t="s">
        <v>8</v>
      </c>
      <c r="S340" s="6" t="s">
        <v>57</v>
      </c>
      <c r="T340" s="6"/>
      <c r="U340" s="8"/>
      <c r="V340" s="8">
        <v>1381.07</v>
      </c>
      <c r="W340" s="8"/>
      <c r="X340" s="8">
        <v>-335466.05</v>
      </c>
      <c r="Z340" s="3" t="str">
        <f t="shared" si="23"/>
        <v>PAF28</v>
      </c>
    </row>
    <row r="341" spans="1:26" x14ac:dyDescent="0.25">
      <c r="A341" s="6" t="s">
        <v>117</v>
      </c>
      <c r="B341" s="7">
        <v>42185</v>
      </c>
      <c r="C341" s="6" t="s">
        <v>120</v>
      </c>
      <c r="D341" s="6" t="s">
        <v>423</v>
      </c>
      <c r="E341" s="6"/>
      <c r="F341" s="8"/>
      <c r="G341" s="8"/>
      <c r="H341" s="8">
        <v>250</v>
      </c>
      <c r="I341" s="8">
        <v>338690.1</v>
      </c>
      <c r="K341" s="1">
        <f t="shared" si="20"/>
        <v>6</v>
      </c>
      <c r="L341" s="1" t="str">
        <f t="shared" si="21"/>
        <v>491,726</v>
      </c>
      <c r="M341" s="2" t="str">
        <f t="shared" si="22"/>
        <v>6ODC2009</v>
      </c>
      <c r="P341" s="6" t="s">
        <v>0</v>
      </c>
      <c r="Q341" s="7">
        <v>42185</v>
      </c>
      <c r="R341" s="6" t="s">
        <v>8</v>
      </c>
      <c r="S341" s="6" t="s">
        <v>67</v>
      </c>
      <c r="T341" s="6"/>
      <c r="U341" s="8"/>
      <c r="V341" s="8">
        <v>204</v>
      </c>
      <c r="W341" s="8"/>
      <c r="X341" s="8">
        <v>-335262.05</v>
      </c>
      <c r="Z341" s="3" t="str">
        <f t="shared" si="23"/>
        <v>PAF30</v>
      </c>
    </row>
    <row r="342" spans="1:26" x14ac:dyDescent="0.25">
      <c r="A342" s="6" t="s">
        <v>117</v>
      </c>
      <c r="B342" s="7">
        <v>42185</v>
      </c>
      <c r="C342" s="6" t="s">
        <v>120</v>
      </c>
      <c r="D342" s="6" t="s">
        <v>424</v>
      </c>
      <c r="E342" s="6"/>
      <c r="F342" s="8"/>
      <c r="G342" s="8"/>
      <c r="H342" s="8">
        <v>491.72</v>
      </c>
      <c r="I342" s="8">
        <v>338198.38</v>
      </c>
      <c r="K342" s="1">
        <f t="shared" si="20"/>
        <v>6</v>
      </c>
      <c r="L342" s="1" t="str">
        <f t="shared" si="21"/>
        <v>0,486</v>
      </c>
      <c r="M342" s="2" t="str">
        <f t="shared" si="22"/>
        <v>6ODC2011</v>
      </c>
      <c r="P342" s="6" t="s">
        <v>0</v>
      </c>
      <c r="Q342" s="7">
        <v>42185</v>
      </c>
      <c r="R342" s="6" t="s">
        <v>8</v>
      </c>
      <c r="S342" s="6" t="s">
        <v>15</v>
      </c>
      <c r="T342" s="6"/>
      <c r="U342" s="8"/>
      <c r="V342" s="8">
        <v>898.34</v>
      </c>
      <c r="W342" s="8"/>
      <c r="X342" s="8">
        <v>-334363.71000000002</v>
      </c>
      <c r="Z342" s="3" t="str">
        <f t="shared" si="23"/>
        <v>PAF35</v>
      </c>
    </row>
    <row r="343" spans="1:26" x14ac:dyDescent="0.25">
      <c r="A343" s="6" t="s">
        <v>117</v>
      </c>
      <c r="B343" s="7">
        <v>42185</v>
      </c>
      <c r="C343" s="6" t="s">
        <v>120</v>
      </c>
      <c r="D343" s="6" t="s">
        <v>425</v>
      </c>
      <c r="E343" s="6"/>
      <c r="F343" s="8"/>
      <c r="G343" s="8"/>
      <c r="H343" s="8">
        <v>0.48</v>
      </c>
      <c r="I343" s="8">
        <v>338197.9</v>
      </c>
      <c r="K343" s="1">
        <f t="shared" si="20"/>
        <v>6</v>
      </c>
      <c r="L343" s="1" t="str">
        <f t="shared" si="21"/>
        <v>7,26</v>
      </c>
      <c r="M343" s="2" t="str">
        <f t="shared" si="22"/>
        <v>6ODC2012</v>
      </c>
      <c r="P343" s="6" t="s">
        <v>0</v>
      </c>
      <c r="Q343" s="7">
        <v>42185</v>
      </c>
      <c r="R343" s="6" t="s">
        <v>8</v>
      </c>
      <c r="S343" s="6" t="s">
        <v>27</v>
      </c>
      <c r="T343" s="6"/>
      <c r="U343" s="8"/>
      <c r="V343" s="8">
        <v>95</v>
      </c>
      <c r="W343" s="8"/>
      <c r="X343" s="8">
        <v>-334268.71000000002</v>
      </c>
      <c r="Z343" s="3" t="str">
        <f t="shared" si="23"/>
        <v>PAF41</v>
      </c>
    </row>
    <row r="344" spans="1:26" x14ac:dyDescent="0.25">
      <c r="A344" s="6" t="s">
        <v>117</v>
      </c>
      <c r="B344" s="7">
        <v>42185</v>
      </c>
      <c r="C344" s="6" t="s">
        <v>120</v>
      </c>
      <c r="D344" s="6" t="s">
        <v>426</v>
      </c>
      <c r="E344" s="6"/>
      <c r="F344" s="8"/>
      <c r="G344" s="8"/>
      <c r="H344" s="8">
        <v>7.2</v>
      </c>
      <c r="I344" s="8">
        <v>338190.7</v>
      </c>
      <c r="K344" s="1">
        <f t="shared" si="20"/>
        <v>6</v>
      </c>
      <c r="L344" s="1" t="str">
        <f t="shared" si="21"/>
        <v>1966,416</v>
      </c>
      <c r="M344" s="2" t="str">
        <f t="shared" si="22"/>
        <v>6ODC2013</v>
      </c>
      <c r="P344" s="6" t="s">
        <v>0</v>
      </c>
      <c r="Q344" s="7">
        <v>42185</v>
      </c>
      <c r="R344" s="6" t="s">
        <v>1</v>
      </c>
      <c r="S344" s="6" t="s">
        <v>27</v>
      </c>
      <c r="T344" s="6"/>
      <c r="U344" s="8"/>
      <c r="V344" s="8"/>
      <c r="W344" s="8">
        <v>3000</v>
      </c>
      <c r="X344" s="8">
        <v>-337268.71</v>
      </c>
      <c r="Z344" s="3" t="str">
        <f t="shared" si="23"/>
        <v>ODF41</v>
      </c>
    </row>
    <row r="345" spans="1:26" x14ac:dyDescent="0.25">
      <c r="A345" s="6" t="s">
        <v>117</v>
      </c>
      <c r="B345" s="7">
        <v>42185</v>
      </c>
      <c r="C345" s="6" t="s">
        <v>120</v>
      </c>
      <c r="D345" s="6" t="s">
        <v>427</v>
      </c>
      <c r="E345" s="6"/>
      <c r="F345" s="8"/>
      <c r="G345" s="8"/>
      <c r="H345" s="8">
        <v>1966.41</v>
      </c>
      <c r="I345" s="8">
        <v>336224.29</v>
      </c>
      <c r="K345" s="1">
        <f t="shared" si="20"/>
        <v>6</v>
      </c>
      <c r="L345" s="1" t="str">
        <f t="shared" si="21"/>
        <v>10006</v>
      </c>
      <c r="M345" s="2" t="str">
        <f t="shared" si="22"/>
        <v>6ODC2016</v>
      </c>
      <c r="P345" s="6" t="s">
        <v>0</v>
      </c>
      <c r="Q345" s="7">
        <v>42185</v>
      </c>
      <c r="R345" s="6" t="s">
        <v>8</v>
      </c>
      <c r="S345" s="6" t="s">
        <v>43</v>
      </c>
      <c r="T345" s="6"/>
      <c r="U345" s="8"/>
      <c r="V345" s="8">
        <v>317.32</v>
      </c>
      <c r="W345" s="8"/>
      <c r="X345" s="8">
        <v>-336951.39</v>
      </c>
      <c r="Z345" s="3" t="str">
        <f t="shared" si="23"/>
        <v>PAF43</v>
      </c>
    </row>
    <row r="346" spans="1:26" x14ac:dyDescent="0.25">
      <c r="A346" s="6" t="s">
        <v>117</v>
      </c>
      <c r="B346" s="7">
        <v>42185</v>
      </c>
      <c r="C346" s="6" t="s">
        <v>120</v>
      </c>
      <c r="D346" s="6" t="s">
        <v>428</v>
      </c>
      <c r="E346" s="6"/>
      <c r="F346" s="8"/>
      <c r="G346" s="8"/>
      <c r="H346" s="8">
        <v>1000</v>
      </c>
      <c r="I346" s="8">
        <v>335224.28999999998</v>
      </c>
      <c r="K346" s="1">
        <f t="shared" si="20"/>
        <v>6</v>
      </c>
      <c r="L346" s="1" t="str">
        <f t="shared" si="21"/>
        <v>3588,476</v>
      </c>
      <c r="M346" s="2" t="str">
        <f t="shared" si="22"/>
        <v>6ODC2017</v>
      </c>
      <c r="P346" s="6" t="s">
        <v>0</v>
      </c>
      <c r="Q346" s="7">
        <v>42185</v>
      </c>
      <c r="R346" s="6" t="s">
        <v>1</v>
      </c>
      <c r="S346" s="6" t="s">
        <v>43</v>
      </c>
      <c r="T346" s="6"/>
      <c r="U346" s="8"/>
      <c r="V346" s="8">
        <v>-300</v>
      </c>
      <c r="W346" s="8"/>
      <c r="X346" s="8">
        <v>-337251.39</v>
      </c>
      <c r="Z346" s="3" t="str">
        <f t="shared" si="23"/>
        <v>ODF43</v>
      </c>
    </row>
    <row r="347" spans="1:26" x14ac:dyDescent="0.25">
      <c r="A347" s="6" t="s">
        <v>117</v>
      </c>
      <c r="B347" s="7">
        <v>42185</v>
      </c>
      <c r="C347" s="6" t="s">
        <v>120</v>
      </c>
      <c r="D347" s="6" t="s">
        <v>429</v>
      </c>
      <c r="E347" s="6"/>
      <c r="F347" s="8"/>
      <c r="G347" s="8"/>
      <c r="H347" s="8">
        <v>3588.47</v>
      </c>
      <c r="I347" s="8">
        <v>331635.82</v>
      </c>
      <c r="K347" s="1">
        <f t="shared" si="20"/>
        <v>6</v>
      </c>
      <c r="L347" s="1" t="str">
        <f t="shared" si="21"/>
        <v>317,326</v>
      </c>
      <c r="M347" s="2" t="str">
        <f t="shared" si="22"/>
        <v>6ODC2018</v>
      </c>
      <c r="P347" s="6" t="s">
        <v>0</v>
      </c>
      <c r="Q347" s="7">
        <v>42185</v>
      </c>
      <c r="R347" s="6" t="s">
        <v>1</v>
      </c>
      <c r="S347" s="6" t="s">
        <v>70</v>
      </c>
      <c r="T347" s="6"/>
      <c r="U347" s="8"/>
      <c r="V347" s="8">
        <v>-1013.32</v>
      </c>
      <c r="W347" s="8"/>
      <c r="X347" s="8">
        <v>-338264.71</v>
      </c>
      <c r="Z347" s="3" t="str">
        <f t="shared" si="23"/>
        <v>ODF44</v>
      </c>
    </row>
    <row r="348" spans="1:26" x14ac:dyDescent="0.25">
      <c r="A348" s="6" t="s">
        <v>117</v>
      </c>
      <c r="B348" s="7">
        <v>42185</v>
      </c>
      <c r="C348" s="6" t="s">
        <v>120</v>
      </c>
      <c r="D348" s="6" t="s">
        <v>430</v>
      </c>
      <c r="E348" s="6"/>
      <c r="F348" s="8"/>
      <c r="G348" s="8"/>
      <c r="H348" s="8">
        <v>317.32</v>
      </c>
      <c r="I348" s="8">
        <v>331318.5</v>
      </c>
      <c r="K348" s="1">
        <f t="shared" si="20"/>
        <v>6</v>
      </c>
      <c r="L348" s="1" t="str">
        <f t="shared" si="21"/>
        <v>5006</v>
      </c>
      <c r="M348" s="2" t="str">
        <f t="shared" si="22"/>
        <v>6ODC2019</v>
      </c>
      <c r="P348" s="6" t="s">
        <v>0</v>
      </c>
      <c r="Q348" s="7">
        <v>42185</v>
      </c>
      <c r="R348" s="6" t="s">
        <v>1</v>
      </c>
      <c r="S348" s="6" t="s">
        <v>58</v>
      </c>
      <c r="T348" s="6"/>
      <c r="U348" s="8"/>
      <c r="V348" s="8">
        <v>-1662.23</v>
      </c>
      <c r="W348" s="8"/>
      <c r="X348" s="8">
        <v>-339926.94</v>
      </c>
      <c r="Z348" s="3" t="str">
        <f t="shared" si="23"/>
        <v>ODF45</v>
      </c>
    </row>
    <row r="349" spans="1:26" x14ac:dyDescent="0.25">
      <c r="A349" s="6" t="s">
        <v>117</v>
      </c>
      <c r="B349" s="7">
        <v>42185</v>
      </c>
      <c r="C349" s="6" t="s">
        <v>120</v>
      </c>
      <c r="D349" s="6" t="s">
        <v>431</v>
      </c>
      <c r="E349" s="6"/>
      <c r="F349" s="8"/>
      <c r="G349" s="8"/>
      <c r="H349" s="8">
        <v>500</v>
      </c>
      <c r="I349" s="8">
        <v>330818.5</v>
      </c>
      <c r="K349" s="1">
        <f t="shared" si="20"/>
        <v>6</v>
      </c>
      <c r="L349" s="1" t="str">
        <f t="shared" si="21"/>
        <v>30006</v>
      </c>
      <c r="M349" s="2" t="str">
        <f t="shared" si="22"/>
        <v>6ODC2020</v>
      </c>
      <c r="P349" s="6" t="s">
        <v>0</v>
      </c>
      <c r="Q349" s="7">
        <v>42185</v>
      </c>
      <c r="R349" s="6" t="s">
        <v>1</v>
      </c>
      <c r="S349" s="6" t="s">
        <v>44</v>
      </c>
      <c r="T349" s="6"/>
      <c r="U349" s="8"/>
      <c r="V349" s="8">
        <v>-1217.9000000000001</v>
      </c>
      <c r="W349" s="8"/>
      <c r="X349" s="8">
        <v>-341144.84</v>
      </c>
      <c r="Z349" s="3" t="str">
        <f t="shared" si="23"/>
        <v>ODF46</v>
      </c>
    </row>
    <row r="350" spans="1:26" x14ac:dyDescent="0.25">
      <c r="A350" s="6" t="s">
        <v>117</v>
      </c>
      <c r="B350" s="7">
        <v>42185</v>
      </c>
      <c r="C350" s="6" t="s">
        <v>120</v>
      </c>
      <c r="D350" s="6" t="s">
        <v>432</v>
      </c>
      <c r="E350" s="6"/>
      <c r="F350" s="8"/>
      <c r="G350" s="8">
        <v>3000</v>
      </c>
      <c r="H350" s="8"/>
      <c r="I350" s="8">
        <v>333818.5</v>
      </c>
      <c r="K350" s="1">
        <f t="shared" si="20"/>
        <v>6</v>
      </c>
      <c r="L350" s="1" t="str">
        <f t="shared" si="21"/>
        <v>3006</v>
      </c>
      <c r="M350" s="2" t="str">
        <f t="shared" si="22"/>
        <v>6ODC2022</v>
      </c>
      <c r="P350" s="6" t="s">
        <v>0</v>
      </c>
      <c r="Q350" s="7">
        <v>42185</v>
      </c>
      <c r="R350" s="6" t="s">
        <v>8</v>
      </c>
      <c r="S350" s="6" t="s">
        <v>71</v>
      </c>
      <c r="T350" s="6"/>
      <c r="U350" s="8"/>
      <c r="V350" s="8">
        <v>171.37</v>
      </c>
      <c r="W350" s="8"/>
      <c r="X350" s="8">
        <v>-340973.47</v>
      </c>
      <c r="Z350" s="3" t="str">
        <f t="shared" si="23"/>
        <v>PAF47</v>
      </c>
    </row>
    <row r="351" spans="1:26" x14ac:dyDescent="0.25">
      <c r="A351" s="6" t="s">
        <v>117</v>
      </c>
      <c r="B351" s="7">
        <v>42185</v>
      </c>
      <c r="C351" s="6" t="s">
        <v>120</v>
      </c>
      <c r="D351" s="6" t="s">
        <v>433</v>
      </c>
      <c r="E351" s="6"/>
      <c r="F351" s="8"/>
      <c r="G351" s="8">
        <v>300</v>
      </c>
      <c r="H351" s="8"/>
      <c r="I351" s="8">
        <v>334118.5</v>
      </c>
      <c r="K351" s="1">
        <f t="shared" si="20"/>
        <v>6</v>
      </c>
      <c r="L351" s="1" t="str">
        <f t="shared" si="21"/>
        <v>1662,236</v>
      </c>
      <c r="M351" s="2" t="str">
        <f t="shared" si="22"/>
        <v>6ODC2023</v>
      </c>
      <c r="P351" s="6" t="s">
        <v>0</v>
      </c>
      <c r="Q351" s="7">
        <v>42185</v>
      </c>
      <c r="R351" s="6" t="s">
        <v>8</v>
      </c>
      <c r="S351" s="6" t="s">
        <v>51</v>
      </c>
      <c r="T351" s="6"/>
      <c r="U351" s="8"/>
      <c r="V351" s="8">
        <v>491.72</v>
      </c>
      <c r="W351" s="8"/>
      <c r="X351" s="8">
        <v>-340481.75</v>
      </c>
      <c r="Z351" s="3" t="str">
        <f t="shared" si="23"/>
        <v>PAF54</v>
      </c>
    </row>
    <row r="352" spans="1:26" x14ac:dyDescent="0.25">
      <c r="A352" s="6" t="s">
        <v>117</v>
      </c>
      <c r="B352" s="7">
        <v>42185</v>
      </c>
      <c r="C352" s="6" t="s">
        <v>120</v>
      </c>
      <c r="D352" s="6" t="s">
        <v>434</v>
      </c>
      <c r="E352" s="6"/>
      <c r="F352" s="8"/>
      <c r="G352" s="8">
        <v>1662.23</v>
      </c>
      <c r="H352" s="8"/>
      <c r="I352" s="8">
        <v>335780.73</v>
      </c>
      <c r="K352" s="1">
        <f t="shared" si="20"/>
        <v>6</v>
      </c>
      <c r="L352" s="1" t="str">
        <f t="shared" si="21"/>
        <v>1013,326</v>
      </c>
      <c r="M352" s="2" t="str">
        <f t="shared" si="22"/>
        <v>6ODC2024</v>
      </c>
      <c r="P352" s="6" t="s">
        <v>0</v>
      </c>
      <c r="Q352" s="7">
        <v>42185</v>
      </c>
      <c r="R352" s="6" t="s">
        <v>8</v>
      </c>
      <c r="S352" s="6" t="s">
        <v>80</v>
      </c>
      <c r="T352" s="6"/>
      <c r="U352" s="8"/>
      <c r="V352" s="8">
        <v>3588.47</v>
      </c>
      <c r="W352" s="8"/>
      <c r="X352" s="8">
        <v>-336893.28</v>
      </c>
      <c r="Z352" s="3" t="str">
        <f t="shared" si="23"/>
        <v>PAF59</v>
      </c>
    </row>
    <row r="353" spans="1:26" x14ac:dyDescent="0.25">
      <c r="A353" s="6" t="s">
        <v>117</v>
      </c>
      <c r="B353" s="7">
        <v>42185</v>
      </c>
      <c r="C353" s="6" t="s">
        <v>120</v>
      </c>
      <c r="D353" s="6" t="s">
        <v>435</v>
      </c>
      <c r="E353" s="6"/>
      <c r="F353" s="8"/>
      <c r="G353" s="8">
        <v>1013.32</v>
      </c>
      <c r="H353" s="8"/>
      <c r="I353" s="8">
        <v>336794.05</v>
      </c>
      <c r="K353" s="1">
        <f t="shared" si="20"/>
        <v>6</v>
      </c>
      <c r="L353" s="1" t="str">
        <f t="shared" si="21"/>
        <v>1217,96</v>
      </c>
      <c r="M353" s="2" t="str">
        <f t="shared" si="22"/>
        <v>6ODC2025</v>
      </c>
      <c r="P353" s="6" t="s">
        <v>0</v>
      </c>
      <c r="Q353" s="7">
        <v>42185</v>
      </c>
      <c r="R353" s="6" t="s">
        <v>6</v>
      </c>
      <c r="S353" s="6" t="s">
        <v>74</v>
      </c>
      <c r="T353" s="6"/>
      <c r="U353" s="8"/>
      <c r="V353" s="8">
        <v>1001.69</v>
      </c>
      <c r="W353" s="8"/>
      <c r="X353" s="8">
        <v>-335891.59</v>
      </c>
      <c r="Z353" s="3" t="str">
        <f t="shared" si="23"/>
        <v>ACF62</v>
      </c>
    </row>
    <row r="354" spans="1:26" x14ac:dyDescent="0.25">
      <c r="A354" s="6" t="s">
        <v>117</v>
      </c>
      <c r="B354" s="7">
        <v>42185</v>
      </c>
      <c r="C354" s="6" t="s">
        <v>120</v>
      </c>
      <c r="D354" s="6" t="s">
        <v>436</v>
      </c>
      <c r="E354" s="6"/>
      <c r="F354" s="8"/>
      <c r="G354" s="8">
        <v>1217.9000000000001</v>
      </c>
      <c r="H354" s="8"/>
      <c r="I354" s="8">
        <v>338011.95</v>
      </c>
      <c r="K354" s="1">
        <f t="shared" si="20"/>
        <v>7</v>
      </c>
      <c r="L354" s="1" t="str">
        <f t="shared" si="21"/>
        <v>0,477</v>
      </c>
      <c r="M354" s="2" t="str">
        <f t="shared" si="22"/>
        <v>7ODC34</v>
      </c>
      <c r="P354" s="6" t="s">
        <v>0</v>
      </c>
      <c r="Q354" s="7">
        <v>42185</v>
      </c>
      <c r="R354" s="6" t="s">
        <v>6</v>
      </c>
      <c r="S354" s="6" t="s">
        <v>89</v>
      </c>
      <c r="T354" s="6"/>
      <c r="U354" s="8"/>
      <c r="V354" s="8">
        <v>1966.41</v>
      </c>
      <c r="W354" s="8"/>
      <c r="X354" s="8">
        <v>-333925.18</v>
      </c>
      <c r="Z354" s="3" t="str">
        <f t="shared" si="23"/>
        <v>ACF77</v>
      </c>
    </row>
    <row r="355" spans="1:26" x14ac:dyDescent="0.25">
      <c r="A355" s="6" t="s">
        <v>117</v>
      </c>
      <c r="B355" s="7">
        <v>42186</v>
      </c>
      <c r="C355" s="6" t="s">
        <v>120</v>
      </c>
      <c r="D355" s="6" t="s">
        <v>91</v>
      </c>
      <c r="E355" s="6"/>
      <c r="F355" s="8"/>
      <c r="G355" s="8"/>
      <c r="H355" s="8">
        <v>0.47</v>
      </c>
      <c r="I355" s="8">
        <v>338011.48</v>
      </c>
      <c r="K355" s="1">
        <f t="shared" si="20"/>
        <v>7</v>
      </c>
      <c r="L355" s="1" t="str">
        <f t="shared" si="21"/>
        <v>16337</v>
      </c>
      <c r="M355" s="2" t="str">
        <f t="shared" si="22"/>
        <v>7ODC2027</v>
      </c>
      <c r="P355" s="6" t="s">
        <v>0</v>
      </c>
      <c r="Q355" s="7">
        <v>42186</v>
      </c>
      <c r="R355" s="6" t="s">
        <v>32</v>
      </c>
      <c r="S355" s="6" t="s">
        <v>9</v>
      </c>
      <c r="T355" s="6"/>
      <c r="U355" s="8"/>
      <c r="V355" s="8">
        <v>0.47</v>
      </c>
      <c r="W355" s="8"/>
      <c r="X355" s="8">
        <v>-333924.71000000002</v>
      </c>
      <c r="Z355" s="3" t="str">
        <f t="shared" si="23"/>
        <v>BF121</v>
      </c>
    </row>
    <row r="356" spans="1:26" x14ac:dyDescent="0.25">
      <c r="A356" s="6" t="s">
        <v>117</v>
      </c>
      <c r="B356" s="7">
        <v>42186</v>
      </c>
      <c r="C356" s="6" t="s">
        <v>120</v>
      </c>
      <c r="D356" s="6" t="s">
        <v>437</v>
      </c>
      <c r="E356" s="6"/>
      <c r="F356" s="8"/>
      <c r="G356" s="8">
        <v>1633</v>
      </c>
      <c r="H356" s="8"/>
      <c r="I356" s="8">
        <v>339644.48</v>
      </c>
      <c r="K356" s="1">
        <f t="shared" si="20"/>
        <v>7</v>
      </c>
      <c r="L356" s="1" t="str">
        <f t="shared" si="21"/>
        <v>382,357</v>
      </c>
      <c r="M356" s="2" t="str">
        <f t="shared" si="22"/>
        <v>7ODC2027</v>
      </c>
      <c r="P356" s="6" t="s">
        <v>0</v>
      </c>
      <c r="Q356" s="7">
        <v>42186</v>
      </c>
      <c r="R356" s="6" t="s">
        <v>1</v>
      </c>
      <c r="S356" s="6" t="s">
        <v>71</v>
      </c>
      <c r="T356" s="6"/>
      <c r="U356" s="8"/>
      <c r="V356" s="8">
        <v>-1633</v>
      </c>
      <c r="W356" s="8"/>
      <c r="X356" s="8">
        <v>-335557.71</v>
      </c>
      <c r="Z356" s="3" t="str">
        <f t="shared" si="23"/>
        <v>ODF47</v>
      </c>
    </row>
    <row r="357" spans="1:26" x14ac:dyDescent="0.25">
      <c r="A357" s="6" t="s">
        <v>117</v>
      </c>
      <c r="B357" s="7">
        <v>42186</v>
      </c>
      <c r="C357" s="6" t="s">
        <v>120</v>
      </c>
      <c r="D357" s="6" t="s">
        <v>437</v>
      </c>
      <c r="E357" s="6"/>
      <c r="F357" s="8"/>
      <c r="G357" s="8">
        <v>382.35</v>
      </c>
      <c r="H357" s="8"/>
      <c r="I357" s="8">
        <v>340026.83</v>
      </c>
      <c r="K357" s="1">
        <f t="shared" si="20"/>
        <v>7</v>
      </c>
      <c r="L357" s="1" t="str">
        <f t="shared" si="21"/>
        <v>144007</v>
      </c>
      <c r="M357" s="2" t="str">
        <f t="shared" si="22"/>
        <v>7ODC2027</v>
      </c>
      <c r="P357" s="6" t="s">
        <v>0</v>
      </c>
      <c r="Q357" s="7">
        <v>42186</v>
      </c>
      <c r="R357" s="6" t="s">
        <v>1</v>
      </c>
      <c r="S357" s="6" t="s">
        <v>71</v>
      </c>
      <c r="T357" s="6"/>
      <c r="U357" s="8"/>
      <c r="V357" s="8">
        <v>-382.35</v>
      </c>
      <c r="W357" s="8"/>
      <c r="X357" s="8">
        <v>-335940.06</v>
      </c>
      <c r="Z357" s="3" t="str">
        <f t="shared" si="23"/>
        <v>ODF47</v>
      </c>
    </row>
    <row r="358" spans="1:26" x14ac:dyDescent="0.25">
      <c r="A358" s="6" t="s">
        <v>117</v>
      </c>
      <c r="B358" s="7">
        <v>42186</v>
      </c>
      <c r="C358" s="6" t="s">
        <v>120</v>
      </c>
      <c r="D358" s="6" t="s">
        <v>437</v>
      </c>
      <c r="E358" s="6"/>
      <c r="F358" s="8"/>
      <c r="G358" s="8">
        <v>14400</v>
      </c>
      <c r="H358" s="8"/>
      <c r="I358" s="8">
        <v>354426.83</v>
      </c>
      <c r="K358" s="1">
        <f t="shared" si="20"/>
        <v>7</v>
      </c>
      <c r="L358" s="1" t="str">
        <f t="shared" si="21"/>
        <v>0,477</v>
      </c>
      <c r="M358" s="2" t="str">
        <f t="shared" si="22"/>
        <v>7ODC35</v>
      </c>
      <c r="P358" s="6" t="s">
        <v>0</v>
      </c>
      <c r="Q358" s="7">
        <v>42186</v>
      </c>
      <c r="R358" s="6" t="s">
        <v>1</v>
      </c>
      <c r="S358" s="6" t="s">
        <v>71</v>
      </c>
      <c r="T358" s="6"/>
      <c r="U358" s="8"/>
      <c r="V358" s="8">
        <v>-14400</v>
      </c>
      <c r="W358" s="8"/>
      <c r="X358" s="8">
        <v>-350340.06</v>
      </c>
      <c r="Z358" s="3" t="str">
        <f t="shared" si="23"/>
        <v>ODF47</v>
      </c>
    </row>
    <row r="359" spans="1:26" x14ac:dyDescent="0.25">
      <c r="A359" s="6" t="s">
        <v>117</v>
      </c>
      <c r="B359" s="7">
        <v>42188</v>
      </c>
      <c r="C359" s="6" t="s">
        <v>120</v>
      </c>
      <c r="D359" s="6" t="s">
        <v>15</v>
      </c>
      <c r="E359" s="6"/>
      <c r="F359" s="8"/>
      <c r="G359" s="8"/>
      <c r="H359" s="8">
        <v>0.47</v>
      </c>
      <c r="I359" s="8">
        <v>354426.36</v>
      </c>
      <c r="K359" s="1">
        <f t="shared" si="20"/>
        <v>7</v>
      </c>
      <c r="L359" s="1" t="str">
        <f t="shared" si="21"/>
        <v>5437</v>
      </c>
      <c r="M359" s="2" t="str">
        <f t="shared" si="22"/>
        <v>7ODC2</v>
      </c>
      <c r="P359" s="6" t="s">
        <v>0</v>
      </c>
      <c r="Q359" s="7">
        <v>42188</v>
      </c>
      <c r="R359" s="6" t="s">
        <v>32</v>
      </c>
      <c r="S359" s="6" t="s">
        <v>7</v>
      </c>
      <c r="T359" s="6"/>
      <c r="U359" s="8"/>
      <c r="V359" s="8">
        <v>0.47</v>
      </c>
      <c r="W359" s="8"/>
      <c r="X359" s="8">
        <v>-350339.59</v>
      </c>
      <c r="Z359" s="3" t="str">
        <f t="shared" si="23"/>
        <v>BF123</v>
      </c>
    </row>
    <row r="360" spans="1:26" x14ac:dyDescent="0.25">
      <c r="A360" s="6" t="s">
        <v>117</v>
      </c>
      <c r="B360" s="7">
        <v>42189</v>
      </c>
      <c r="C360" s="6" t="s">
        <v>120</v>
      </c>
      <c r="D360" s="6" t="s">
        <v>33</v>
      </c>
      <c r="E360" s="6"/>
      <c r="F360" s="8"/>
      <c r="G360" s="8"/>
      <c r="H360" s="8">
        <v>543</v>
      </c>
      <c r="I360" s="8">
        <v>353883.36</v>
      </c>
      <c r="K360" s="1">
        <f t="shared" si="20"/>
        <v>7</v>
      </c>
      <c r="L360" s="1" t="str">
        <f t="shared" si="21"/>
        <v>914,697</v>
      </c>
      <c r="M360" s="2" t="str">
        <f t="shared" si="22"/>
        <v>7ODC32</v>
      </c>
      <c r="P360" s="6" t="s">
        <v>0</v>
      </c>
      <c r="Q360" s="7">
        <v>42189</v>
      </c>
      <c r="R360" s="6" t="s">
        <v>8</v>
      </c>
      <c r="S360" s="6" t="s">
        <v>19</v>
      </c>
      <c r="T360" s="6"/>
      <c r="U360" s="8"/>
      <c r="V360" s="8">
        <v>543</v>
      </c>
      <c r="W360" s="8"/>
      <c r="X360" s="8">
        <v>-349796.59</v>
      </c>
      <c r="Z360" s="3" t="str">
        <f t="shared" si="23"/>
        <v>PAF11</v>
      </c>
    </row>
    <row r="361" spans="1:26" x14ac:dyDescent="0.25">
      <c r="A361" s="6" t="s">
        <v>117</v>
      </c>
      <c r="B361" s="7">
        <v>42190</v>
      </c>
      <c r="C361" s="6" t="s">
        <v>120</v>
      </c>
      <c r="D361" s="6" t="s">
        <v>26</v>
      </c>
      <c r="E361" s="6"/>
      <c r="F361" s="8"/>
      <c r="G361" s="8"/>
      <c r="H361" s="8">
        <v>914.69</v>
      </c>
      <c r="I361" s="8">
        <v>352968.67</v>
      </c>
      <c r="K361" s="1">
        <f t="shared" si="20"/>
        <v>7</v>
      </c>
      <c r="L361" s="1" t="str">
        <f t="shared" si="21"/>
        <v>0,477</v>
      </c>
      <c r="M361" s="2" t="str">
        <f t="shared" si="22"/>
        <v>7ODC36</v>
      </c>
      <c r="P361" s="6" t="s">
        <v>0</v>
      </c>
      <c r="Q361" s="7">
        <v>42190</v>
      </c>
      <c r="R361" s="6" t="s">
        <v>8</v>
      </c>
      <c r="S361" s="6" t="s">
        <v>9</v>
      </c>
      <c r="T361" s="6"/>
      <c r="U361" s="8"/>
      <c r="V361" s="8">
        <v>914.69</v>
      </c>
      <c r="W361" s="8"/>
      <c r="X361" s="8">
        <v>-348881.9</v>
      </c>
      <c r="Z361" s="3" t="str">
        <f t="shared" si="23"/>
        <v>PAF1</v>
      </c>
    </row>
    <row r="362" spans="1:26" x14ac:dyDescent="0.25">
      <c r="A362" s="6" t="s">
        <v>117</v>
      </c>
      <c r="B362" s="7">
        <v>42194</v>
      </c>
      <c r="C362" s="6" t="s">
        <v>120</v>
      </c>
      <c r="D362" s="6" t="s">
        <v>16</v>
      </c>
      <c r="E362" s="6"/>
      <c r="F362" s="8"/>
      <c r="G362" s="8"/>
      <c r="H362" s="8">
        <v>0.47</v>
      </c>
      <c r="I362" s="8">
        <v>352968.2</v>
      </c>
      <c r="K362" s="1">
        <f t="shared" si="20"/>
        <v>7</v>
      </c>
      <c r="L362" s="1" t="str">
        <f t="shared" si="21"/>
        <v>0,477</v>
      </c>
      <c r="M362" s="2" t="str">
        <f t="shared" si="22"/>
        <v>7ODC37</v>
      </c>
      <c r="P362" s="6" t="s">
        <v>0</v>
      </c>
      <c r="Q362" s="7">
        <v>42194</v>
      </c>
      <c r="R362" s="6" t="s">
        <v>32</v>
      </c>
      <c r="S362" s="6" t="s">
        <v>66</v>
      </c>
      <c r="T362" s="6"/>
      <c r="U362" s="8"/>
      <c r="V362" s="8">
        <v>0.47</v>
      </c>
      <c r="W362" s="8"/>
      <c r="X362" s="8">
        <v>-348881.43</v>
      </c>
      <c r="Z362" s="3" t="str">
        <f t="shared" si="23"/>
        <v>BF125</v>
      </c>
    </row>
    <row r="363" spans="1:26" x14ac:dyDescent="0.25">
      <c r="A363" s="6" t="s">
        <v>117</v>
      </c>
      <c r="B363" s="7">
        <v>42195</v>
      </c>
      <c r="C363" s="6" t="s">
        <v>120</v>
      </c>
      <c r="D363" s="6" t="s">
        <v>48</v>
      </c>
      <c r="E363" s="6"/>
      <c r="F363" s="8"/>
      <c r="G363" s="8"/>
      <c r="H363" s="8">
        <v>0.47</v>
      </c>
      <c r="I363" s="8">
        <v>352967.73</v>
      </c>
      <c r="K363" s="1">
        <f t="shared" si="20"/>
        <v>7</v>
      </c>
      <c r="L363" s="1" t="str">
        <f t="shared" si="21"/>
        <v>2574,557</v>
      </c>
      <c r="M363" s="2" t="str">
        <f t="shared" si="22"/>
        <v>7ODC3</v>
      </c>
      <c r="P363" s="6" t="s">
        <v>0</v>
      </c>
      <c r="Q363" s="7">
        <v>42195</v>
      </c>
      <c r="R363" s="6" t="s">
        <v>32</v>
      </c>
      <c r="S363" s="6" t="s">
        <v>40</v>
      </c>
      <c r="T363" s="6"/>
      <c r="U363" s="8"/>
      <c r="V363" s="8">
        <v>0.47</v>
      </c>
      <c r="W363" s="8"/>
      <c r="X363" s="8">
        <v>-348880.96</v>
      </c>
      <c r="Z363" s="3" t="str">
        <f t="shared" si="23"/>
        <v>BF127</v>
      </c>
    </row>
    <row r="364" spans="1:26" x14ac:dyDescent="0.25">
      <c r="A364" s="6" t="s">
        <v>117</v>
      </c>
      <c r="B364" s="7">
        <v>42201</v>
      </c>
      <c r="C364" s="6" t="s">
        <v>120</v>
      </c>
      <c r="D364" s="6" t="s">
        <v>7</v>
      </c>
      <c r="E364" s="6"/>
      <c r="F364" s="8"/>
      <c r="G364" s="8"/>
      <c r="H364" s="8">
        <v>2574.5500000000002</v>
      </c>
      <c r="I364" s="8">
        <v>350393.18</v>
      </c>
      <c r="K364" s="1">
        <f t="shared" si="20"/>
        <v>7</v>
      </c>
      <c r="L364" s="1" t="str">
        <f t="shared" si="21"/>
        <v>400007</v>
      </c>
      <c r="M364" s="2" t="str">
        <f t="shared" si="22"/>
        <v>7ODC4</v>
      </c>
      <c r="P364" s="6" t="s">
        <v>0</v>
      </c>
      <c r="Q364" s="7">
        <v>42199</v>
      </c>
      <c r="R364" s="6" t="s">
        <v>6</v>
      </c>
      <c r="S364" s="6" t="s">
        <v>20</v>
      </c>
      <c r="T364" s="6"/>
      <c r="U364" s="8"/>
      <c r="V364" s="8">
        <v>40000</v>
      </c>
      <c r="W364" s="8"/>
      <c r="X364" s="8">
        <v>-308880.96000000002</v>
      </c>
      <c r="Z364" s="3" t="str">
        <f t="shared" si="23"/>
        <v>ACF12</v>
      </c>
    </row>
    <row r="365" spans="1:26" x14ac:dyDescent="0.25">
      <c r="A365" s="6" t="s">
        <v>117</v>
      </c>
      <c r="B365" s="7">
        <v>42202</v>
      </c>
      <c r="C365" s="6" t="s">
        <v>120</v>
      </c>
      <c r="D365" s="6" t="s">
        <v>17</v>
      </c>
      <c r="E365" s="6"/>
      <c r="F365" s="8"/>
      <c r="G365" s="8"/>
      <c r="H365" s="8">
        <v>40000</v>
      </c>
      <c r="I365" s="8">
        <v>310393.18</v>
      </c>
      <c r="K365" s="1">
        <f t="shared" si="20"/>
        <v>7</v>
      </c>
      <c r="L365" s="1" t="str">
        <f t="shared" si="21"/>
        <v>48807</v>
      </c>
      <c r="M365" s="2" t="str">
        <f t="shared" si="22"/>
        <v>7ODC33</v>
      </c>
      <c r="P365" s="6" t="s">
        <v>0</v>
      </c>
      <c r="Q365" s="7">
        <v>42201</v>
      </c>
      <c r="R365" s="6" t="s">
        <v>6</v>
      </c>
      <c r="S365" s="6" t="s">
        <v>35</v>
      </c>
      <c r="T365" s="6"/>
      <c r="U365" s="8"/>
      <c r="V365" s="8">
        <v>4880</v>
      </c>
      <c r="W365" s="8"/>
      <c r="X365" s="8">
        <v>-304000.96000000002</v>
      </c>
      <c r="Z365" s="3" t="str">
        <f t="shared" si="23"/>
        <v>ACF17</v>
      </c>
    </row>
    <row r="366" spans="1:26" x14ac:dyDescent="0.25">
      <c r="A366" s="6" t="s">
        <v>117</v>
      </c>
      <c r="B366" s="7">
        <v>42202</v>
      </c>
      <c r="C366" s="6" t="s">
        <v>120</v>
      </c>
      <c r="D366" s="6" t="s">
        <v>42</v>
      </c>
      <c r="E366" s="6"/>
      <c r="F366" s="8"/>
      <c r="G366" s="8"/>
      <c r="H366" s="8">
        <v>4880</v>
      </c>
      <c r="I366" s="8">
        <v>305513.18</v>
      </c>
      <c r="K366" s="1">
        <f t="shared" si="20"/>
        <v>7</v>
      </c>
      <c r="L366" s="1" t="str">
        <f t="shared" si="21"/>
        <v>320,677</v>
      </c>
      <c r="M366" s="2" t="str">
        <f t="shared" si="22"/>
        <v>7ODC25</v>
      </c>
      <c r="P366" s="6" t="s">
        <v>0</v>
      </c>
      <c r="Q366" s="7">
        <v>42201</v>
      </c>
      <c r="R366" s="6" t="s">
        <v>6</v>
      </c>
      <c r="S366" s="6" t="s">
        <v>34</v>
      </c>
      <c r="T366" s="6"/>
      <c r="U366" s="8"/>
      <c r="V366" s="8">
        <v>2574.5500000000002</v>
      </c>
      <c r="W366" s="8"/>
      <c r="X366" s="8">
        <v>-301426.40999999997</v>
      </c>
      <c r="Z366" s="3" t="str">
        <f t="shared" si="23"/>
        <v>ACF26</v>
      </c>
    </row>
    <row r="367" spans="1:26" x14ac:dyDescent="0.25">
      <c r="A367" s="6" t="s">
        <v>117</v>
      </c>
      <c r="B367" s="7">
        <v>42203</v>
      </c>
      <c r="C367" s="6" t="s">
        <v>120</v>
      </c>
      <c r="D367" s="6" t="s">
        <v>25</v>
      </c>
      <c r="E367" s="6"/>
      <c r="F367" s="8"/>
      <c r="G367" s="8"/>
      <c r="H367" s="8">
        <v>320.67</v>
      </c>
      <c r="I367" s="8">
        <v>305192.51</v>
      </c>
      <c r="K367" s="1">
        <f t="shared" si="20"/>
        <v>7</v>
      </c>
      <c r="L367" s="1" t="str">
        <f t="shared" si="21"/>
        <v>17,797</v>
      </c>
      <c r="M367" s="2" t="str">
        <f t="shared" si="22"/>
        <v>7ODC5</v>
      </c>
      <c r="P367" s="6" t="s">
        <v>0</v>
      </c>
      <c r="Q367" s="7">
        <v>42203</v>
      </c>
      <c r="R367" s="6" t="s">
        <v>8</v>
      </c>
      <c r="S367" s="6" t="s">
        <v>12</v>
      </c>
      <c r="T367" s="6"/>
      <c r="U367" s="8"/>
      <c r="V367" s="8">
        <v>320.67</v>
      </c>
      <c r="W367" s="8"/>
      <c r="X367" s="8">
        <v>-301105.74</v>
      </c>
      <c r="Z367" s="3" t="str">
        <f t="shared" si="23"/>
        <v>PAF38</v>
      </c>
    </row>
    <row r="368" spans="1:26" x14ac:dyDescent="0.25">
      <c r="A368" s="6" t="s">
        <v>117</v>
      </c>
      <c r="B368" s="7">
        <v>42206</v>
      </c>
      <c r="C368" s="6" t="s">
        <v>120</v>
      </c>
      <c r="D368" s="6" t="s">
        <v>66</v>
      </c>
      <c r="E368" s="6"/>
      <c r="F368" s="8"/>
      <c r="G368" s="8"/>
      <c r="H368" s="8">
        <v>17.79</v>
      </c>
      <c r="I368" s="8">
        <v>305174.71999999997</v>
      </c>
      <c r="K368" s="1">
        <f t="shared" si="20"/>
        <v>7</v>
      </c>
      <c r="L368" s="1" t="str">
        <f t="shared" si="21"/>
        <v>4507</v>
      </c>
      <c r="M368" s="2" t="str">
        <f t="shared" si="22"/>
        <v>7ODC6</v>
      </c>
      <c r="P368" s="6" t="s">
        <v>0</v>
      </c>
      <c r="Q368" s="7">
        <v>42206</v>
      </c>
      <c r="R368" s="6" t="s">
        <v>36</v>
      </c>
      <c r="S368" s="6" t="s">
        <v>90</v>
      </c>
      <c r="T368" s="6"/>
      <c r="U368" s="8"/>
      <c r="V368" s="8">
        <v>17.79</v>
      </c>
      <c r="W368" s="8"/>
      <c r="X368" s="8">
        <v>-301087.95</v>
      </c>
      <c r="Z368" s="3" t="str">
        <f t="shared" si="23"/>
        <v>BF1VIR34</v>
      </c>
    </row>
    <row r="369" spans="1:26" x14ac:dyDescent="0.25">
      <c r="A369" s="6" t="s">
        <v>117</v>
      </c>
      <c r="B369" s="7">
        <v>42209</v>
      </c>
      <c r="C369" s="6" t="s">
        <v>120</v>
      </c>
      <c r="D369" s="6" t="s">
        <v>10</v>
      </c>
      <c r="E369" s="6"/>
      <c r="F369" s="8"/>
      <c r="G369" s="8"/>
      <c r="H369" s="8">
        <v>450</v>
      </c>
      <c r="I369" s="8">
        <v>304724.71999999997</v>
      </c>
      <c r="K369" s="1">
        <f t="shared" si="20"/>
        <v>7</v>
      </c>
      <c r="L369" s="1" t="str">
        <f t="shared" si="21"/>
        <v>15007</v>
      </c>
      <c r="M369" s="2" t="str">
        <f t="shared" si="22"/>
        <v>7ODC7</v>
      </c>
      <c r="P369" s="6" t="s">
        <v>0</v>
      </c>
      <c r="Q369" s="7">
        <v>42209</v>
      </c>
      <c r="R369" s="6" t="s">
        <v>8</v>
      </c>
      <c r="S369" s="6" t="s">
        <v>14</v>
      </c>
      <c r="T369" s="6"/>
      <c r="U369" s="8"/>
      <c r="V369" s="8">
        <v>163.35</v>
      </c>
      <c r="W369" s="8"/>
      <c r="X369" s="8">
        <v>-300924.59999999998</v>
      </c>
      <c r="Z369" s="3" t="str">
        <f t="shared" si="23"/>
        <v>PAF9</v>
      </c>
    </row>
    <row r="370" spans="1:26" x14ac:dyDescent="0.25">
      <c r="A370" s="6" t="s">
        <v>117</v>
      </c>
      <c r="B370" s="7">
        <v>42209</v>
      </c>
      <c r="C370" s="6" t="s">
        <v>120</v>
      </c>
      <c r="D370" s="6" t="s">
        <v>40</v>
      </c>
      <c r="E370" s="6"/>
      <c r="F370" s="8"/>
      <c r="G370" s="8"/>
      <c r="H370" s="8">
        <v>1500</v>
      </c>
      <c r="I370" s="8">
        <v>303224.71999999997</v>
      </c>
      <c r="K370" s="1">
        <f t="shared" si="20"/>
        <v>7</v>
      </c>
      <c r="L370" s="1" t="str">
        <f t="shared" si="21"/>
        <v>15007</v>
      </c>
      <c r="M370" s="2" t="str">
        <f t="shared" si="22"/>
        <v>7ODC8</v>
      </c>
      <c r="P370" s="6" t="s">
        <v>0</v>
      </c>
      <c r="Q370" s="7">
        <v>42209</v>
      </c>
      <c r="R370" s="6" t="s">
        <v>8</v>
      </c>
      <c r="S370" s="6" t="s">
        <v>14</v>
      </c>
      <c r="T370" s="6"/>
      <c r="U370" s="8"/>
      <c r="V370" s="8">
        <v>18.05</v>
      </c>
      <c r="W370" s="8"/>
      <c r="X370" s="8">
        <v>-300906.55</v>
      </c>
      <c r="Z370" s="3" t="str">
        <f t="shared" si="23"/>
        <v>PAF9</v>
      </c>
    </row>
    <row r="371" spans="1:26" x14ac:dyDescent="0.25">
      <c r="A371" s="6" t="s">
        <v>117</v>
      </c>
      <c r="B371" s="7">
        <v>42209</v>
      </c>
      <c r="C371" s="6" t="s">
        <v>120</v>
      </c>
      <c r="D371" s="6" t="s">
        <v>49</v>
      </c>
      <c r="E371" s="6"/>
      <c r="F371" s="8"/>
      <c r="G371" s="8"/>
      <c r="H371" s="8">
        <v>1500</v>
      </c>
      <c r="I371" s="8">
        <v>301724.71999999997</v>
      </c>
      <c r="K371" s="1">
        <f t="shared" si="20"/>
        <v>7</v>
      </c>
      <c r="L371" s="1" t="str">
        <f t="shared" si="21"/>
        <v>18557</v>
      </c>
      <c r="M371" s="2" t="str">
        <f t="shared" si="22"/>
        <v>7ODC9</v>
      </c>
      <c r="P371" s="6" t="s">
        <v>0</v>
      </c>
      <c r="Q371" s="7">
        <v>42209</v>
      </c>
      <c r="R371" s="6" t="s">
        <v>8</v>
      </c>
      <c r="S371" s="6" t="s">
        <v>14</v>
      </c>
      <c r="T371" s="6"/>
      <c r="U371" s="8"/>
      <c r="V371" s="8">
        <v>254.1</v>
      </c>
      <c r="W371" s="8"/>
      <c r="X371" s="8">
        <v>-300652.45</v>
      </c>
      <c r="Z371" s="3" t="str">
        <f t="shared" si="23"/>
        <v>PAF9</v>
      </c>
    </row>
    <row r="372" spans="1:26" x14ac:dyDescent="0.25">
      <c r="A372" s="6" t="s">
        <v>117</v>
      </c>
      <c r="B372" s="7">
        <v>42209</v>
      </c>
      <c r="C372" s="6" t="s">
        <v>120</v>
      </c>
      <c r="D372" s="6" t="s">
        <v>14</v>
      </c>
      <c r="E372" s="6"/>
      <c r="F372" s="8"/>
      <c r="G372" s="8"/>
      <c r="H372" s="8">
        <v>1855</v>
      </c>
      <c r="I372" s="8">
        <v>299869.71999999997</v>
      </c>
      <c r="K372" s="1">
        <f t="shared" si="20"/>
        <v>7</v>
      </c>
      <c r="L372" s="1" t="str">
        <f t="shared" si="21"/>
        <v>15007</v>
      </c>
      <c r="M372" s="2" t="str">
        <f t="shared" si="22"/>
        <v>7ODC10</v>
      </c>
      <c r="P372" s="6" t="s">
        <v>0</v>
      </c>
      <c r="Q372" s="7">
        <v>42209</v>
      </c>
      <c r="R372" s="6" t="s">
        <v>8</v>
      </c>
      <c r="S372" s="6" t="s">
        <v>14</v>
      </c>
      <c r="T372" s="6"/>
      <c r="U372" s="8"/>
      <c r="V372" s="8">
        <v>508.2</v>
      </c>
      <c r="W372" s="8"/>
      <c r="X372" s="8">
        <v>-300144.25</v>
      </c>
      <c r="Z372" s="3" t="str">
        <f t="shared" si="23"/>
        <v>PAF9</v>
      </c>
    </row>
    <row r="373" spans="1:26" x14ac:dyDescent="0.25">
      <c r="A373" s="6" t="s">
        <v>117</v>
      </c>
      <c r="B373" s="7">
        <v>42209</v>
      </c>
      <c r="C373" s="6" t="s">
        <v>120</v>
      </c>
      <c r="D373" s="6" t="s">
        <v>18</v>
      </c>
      <c r="E373" s="6"/>
      <c r="F373" s="8"/>
      <c r="G373" s="8"/>
      <c r="H373" s="8">
        <v>1500</v>
      </c>
      <c r="I373" s="8">
        <v>298369.71999999997</v>
      </c>
      <c r="K373" s="1">
        <f t="shared" si="20"/>
        <v>7</v>
      </c>
      <c r="L373" s="1" t="str">
        <f t="shared" si="21"/>
        <v>508,27</v>
      </c>
      <c r="M373" s="2" t="str">
        <f t="shared" si="22"/>
        <v>7ODC11</v>
      </c>
      <c r="P373" s="6" t="s">
        <v>0</v>
      </c>
      <c r="Q373" s="7">
        <v>42209</v>
      </c>
      <c r="R373" s="6" t="s">
        <v>8</v>
      </c>
      <c r="S373" s="6" t="s">
        <v>14</v>
      </c>
      <c r="T373" s="6"/>
      <c r="U373" s="8"/>
      <c r="V373" s="8">
        <v>1500</v>
      </c>
      <c r="W373" s="8"/>
      <c r="X373" s="8">
        <v>-298644.25</v>
      </c>
      <c r="Z373" s="3" t="str">
        <f t="shared" si="23"/>
        <v>PAF9</v>
      </c>
    </row>
    <row r="374" spans="1:26" x14ac:dyDescent="0.25">
      <c r="A374" s="6" t="s">
        <v>117</v>
      </c>
      <c r="B374" s="7">
        <v>42209</v>
      </c>
      <c r="C374" s="6" t="s">
        <v>120</v>
      </c>
      <c r="D374" s="6" t="s">
        <v>19</v>
      </c>
      <c r="E374" s="6"/>
      <c r="F374" s="8"/>
      <c r="G374" s="8"/>
      <c r="H374" s="8">
        <v>508.2</v>
      </c>
      <c r="I374" s="8">
        <v>297861.52</v>
      </c>
      <c r="K374" s="1">
        <f t="shared" si="20"/>
        <v>7</v>
      </c>
      <c r="L374" s="1" t="str">
        <f t="shared" si="21"/>
        <v>254,17</v>
      </c>
      <c r="M374" s="2" t="str">
        <f t="shared" si="22"/>
        <v>7ODC12</v>
      </c>
      <c r="P374" s="6" t="s">
        <v>0</v>
      </c>
      <c r="Q374" s="7">
        <v>42209</v>
      </c>
      <c r="R374" s="6" t="s">
        <v>8</v>
      </c>
      <c r="S374" s="6" t="s">
        <v>14</v>
      </c>
      <c r="T374" s="6"/>
      <c r="U374" s="8"/>
      <c r="V374" s="8">
        <v>1445</v>
      </c>
      <c r="W374" s="8"/>
      <c r="X374" s="8">
        <v>-297199.25</v>
      </c>
      <c r="Z374" s="3" t="str">
        <f t="shared" si="23"/>
        <v>PAF9</v>
      </c>
    </row>
    <row r="375" spans="1:26" x14ac:dyDescent="0.25">
      <c r="A375" s="6" t="s">
        <v>117</v>
      </c>
      <c r="B375" s="7">
        <v>42209</v>
      </c>
      <c r="C375" s="6" t="s">
        <v>120</v>
      </c>
      <c r="D375" s="6" t="s">
        <v>20</v>
      </c>
      <c r="E375" s="6"/>
      <c r="F375" s="8"/>
      <c r="G375" s="8"/>
      <c r="H375" s="8">
        <v>254.1</v>
      </c>
      <c r="I375" s="8">
        <v>297607.42</v>
      </c>
      <c r="K375" s="1">
        <f t="shared" si="20"/>
        <v>7</v>
      </c>
      <c r="L375" s="1" t="str">
        <f t="shared" si="21"/>
        <v>18,057</v>
      </c>
      <c r="M375" s="2" t="str">
        <f t="shared" si="22"/>
        <v>7ODC13</v>
      </c>
      <c r="P375" s="6" t="s">
        <v>0</v>
      </c>
      <c r="Q375" s="7">
        <v>42209</v>
      </c>
      <c r="R375" s="6" t="s">
        <v>8</v>
      </c>
      <c r="S375" s="6" t="s">
        <v>14</v>
      </c>
      <c r="T375" s="6"/>
      <c r="U375" s="8"/>
      <c r="V375" s="8">
        <v>1855</v>
      </c>
      <c r="W375" s="8"/>
      <c r="X375" s="8">
        <v>-295344.25</v>
      </c>
      <c r="Z375" s="3" t="str">
        <f t="shared" si="23"/>
        <v>PAF9</v>
      </c>
    </row>
    <row r="376" spans="1:26" x14ac:dyDescent="0.25">
      <c r="A376" s="6" t="s">
        <v>117</v>
      </c>
      <c r="B376" s="7">
        <v>42209</v>
      </c>
      <c r="C376" s="6" t="s">
        <v>120</v>
      </c>
      <c r="D376" s="6" t="s">
        <v>21</v>
      </c>
      <c r="E376" s="6"/>
      <c r="F376" s="8"/>
      <c r="G376" s="8"/>
      <c r="H376" s="8">
        <v>18.05</v>
      </c>
      <c r="I376" s="8">
        <v>297589.37</v>
      </c>
      <c r="K376" s="1">
        <f t="shared" si="20"/>
        <v>7</v>
      </c>
      <c r="L376" s="1" t="str">
        <f t="shared" si="21"/>
        <v>14457</v>
      </c>
      <c r="M376" s="2" t="str">
        <f t="shared" si="22"/>
        <v>7ODC14</v>
      </c>
      <c r="P376" s="6" t="s">
        <v>0</v>
      </c>
      <c r="Q376" s="7">
        <v>42209</v>
      </c>
      <c r="R376" s="6" t="s">
        <v>8</v>
      </c>
      <c r="S376" s="6" t="s">
        <v>14</v>
      </c>
      <c r="T376" s="6"/>
      <c r="U376" s="8"/>
      <c r="V376" s="8">
        <v>1500</v>
      </c>
      <c r="W376" s="8"/>
      <c r="X376" s="8">
        <v>-293844.25</v>
      </c>
      <c r="Z376" s="3" t="str">
        <f t="shared" si="23"/>
        <v>PAF9</v>
      </c>
    </row>
    <row r="377" spans="1:26" x14ac:dyDescent="0.25">
      <c r="A377" s="6" t="s">
        <v>117</v>
      </c>
      <c r="B377" s="7">
        <v>42209</v>
      </c>
      <c r="C377" s="6" t="s">
        <v>120</v>
      </c>
      <c r="D377" s="6" t="s">
        <v>22</v>
      </c>
      <c r="E377" s="6"/>
      <c r="F377" s="8"/>
      <c r="G377" s="8"/>
      <c r="H377" s="8">
        <v>1445</v>
      </c>
      <c r="I377" s="8">
        <v>296144.37</v>
      </c>
      <c r="K377" s="1">
        <f t="shared" si="20"/>
        <v>7</v>
      </c>
      <c r="L377" s="1" t="str">
        <f t="shared" si="21"/>
        <v>121,747</v>
      </c>
      <c r="M377" s="2" t="str">
        <f t="shared" si="22"/>
        <v>7ODC15</v>
      </c>
      <c r="P377" s="6" t="s">
        <v>0</v>
      </c>
      <c r="Q377" s="7">
        <v>42209</v>
      </c>
      <c r="R377" s="6" t="s">
        <v>8</v>
      </c>
      <c r="S377" s="6" t="s">
        <v>14</v>
      </c>
      <c r="T377" s="6"/>
      <c r="U377" s="8"/>
      <c r="V377" s="8">
        <v>1500</v>
      </c>
      <c r="W377" s="8"/>
      <c r="X377" s="8">
        <v>-292344.25</v>
      </c>
      <c r="Z377" s="3" t="str">
        <f t="shared" si="23"/>
        <v>PAF9</v>
      </c>
    </row>
    <row r="378" spans="1:26" x14ac:dyDescent="0.25">
      <c r="A378" s="6" t="s">
        <v>117</v>
      </c>
      <c r="B378" s="7">
        <v>42209</v>
      </c>
      <c r="C378" s="6" t="s">
        <v>120</v>
      </c>
      <c r="D378" s="6" t="s">
        <v>11</v>
      </c>
      <c r="E378" s="6"/>
      <c r="F378" s="8"/>
      <c r="G378" s="8"/>
      <c r="H378" s="8">
        <v>121.74</v>
      </c>
      <c r="I378" s="8">
        <v>296022.63</v>
      </c>
      <c r="K378" s="1">
        <f t="shared" si="20"/>
        <v>7</v>
      </c>
      <c r="L378" s="1" t="str">
        <f t="shared" si="21"/>
        <v>163,357</v>
      </c>
      <c r="M378" s="2" t="str">
        <f t="shared" si="22"/>
        <v>7ODC27</v>
      </c>
      <c r="P378" s="6" t="s">
        <v>0</v>
      </c>
      <c r="Q378" s="7">
        <v>42209</v>
      </c>
      <c r="R378" s="6" t="s">
        <v>8</v>
      </c>
      <c r="S378" s="6" t="s">
        <v>14</v>
      </c>
      <c r="T378" s="6"/>
      <c r="U378" s="8"/>
      <c r="V378" s="8">
        <v>450</v>
      </c>
      <c r="W378" s="8"/>
      <c r="X378" s="8">
        <v>-291894.25</v>
      </c>
      <c r="Z378" s="3" t="str">
        <f t="shared" si="23"/>
        <v>PAF9</v>
      </c>
    </row>
    <row r="379" spans="1:26" x14ac:dyDescent="0.25">
      <c r="A379" s="6" t="s">
        <v>117</v>
      </c>
      <c r="B379" s="7">
        <v>42209</v>
      </c>
      <c r="C379" s="6" t="s">
        <v>120</v>
      </c>
      <c r="D379" s="6" t="s">
        <v>56</v>
      </c>
      <c r="E379" s="6"/>
      <c r="F379" s="8"/>
      <c r="G379" s="8"/>
      <c r="H379" s="8">
        <v>163.35</v>
      </c>
      <c r="I379" s="8">
        <v>295859.28000000003</v>
      </c>
      <c r="K379" s="1">
        <f t="shared" si="20"/>
        <v>7</v>
      </c>
      <c r="L379" s="1" t="str">
        <f t="shared" si="21"/>
        <v>11,257</v>
      </c>
      <c r="M379" s="2" t="str">
        <f t="shared" si="22"/>
        <v>7ODC28</v>
      </c>
      <c r="P379" s="6" t="s">
        <v>0</v>
      </c>
      <c r="Q379" s="7">
        <v>42209</v>
      </c>
      <c r="R379" s="6" t="s">
        <v>8</v>
      </c>
      <c r="S379" s="6" t="s">
        <v>14</v>
      </c>
      <c r="T379" s="6"/>
      <c r="U379" s="8"/>
      <c r="V379" s="8">
        <v>121.74</v>
      </c>
      <c r="W379" s="8"/>
      <c r="X379" s="8">
        <v>-291772.51</v>
      </c>
      <c r="Z379" s="3" t="str">
        <f t="shared" si="23"/>
        <v>PAF9</v>
      </c>
    </row>
    <row r="380" spans="1:26" x14ac:dyDescent="0.25">
      <c r="A380" s="6" t="s">
        <v>117</v>
      </c>
      <c r="B380" s="7">
        <v>42209</v>
      </c>
      <c r="C380" s="6" t="s">
        <v>120</v>
      </c>
      <c r="D380" s="6" t="s">
        <v>57</v>
      </c>
      <c r="E380" s="6"/>
      <c r="F380" s="8"/>
      <c r="G380" s="8"/>
      <c r="H380" s="8">
        <v>11.25</v>
      </c>
      <c r="I380" s="8">
        <v>295848.03000000003</v>
      </c>
      <c r="K380" s="1">
        <f t="shared" si="20"/>
        <v>7</v>
      </c>
      <c r="L380" s="1" t="str">
        <f t="shared" si="21"/>
        <v>907</v>
      </c>
      <c r="M380" s="2" t="str">
        <f t="shared" si="22"/>
        <v>7ODC43</v>
      </c>
      <c r="P380" s="6" t="s">
        <v>0</v>
      </c>
      <c r="Q380" s="7">
        <v>42209</v>
      </c>
      <c r="R380" s="6" t="s">
        <v>8</v>
      </c>
      <c r="S380" s="6" t="s">
        <v>14</v>
      </c>
      <c r="T380" s="6"/>
      <c r="U380" s="8"/>
      <c r="V380" s="8">
        <v>11.25</v>
      </c>
      <c r="W380" s="8"/>
      <c r="X380" s="8">
        <v>-291761.26</v>
      </c>
      <c r="Z380" s="3" t="str">
        <f t="shared" si="23"/>
        <v>PAF9</v>
      </c>
    </row>
    <row r="381" spans="1:26" x14ac:dyDescent="0.25">
      <c r="A381" s="6" t="s">
        <v>117</v>
      </c>
      <c r="B381" s="7">
        <v>42209</v>
      </c>
      <c r="C381" s="6" t="s">
        <v>120</v>
      </c>
      <c r="D381" s="6" t="s">
        <v>43</v>
      </c>
      <c r="E381" s="6"/>
      <c r="F381" s="8"/>
      <c r="G381" s="8"/>
      <c r="H381" s="8">
        <v>90</v>
      </c>
      <c r="I381" s="8">
        <v>295758.03000000003</v>
      </c>
      <c r="K381" s="1">
        <f t="shared" si="20"/>
        <v>7</v>
      </c>
      <c r="L381" s="1" t="str">
        <f t="shared" si="21"/>
        <v>150007</v>
      </c>
      <c r="M381" s="2" t="str">
        <f t="shared" si="22"/>
        <v>7ODC16</v>
      </c>
      <c r="P381" s="6" t="s">
        <v>0</v>
      </c>
      <c r="Q381" s="7">
        <v>42209</v>
      </c>
      <c r="R381" s="6" t="s">
        <v>8</v>
      </c>
      <c r="S381" s="6" t="s">
        <v>14</v>
      </c>
      <c r="T381" s="6"/>
      <c r="U381" s="8"/>
      <c r="V381" s="8">
        <v>90</v>
      </c>
      <c r="W381" s="8"/>
      <c r="X381" s="8">
        <v>-291671.26</v>
      </c>
      <c r="Z381" s="3" t="str">
        <f t="shared" si="23"/>
        <v>PAF9</v>
      </c>
    </row>
    <row r="382" spans="1:26" x14ac:dyDescent="0.25">
      <c r="A382" s="6" t="s">
        <v>117</v>
      </c>
      <c r="B382" s="7">
        <v>42213</v>
      </c>
      <c r="C382" s="6" t="s">
        <v>120</v>
      </c>
      <c r="D382" s="6" t="s">
        <v>23</v>
      </c>
      <c r="E382" s="6"/>
      <c r="F382" s="8"/>
      <c r="G382" s="8"/>
      <c r="H382" s="8">
        <v>15000</v>
      </c>
      <c r="I382" s="8">
        <v>280758.03000000003</v>
      </c>
      <c r="K382" s="1">
        <f t="shared" si="20"/>
        <v>7</v>
      </c>
      <c r="L382" s="1" t="str">
        <f t="shared" si="21"/>
        <v>10007</v>
      </c>
      <c r="M382" s="2" t="str">
        <f t="shared" si="22"/>
        <v>7ODC39</v>
      </c>
      <c r="P382" s="6" t="s">
        <v>0</v>
      </c>
      <c r="Q382" s="7">
        <v>42212</v>
      </c>
      <c r="R382" s="6" t="s">
        <v>1</v>
      </c>
      <c r="S382" s="6" t="s">
        <v>30</v>
      </c>
      <c r="T382" s="6"/>
      <c r="U382" s="8"/>
      <c r="V382" s="8">
        <v>450.94</v>
      </c>
      <c r="W382" s="8"/>
      <c r="X382" s="8">
        <v>-291220.32</v>
      </c>
      <c r="Z382" s="3" t="str">
        <f t="shared" si="23"/>
        <v>ODF48</v>
      </c>
    </row>
    <row r="383" spans="1:26" x14ac:dyDescent="0.25">
      <c r="A383" s="6" t="s">
        <v>117</v>
      </c>
      <c r="B383" s="7">
        <v>42215</v>
      </c>
      <c r="C383" s="6" t="s">
        <v>120</v>
      </c>
      <c r="D383" s="6" t="s">
        <v>83</v>
      </c>
      <c r="E383" s="6"/>
      <c r="F383" s="8"/>
      <c r="G383" s="8"/>
      <c r="H383" s="8">
        <v>1000</v>
      </c>
      <c r="I383" s="8">
        <v>279758.03000000003</v>
      </c>
      <c r="K383" s="1">
        <f t="shared" si="20"/>
        <v>7</v>
      </c>
      <c r="L383" s="1" t="str">
        <f t="shared" si="21"/>
        <v>5007</v>
      </c>
      <c r="M383" s="2" t="str">
        <f t="shared" si="22"/>
        <v>7ODC42</v>
      </c>
      <c r="P383" s="6" t="s">
        <v>0</v>
      </c>
      <c r="Q383" s="7">
        <v>42213</v>
      </c>
      <c r="R383" s="6" t="s">
        <v>6</v>
      </c>
      <c r="S383" s="6" t="s">
        <v>25</v>
      </c>
      <c r="T383" s="6"/>
      <c r="U383" s="8"/>
      <c r="V383" s="8">
        <v>15000</v>
      </c>
      <c r="W383" s="8"/>
      <c r="X383" s="8">
        <v>-276220.32</v>
      </c>
      <c r="Z383" s="3" t="str">
        <f t="shared" si="23"/>
        <v>ACF25</v>
      </c>
    </row>
    <row r="384" spans="1:26" x14ac:dyDescent="0.25">
      <c r="A384" s="6" t="s">
        <v>117</v>
      </c>
      <c r="B384" s="7">
        <v>42215</v>
      </c>
      <c r="C384" s="6" t="s">
        <v>120</v>
      </c>
      <c r="D384" s="6" t="s">
        <v>53</v>
      </c>
      <c r="E384" s="6"/>
      <c r="F384" s="8"/>
      <c r="G384" s="8"/>
      <c r="H384" s="8">
        <v>500</v>
      </c>
      <c r="I384" s="8">
        <v>279258.03000000003</v>
      </c>
      <c r="K384" s="1">
        <f t="shared" si="20"/>
        <v>7</v>
      </c>
      <c r="L384" s="1" t="str">
        <f t="shared" si="21"/>
        <v>2176,957</v>
      </c>
      <c r="M384" s="2" t="str">
        <f t="shared" si="22"/>
        <v>7ODC44</v>
      </c>
      <c r="P384" s="6" t="s">
        <v>0</v>
      </c>
      <c r="Q384" s="7">
        <v>42215</v>
      </c>
      <c r="R384" s="6" t="s">
        <v>1</v>
      </c>
      <c r="S384" s="6" t="s">
        <v>23</v>
      </c>
      <c r="T384" s="6"/>
      <c r="U384" s="8"/>
      <c r="V384" s="8">
        <v>250</v>
      </c>
      <c r="W384" s="8"/>
      <c r="X384" s="8">
        <v>-275970.32</v>
      </c>
      <c r="Z384" s="3" t="str">
        <f t="shared" si="23"/>
        <v>ODF16</v>
      </c>
    </row>
    <row r="385" spans="1:26" x14ac:dyDescent="0.25">
      <c r="A385" s="6" t="s">
        <v>117</v>
      </c>
      <c r="B385" s="7">
        <v>42215</v>
      </c>
      <c r="C385" s="6" t="s">
        <v>120</v>
      </c>
      <c r="D385" s="6" t="s">
        <v>70</v>
      </c>
      <c r="E385" s="6"/>
      <c r="F385" s="8"/>
      <c r="G385" s="8"/>
      <c r="H385" s="8">
        <v>2176.9499999999998</v>
      </c>
      <c r="I385" s="8">
        <v>277081.08</v>
      </c>
      <c r="K385" s="1">
        <f t="shared" si="20"/>
        <v>7</v>
      </c>
      <c r="L385" s="1" t="str">
        <f t="shared" si="21"/>
        <v>2857</v>
      </c>
      <c r="M385" s="2" t="str">
        <f t="shared" si="22"/>
        <v>7ODC45</v>
      </c>
      <c r="P385" s="6" t="s">
        <v>0</v>
      </c>
      <c r="Q385" s="7">
        <v>42215</v>
      </c>
      <c r="R385" s="6" t="s">
        <v>1</v>
      </c>
      <c r="S385" s="6" t="s">
        <v>35</v>
      </c>
      <c r="T385" s="6"/>
      <c r="U385" s="8"/>
      <c r="V385" s="8">
        <v>500</v>
      </c>
      <c r="W385" s="8"/>
      <c r="X385" s="8">
        <v>-275470.32</v>
      </c>
      <c r="Z385" s="3" t="str">
        <f t="shared" si="23"/>
        <v>ODF17</v>
      </c>
    </row>
    <row r="386" spans="1:26" x14ac:dyDescent="0.25">
      <c r="A386" s="6" t="s">
        <v>117</v>
      </c>
      <c r="B386" s="7">
        <v>42215</v>
      </c>
      <c r="C386" s="6" t="s">
        <v>120</v>
      </c>
      <c r="D386" s="6" t="s">
        <v>58</v>
      </c>
      <c r="E386" s="6"/>
      <c r="F386" s="8"/>
      <c r="G386" s="8"/>
      <c r="H386" s="8">
        <v>285</v>
      </c>
      <c r="I386" s="8">
        <v>276796.08</v>
      </c>
      <c r="K386" s="1">
        <f t="shared" si="20"/>
        <v>7</v>
      </c>
      <c r="L386" s="1" t="str">
        <f t="shared" si="21"/>
        <v>3807</v>
      </c>
      <c r="M386" s="2" t="str">
        <f t="shared" si="22"/>
        <v>7ODC46</v>
      </c>
      <c r="P386" s="6" t="s">
        <v>0</v>
      </c>
      <c r="Q386" s="7">
        <v>42215</v>
      </c>
      <c r="R386" s="6" t="s">
        <v>1</v>
      </c>
      <c r="S386" s="6" t="s">
        <v>38</v>
      </c>
      <c r="T386" s="6"/>
      <c r="U386" s="8"/>
      <c r="V386" s="8">
        <v>1000</v>
      </c>
      <c r="W386" s="8"/>
      <c r="X386" s="8">
        <v>-274470.32</v>
      </c>
      <c r="Z386" s="3" t="str">
        <f t="shared" si="23"/>
        <v>ODF19</v>
      </c>
    </row>
    <row r="387" spans="1:26" x14ac:dyDescent="0.25">
      <c r="A387" s="6" t="s">
        <v>117</v>
      </c>
      <c r="B387" s="7">
        <v>42215</v>
      </c>
      <c r="C387" s="6" t="s">
        <v>120</v>
      </c>
      <c r="D387" s="6" t="s">
        <v>44</v>
      </c>
      <c r="E387" s="6"/>
      <c r="F387" s="8"/>
      <c r="G387" s="8"/>
      <c r="H387" s="8">
        <v>380</v>
      </c>
      <c r="I387" s="8">
        <v>276416.08</v>
      </c>
      <c r="K387" s="1">
        <f t="shared" ref="K387:K450" si="24">IF(ISNA(VLOOKUP(J387,$Y$2:$Z$5001,2,FALSE)),MONTH(B388),(VLOOKUP(J387,$Y$2:$Z$5001,2,FALSE)))</f>
        <v>7</v>
      </c>
      <c r="L387" s="1" t="str">
        <f t="shared" ref="L387:L450" si="25">H388&amp;G388&amp;K387</f>
        <v>10457</v>
      </c>
      <c r="M387" s="2" t="str">
        <f t="shared" ref="M387:M450" si="26">MONTH(B388)&amp;C388&amp;D388</f>
        <v>7ODC47</v>
      </c>
      <c r="P387" s="6" t="s">
        <v>0</v>
      </c>
      <c r="Q387" s="7">
        <v>42215</v>
      </c>
      <c r="R387" s="6" t="s">
        <v>1</v>
      </c>
      <c r="S387" s="6" t="s">
        <v>55</v>
      </c>
      <c r="T387" s="6"/>
      <c r="U387" s="8"/>
      <c r="V387" s="8">
        <v>2176.9499999999998</v>
      </c>
      <c r="W387" s="8"/>
      <c r="X387" s="8">
        <v>-272293.37</v>
      </c>
      <c r="Z387" s="3" t="str">
        <f t="shared" ref="Z387:Z450" si="27">R387&amp;S387</f>
        <v>ODF24</v>
      </c>
    </row>
    <row r="388" spans="1:26" x14ac:dyDescent="0.25">
      <c r="A388" s="6" t="s">
        <v>117</v>
      </c>
      <c r="B388" s="7">
        <v>42215</v>
      </c>
      <c r="C388" s="6" t="s">
        <v>120</v>
      </c>
      <c r="D388" s="6" t="s">
        <v>71</v>
      </c>
      <c r="E388" s="6"/>
      <c r="F388" s="8"/>
      <c r="G388" s="8"/>
      <c r="H388" s="8">
        <v>1045</v>
      </c>
      <c r="I388" s="8">
        <v>275371.08</v>
      </c>
      <c r="K388" s="1">
        <f t="shared" si="24"/>
        <v>7</v>
      </c>
      <c r="L388" s="1" t="str">
        <f t="shared" si="25"/>
        <v>214,187</v>
      </c>
      <c r="M388" s="2" t="str">
        <f t="shared" si="26"/>
        <v>7ODC48</v>
      </c>
      <c r="P388" s="6" t="s">
        <v>0</v>
      </c>
      <c r="Q388" s="7">
        <v>42215</v>
      </c>
      <c r="R388" s="6" t="s">
        <v>1</v>
      </c>
      <c r="S388" s="6" t="s">
        <v>57</v>
      </c>
      <c r="T388" s="6"/>
      <c r="U388" s="8"/>
      <c r="V388" s="8">
        <v>214.18</v>
      </c>
      <c r="W388" s="8"/>
      <c r="X388" s="8">
        <v>-272079.19</v>
      </c>
      <c r="Z388" s="3" t="str">
        <f t="shared" si="27"/>
        <v>ODF28</v>
      </c>
    </row>
    <row r="389" spans="1:26" x14ac:dyDescent="0.25">
      <c r="A389" s="6" t="s">
        <v>117</v>
      </c>
      <c r="B389" s="7">
        <v>42215</v>
      </c>
      <c r="C389" s="6" t="s">
        <v>120</v>
      </c>
      <c r="D389" s="6" t="s">
        <v>30</v>
      </c>
      <c r="E389" s="6"/>
      <c r="F389" s="8"/>
      <c r="G389" s="8"/>
      <c r="H389" s="8">
        <v>214.18</v>
      </c>
      <c r="I389" s="8">
        <v>275156.90000000002</v>
      </c>
      <c r="K389" s="1">
        <f t="shared" si="24"/>
        <v>7</v>
      </c>
      <c r="L389" s="1" t="str">
        <f t="shared" si="25"/>
        <v>3847</v>
      </c>
      <c r="M389" s="2" t="str">
        <f t="shared" si="26"/>
        <v>7ODC17</v>
      </c>
      <c r="P389" s="6" t="s">
        <v>0</v>
      </c>
      <c r="Q389" s="7">
        <v>42215</v>
      </c>
      <c r="R389" s="6" t="s">
        <v>1</v>
      </c>
      <c r="S389" s="6" t="s">
        <v>67</v>
      </c>
      <c r="T389" s="6"/>
      <c r="U389" s="8"/>
      <c r="V389" s="8">
        <v>285</v>
      </c>
      <c r="W389" s="8"/>
      <c r="X389" s="8">
        <v>-271794.19</v>
      </c>
      <c r="Z389" s="3" t="str">
        <f t="shared" si="27"/>
        <v>ODF30</v>
      </c>
    </row>
    <row r="390" spans="1:26" x14ac:dyDescent="0.25">
      <c r="A390" s="6" t="s">
        <v>117</v>
      </c>
      <c r="B390" s="7">
        <v>42216</v>
      </c>
      <c r="C390" s="6" t="s">
        <v>120</v>
      </c>
      <c r="D390" s="6" t="s">
        <v>35</v>
      </c>
      <c r="E390" s="6"/>
      <c r="F390" s="8"/>
      <c r="G390" s="8"/>
      <c r="H390" s="8">
        <v>384</v>
      </c>
      <c r="I390" s="8">
        <v>274772.90000000002</v>
      </c>
      <c r="K390" s="1">
        <f t="shared" si="24"/>
        <v>7</v>
      </c>
      <c r="L390" s="1" t="str">
        <f t="shared" si="25"/>
        <v>247,867</v>
      </c>
      <c r="M390" s="2" t="str">
        <f t="shared" si="26"/>
        <v>7ODC18</v>
      </c>
      <c r="P390" s="6" t="s">
        <v>0</v>
      </c>
      <c r="Q390" s="7">
        <v>42215</v>
      </c>
      <c r="R390" s="6" t="s">
        <v>1</v>
      </c>
      <c r="S390" s="6" t="s">
        <v>67</v>
      </c>
      <c r="T390" s="6"/>
      <c r="U390" s="8"/>
      <c r="V390" s="8">
        <v>380</v>
      </c>
      <c r="W390" s="8"/>
      <c r="X390" s="8">
        <v>-271414.19</v>
      </c>
      <c r="Z390" s="3" t="str">
        <f t="shared" si="27"/>
        <v>ODF30</v>
      </c>
    </row>
    <row r="391" spans="1:26" x14ac:dyDescent="0.25">
      <c r="A391" s="6" t="s">
        <v>117</v>
      </c>
      <c r="B391" s="7">
        <v>42216</v>
      </c>
      <c r="C391" s="6" t="s">
        <v>120</v>
      </c>
      <c r="D391" s="6" t="s">
        <v>54</v>
      </c>
      <c r="E391" s="6"/>
      <c r="F391" s="8"/>
      <c r="G391" s="8"/>
      <c r="H391" s="8">
        <v>247.86</v>
      </c>
      <c r="I391" s="8">
        <v>274525.03999999998</v>
      </c>
      <c r="K391" s="1">
        <f t="shared" si="24"/>
        <v>7</v>
      </c>
      <c r="L391" s="1" t="str">
        <f t="shared" si="25"/>
        <v>137</v>
      </c>
      <c r="M391" s="2" t="str">
        <f t="shared" si="26"/>
        <v>7ODC19</v>
      </c>
      <c r="P391" s="6" t="s">
        <v>0</v>
      </c>
      <c r="Q391" s="7">
        <v>42215</v>
      </c>
      <c r="R391" s="6" t="s">
        <v>1</v>
      </c>
      <c r="S391" s="6" t="s">
        <v>67</v>
      </c>
      <c r="T391" s="6"/>
      <c r="U391" s="8"/>
      <c r="V391" s="8">
        <v>1045</v>
      </c>
      <c r="W391" s="8"/>
      <c r="X391" s="8">
        <v>-270369.19</v>
      </c>
      <c r="Z391" s="3" t="str">
        <f t="shared" si="27"/>
        <v>ODF30</v>
      </c>
    </row>
    <row r="392" spans="1:26" x14ac:dyDescent="0.25">
      <c r="A392" s="6" t="s">
        <v>117</v>
      </c>
      <c r="B392" s="7">
        <v>42216</v>
      </c>
      <c r="C392" s="6" t="s">
        <v>120</v>
      </c>
      <c r="D392" s="6" t="s">
        <v>38</v>
      </c>
      <c r="E392" s="6"/>
      <c r="F392" s="8"/>
      <c r="G392" s="8"/>
      <c r="H392" s="8">
        <v>13</v>
      </c>
      <c r="I392" s="8">
        <v>274512.03999999998</v>
      </c>
      <c r="K392" s="1">
        <f t="shared" si="24"/>
        <v>7</v>
      </c>
      <c r="L392" s="1" t="str">
        <f t="shared" si="25"/>
        <v>431,137</v>
      </c>
      <c r="M392" s="2" t="str">
        <f t="shared" si="26"/>
        <v>7ODC20</v>
      </c>
      <c r="P392" s="6" t="s">
        <v>0</v>
      </c>
      <c r="Q392" s="7">
        <v>42216</v>
      </c>
      <c r="R392" s="6" t="s">
        <v>32</v>
      </c>
      <c r="S392" s="6" t="s">
        <v>14</v>
      </c>
      <c r="T392" s="6"/>
      <c r="U392" s="8"/>
      <c r="V392" s="8">
        <v>11.63</v>
      </c>
      <c r="W392" s="8"/>
      <c r="X392" s="8">
        <v>-270357.56</v>
      </c>
      <c r="Z392" s="3" t="str">
        <f t="shared" si="27"/>
        <v>BF129</v>
      </c>
    </row>
    <row r="393" spans="1:26" x14ac:dyDescent="0.25">
      <c r="A393" s="6" t="s">
        <v>117</v>
      </c>
      <c r="B393" s="7">
        <v>42216</v>
      </c>
      <c r="C393" s="6" t="s">
        <v>120</v>
      </c>
      <c r="D393" s="6" t="s">
        <v>41</v>
      </c>
      <c r="E393" s="6"/>
      <c r="F393" s="8"/>
      <c r="G393" s="8"/>
      <c r="H393" s="8">
        <v>431.13</v>
      </c>
      <c r="I393" s="8">
        <v>274080.90999999997</v>
      </c>
      <c r="K393" s="1">
        <f t="shared" si="24"/>
        <v>7</v>
      </c>
      <c r="L393" s="1" t="str">
        <f t="shared" si="25"/>
        <v>886,847</v>
      </c>
      <c r="M393" s="2" t="str">
        <f t="shared" si="26"/>
        <v>7ODC21</v>
      </c>
      <c r="P393" s="6" t="s">
        <v>0</v>
      </c>
      <c r="Q393" s="7">
        <v>42216</v>
      </c>
      <c r="R393" s="6" t="s">
        <v>8</v>
      </c>
      <c r="S393" s="6" t="s">
        <v>23</v>
      </c>
      <c r="T393" s="6"/>
      <c r="U393" s="8"/>
      <c r="V393" s="8">
        <v>384</v>
      </c>
      <c r="W393" s="8"/>
      <c r="X393" s="8">
        <v>-269973.56</v>
      </c>
      <c r="Z393" s="3" t="str">
        <f t="shared" si="27"/>
        <v>PAF16</v>
      </c>
    </row>
    <row r="394" spans="1:26" x14ac:dyDescent="0.25">
      <c r="A394" s="6" t="s">
        <v>117</v>
      </c>
      <c r="B394" s="7">
        <v>42216</v>
      </c>
      <c r="C394" s="6" t="s">
        <v>120</v>
      </c>
      <c r="D394" s="6" t="s">
        <v>69</v>
      </c>
      <c r="E394" s="6"/>
      <c r="F394" s="8"/>
      <c r="G394" s="8"/>
      <c r="H394" s="8">
        <v>886.84</v>
      </c>
      <c r="I394" s="8">
        <v>273194.07</v>
      </c>
      <c r="K394" s="1">
        <f t="shared" si="24"/>
        <v>7</v>
      </c>
      <c r="L394" s="1" t="str">
        <f t="shared" si="25"/>
        <v>446,347</v>
      </c>
      <c r="M394" s="2" t="str">
        <f t="shared" si="26"/>
        <v>7ODC22</v>
      </c>
      <c r="P394" s="6" t="s">
        <v>0</v>
      </c>
      <c r="Q394" s="7">
        <v>42216</v>
      </c>
      <c r="R394" s="6" t="s">
        <v>8</v>
      </c>
      <c r="S394" s="6" t="s">
        <v>54</v>
      </c>
      <c r="T394" s="6"/>
      <c r="U394" s="8"/>
      <c r="V394" s="8">
        <v>13</v>
      </c>
      <c r="W394" s="8"/>
      <c r="X394" s="8">
        <v>-269960.56</v>
      </c>
      <c r="Z394" s="3" t="str">
        <f t="shared" si="27"/>
        <v>PAF18</v>
      </c>
    </row>
    <row r="395" spans="1:26" x14ac:dyDescent="0.25">
      <c r="A395" s="6" t="s">
        <v>117</v>
      </c>
      <c r="B395" s="7">
        <v>42216</v>
      </c>
      <c r="C395" s="6" t="s">
        <v>120</v>
      </c>
      <c r="D395" s="6" t="s">
        <v>45</v>
      </c>
      <c r="E395" s="6"/>
      <c r="F395" s="8"/>
      <c r="G395" s="8"/>
      <c r="H395" s="8">
        <v>446.34</v>
      </c>
      <c r="I395" s="8">
        <v>272747.73</v>
      </c>
      <c r="K395" s="1">
        <f t="shared" si="24"/>
        <v>7</v>
      </c>
      <c r="L395" s="1" t="str">
        <f t="shared" si="25"/>
        <v>17,797</v>
      </c>
      <c r="M395" s="2" t="str">
        <f t="shared" si="26"/>
        <v>7ODC23</v>
      </c>
      <c r="P395" s="6" t="s">
        <v>0</v>
      </c>
      <c r="Q395" s="7">
        <v>42216</v>
      </c>
      <c r="R395" s="6" t="s">
        <v>8</v>
      </c>
      <c r="S395" s="6" t="s">
        <v>34</v>
      </c>
      <c r="T395" s="6"/>
      <c r="U395" s="8"/>
      <c r="V395" s="8">
        <v>247.86</v>
      </c>
      <c r="W395" s="8"/>
      <c r="X395" s="8">
        <v>-269712.7</v>
      </c>
      <c r="Z395" s="3" t="str">
        <f t="shared" si="27"/>
        <v>PAF26</v>
      </c>
    </row>
    <row r="396" spans="1:26" x14ac:dyDescent="0.25">
      <c r="A396" s="6" t="s">
        <v>117</v>
      </c>
      <c r="B396" s="7">
        <v>42216</v>
      </c>
      <c r="C396" s="6" t="s">
        <v>120</v>
      </c>
      <c r="D396" s="6" t="s">
        <v>24</v>
      </c>
      <c r="E396" s="6"/>
      <c r="F396" s="8"/>
      <c r="G396" s="8"/>
      <c r="H396" s="8">
        <v>17.79</v>
      </c>
      <c r="I396" s="8">
        <v>272729.94</v>
      </c>
      <c r="K396" s="1">
        <f t="shared" si="24"/>
        <v>7</v>
      </c>
      <c r="L396" s="1" t="str">
        <f t="shared" si="25"/>
        <v>47</v>
      </c>
      <c r="M396" s="2" t="str">
        <f t="shared" si="26"/>
        <v>7ODC24</v>
      </c>
      <c r="P396" s="6" t="s">
        <v>0</v>
      </c>
      <c r="Q396" s="7">
        <v>42216</v>
      </c>
      <c r="R396" s="6" t="s">
        <v>8</v>
      </c>
      <c r="S396" s="6" t="s">
        <v>91</v>
      </c>
      <c r="T396" s="6"/>
      <c r="U396" s="8"/>
      <c r="V396" s="8">
        <v>2294.71</v>
      </c>
      <c r="W396" s="8"/>
      <c r="X396" s="8">
        <v>-267417.99</v>
      </c>
      <c r="Z396" s="3" t="str">
        <f t="shared" si="27"/>
        <v>PAF34</v>
      </c>
    </row>
    <row r="397" spans="1:26" x14ac:dyDescent="0.25">
      <c r="A397" s="6" t="s">
        <v>117</v>
      </c>
      <c r="B397" s="7">
        <v>42216</v>
      </c>
      <c r="C397" s="6" t="s">
        <v>120</v>
      </c>
      <c r="D397" s="6" t="s">
        <v>55</v>
      </c>
      <c r="E397" s="6"/>
      <c r="F397" s="8"/>
      <c r="G397" s="8"/>
      <c r="H397" s="8">
        <v>4</v>
      </c>
      <c r="I397" s="8">
        <v>272725.94</v>
      </c>
      <c r="K397" s="1">
        <f t="shared" si="24"/>
        <v>7</v>
      </c>
      <c r="L397" s="1" t="str">
        <f t="shared" si="25"/>
        <v>2294,717</v>
      </c>
      <c r="M397" s="2" t="str">
        <f t="shared" si="26"/>
        <v>7ODC26</v>
      </c>
      <c r="P397" s="6" t="s">
        <v>0</v>
      </c>
      <c r="Q397" s="7">
        <v>42216</v>
      </c>
      <c r="R397" s="6" t="s">
        <v>8</v>
      </c>
      <c r="S397" s="6" t="s">
        <v>83</v>
      </c>
      <c r="T397" s="6"/>
      <c r="U397" s="8"/>
      <c r="V397" s="8">
        <v>431.13</v>
      </c>
      <c r="W397" s="8"/>
      <c r="X397" s="8">
        <v>-266986.86</v>
      </c>
      <c r="Z397" s="3" t="str">
        <f t="shared" si="27"/>
        <v>PAF39</v>
      </c>
    </row>
    <row r="398" spans="1:26" x14ac:dyDescent="0.25">
      <c r="A398" s="6" t="s">
        <v>117</v>
      </c>
      <c r="B398" s="7">
        <v>42216</v>
      </c>
      <c r="C398" s="6" t="s">
        <v>120</v>
      </c>
      <c r="D398" s="6" t="s">
        <v>34</v>
      </c>
      <c r="E398" s="6"/>
      <c r="F398" s="8"/>
      <c r="G398" s="8"/>
      <c r="H398" s="8">
        <v>2294.71</v>
      </c>
      <c r="I398" s="8">
        <v>270431.23</v>
      </c>
      <c r="K398" s="1">
        <f t="shared" si="24"/>
        <v>7</v>
      </c>
      <c r="L398" s="1" t="str">
        <f t="shared" si="25"/>
        <v>2507</v>
      </c>
      <c r="M398" s="2" t="str">
        <f t="shared" si="26"/>
        <v>7ODC29</v>
      </c>
      <c r="P398" s="6" t="s">
        <v>0</v>
      </c>
      <c r="Q398" s="7">
        <v>42216</v>
      </c>
      <c r="R398" s="6" t="s">
        <v>6</v>
      </c>
      <c r="S398" s="6" t="s">
        <v>71</v>
      </c>
      <c r="T398" s="6"/>
      <c r="U398" s="8"/>
      <c r="V398" s="8">
        <v>886.84</v>
      </c>
      <c r="W398" s="8"/>
      <c r="X398" s="8">
        <v>-266100.02</v>
      </c>
      <c r="Z398" s="3" t="str">
        <f t="shared" si="27"/>
        <v>ACF47</v>
      </c>
    </row>
    <row r="399" spans="1:26" x14ac:dyDescent="0.25">
      <c r="A399" s="6" t="s">
        <v>117</v>
      </c>
      <c r="B399" s="7">
        <v>42216</v>
      </c>
      <c r="C399" s="6" t="s">
        <v>120</v>
      </c>
      <c r="D399" s="6" t="s">
        <v>46</v>
      </c>
      <c r="E399" s="6"/>
      <c r="F399" s="8"/>
      <c r="G399" s="8"/>
      <c r="H399" s="8">
        <v>250</v>
      </c>
      <c r="I399" s="8">
        <v>270181.23</v>
      </c>
      <c r="K399" s="1">
        <f t="shared" si="24"/>
        <v>7</v>
      </c>
      <c r="L399" s="1" t="str">
        <f t="shared" si="25"/>
        <v>3608,957</v>
      </c>
      <c r="M399" s="2" t="str">
        <f t="shared" si="26"/>
        <v>7ODC30</v>
      </c>
      <c r="P399" s="6" t="s">
        <v>0</v>
      </c>
      <c r="Q399" s="7">
        <v>42216</v>
      </c>
      <c r="R399" s="6" t="s">
        <v>6</v>
      </c>
      <c r="S399" s="6" t="s">
        <v>71</v>
      </c>
      <c r="T399" s="6"/>
      <c r="U399" s="8"/>
      <c r="V399" s="8">
        <v>446.34</v>
      </c>
      <c r="W399" s="8"/>
      <c r="X399" s="8">
        <v>-265653.68</v>
      </c>
      <c r="Z399" s="3" t="str">
        <f t="shared" si="27"/>
        <v>ACF47</v>
      </c>
    </row>
    <row r="400" spans="1:26" x14ac:dyDescent="0.25">
      <c r="A400" s="6" t="s">
        <v>117</v>
      </c>
      <c r="B400" s="7">
        <v>42216</v>
      </c>
      <c r="C400" s="6" t="s">
        <v>120</v>
      </c>
      <c r="D400" s="6" t="s">
        <v>67</v>
      </c>
      <c r="E400" s="6"/>
      <c r="F400" s="8"/>
      <c r="G400" s="8"/>
      <c r="H400" s="8">
        <v>3608.95</v>
      </c>
      <c r="I400" s="8">
        <v>266572.28000000003</v>
      </c>
      <c r="K400" s="1">
        <f t="shared" si="24"/>
        <v>7</v>
      </c>
      <c r="L400" s="1" t="str">
        <f t="shared" si="25"/>
        <v>18,297</v>
      </c>
      <c r="M400" s="2" t="str">
        <f t="shared" si="26"/>
        <v>7ODC31</v>
      </c>
      <c r="P400" s="6" t="s">
        <v>0</v>
      </c>
      <c r="Q400" s="7">
        <v>42216</v>
      </c>
      <c r="R400" s="6" t="s">
        <v>8</v>
      </c>
      <c r="S400" s="6" t="s">
        <v>65</v>
      </c>
      <c r="T400" s="6"/>
      <c r="U400" s="8"/>
      <c r="V400" s="8">
        <v>3608.95</v>
      </c>
      <c r="W400" s="8"/>
      <c r="X400" s="8">
        <v>-262044.73</v>
      </c>
      <c r="Z400" s="3" t="str">
        <f t="shared" si="27"/>
        <v>PAF52</v>
      </c>
    </row>
    <row r="401" spans="1:26" x14ac:dyDescent="0.25">
      <c r="A401" s="6" t="s">
        <v>117</v>
      </c>
      <c r="B401" s="7">
        <v>42216</v>
      </c>
      <c r="C401" s="6" t="s">
        <v>120</v>
      </c>
      <c r="D401" s="6" t="s">
        <v>96</v>
      </c>
      <c r="E401" s="6"/>
      <c r="F401" s="8"/>
      <c r="G401" s="8"/>
      <c r="H401" s="8">
        <v>18.29</v>
      </c>
      <c r="I401" s="8">
        <v>266553.99</v>
      </c>
      <c r="K401" s="1">
        <f t="shared" si="24"/>
        <v>7</v>
      </c>
      <c r="L401" s="1" t="str">
        <f t="shared" si="25"/>
        <v>11,637</v>
      </c>
      <c r="M401" s="2" t="str">
        <f t="shared" si="26"/>
        <v>7ODC38</v>
      </c>
      <c r="P401" s="6" t="s">
        <v>0</v>
      </c>
      <c r="Q401" s="7">
        <v>42216</v>
      </c>
      <c r="R401" s="6" t="s">
        <v>8</v>
      </c>
      <c r="S401" s="6" t="s">
        <v>51</v>
      </c>
      <c r="T401" s="6"/>
      <c r="U401" s="8"/>
      <c r="V401" s="8">
        <v>18.29</v>
      </c>
      <c r="W401" s="8"/>
      <c r="X401" s="8">
        <v>-262026.44</v>
      </c>
      <c r="Z401" s="3" t="str">
        <f t="shared" si="27"/>
        <v>PAF54</v>
      </c>
    </row>
    <row r="402" spans="1:26" x14ac:dyDescent="0.25">
      <c r="A402" s="6" t="s">
        <v>117</v>
      </c>
      <c r="B402" s="7">
        <v>42216</v>
      </c>
      <c r="C402" s="6" t="s">
        <v>120</v>
      </c>
      <c r="D402" s="6" t="s">
        <v>12</v>
      </c>
      <c r="E402" s="6"/>
      <c r="F402" s="8"/>
      <c r="G402" s="8"/>
      <c r="H402" s="8">
        <v>11.63</v>
      </c>
      <c r="I402" s="8">
        <v>266542.36</v>
      </c>
      <c r="K402" s="1">
        <f t="shared" si="24"/>
        <v>7</v>
      </c>
      <c r="L402" s="1" t="str">
        <f t="shared" si="25"/>
        <v>61,767</v>
      </c>
      <c r="M402" s="2" t="str">
        <f t="shared" si="26"/>
        <v>7ODC40</v>
      </c>
      <c r="P402" s="6" t="s">
        <v>0</v>
      </c>
      <c r="Q402" s="7">
        <v>42216</v>
      </c>
      <c r="R402" s="6" t="s">
        <v>8</v>
      </c>
      <c r="S402" s="6" t="s">
        <v>92</v>
      </c>
      <c r="T402" s="6"/>
      <c r="U402" s="8"/>
      <c r="V402" s="8">
        <v>61.76</v>
      </c>
      <c r="W402" s="8"/>
      <c r="X402" s="8">
        <v>-261964.68</v>
      </c>
      <c r="Z402" s="3" t="str">
        <f t="shared" si="27"/>
        <v>PAF61</v>
      </c>
    </row>
    <row r="403" spans="1:26" x14ac:dyDescent="0.25">
      <c r="A403" s="6" t="s">
        <v>117</v>
      </c>
      <c r="B403" s="7">
        <v>42216</v>
      </c>
      <c r="C403" s="6" t="s">
        <v>120</v>
      </c>
      <c r="D403" s="6" t="s">
        <v>50</v>
      </c>
      <c r="E403" s="6"/>
      <c r="F403" s="8"/>
      <c r="G403" s="8"/>
      <c r="H403" s="8">
        <v>61.76</v>
      </c>
      <c r="I403" s="8">
        <v>266480.59999999998</v>
      </c>
      <c r="K403" s="1">
        <f t="shared" si="24"/>
        <v>7</v>
      </c>
      <c r="L403" s="1" t="str">
        <f t="shared" si="25"/>
        <v>17,797</v>
      </c>
      <c r="M403" s="2" t="str">
        <f t="shared" si="26"/>
        <v>7ODC41</v>
      </c>
      <c r="P403" s="6" t="s">
        <v>0</v>
      </c>
      <c r="Q403" s="7">
        <v>42216</v>
      </c>
      <c r="R403" s="6" t="s">
        <v>36</v>
      </c>
      <c r="S403" s="6" t="s">
        <v>93</v>
      </c>
      <c r="T403" s="6"/>
      <c r="U403" s="8"/>
      <c r="V403" s="8">
        <v>17.79</v>
      </c>
      <c r="W403" s="8"/>
      <c r="X403" s="8">
        <v>-261946.89</v>
      </c>
      <c r="Z403" s="3" t="str">
        <f t="shared" si="27"/>
        <v>BF1VIR74</v>
      </c>
    </row>
    <row r="404" spans="1:26" x14ac:dyDescent="0.25">
      <c r="A404" s="6" t="s">
        <v>117</v>
      </c>
      <c r="B404" s="7">
        <v>42216</v>
      </c>
      <c r="C404" s="6" t="s">
        <v>120</v>
      </c>
      <c r="D404" s="6" t="s">
        <v>27</v>
      </c>
      <c r="E404" s="6"/>
      <c r="F404" s="8"/>
      <c r="G404" s="8"/>
      <c r="H404" s="8">
        <v>17.79</v>
      </c>
      <c r="I404" s="8">
        <v>266462.81</v>
      </c>
      <c r="K404" s="1">
        <f t="shared" si="24"/>
        <v>7</v>
      </c>
      <c r="L404" s="1" t="str">
        <f t="shared" si="25"/>
        <v>450,947</v>
      </c>
      <c r="M404" s="2" t="str">
        <f t="shared" si="26"/>
        <v>7ODC2028</v>
      </c>
      <c r="P404" s="6" t="s">
        <v>0</v>
      </c>
      <c r="Q404" s="7">
        <v>42216</v>
      </c>
      <c r="R404" s="6" t="s">
        <v>36</v>
      </c>
      <c r="S404" s="6" t="s">
        <v>94</v>
      </c>
      <c r="T404" s="6"/>
      <c r="U404" s="8"/>
      <c r="V404" s="8">
        <v>17.79</v>
      </c>
      <c r="W404" s="8"/>
      <c r="X404" s="8">
        <v>-261929.1</v>
      </c>
      <c r="Z404" s="3" t="str">
        <f t="shared" si="27"/>
        <v>BF1VIR78</v>
      </c>
    </row>
    <row r="405" spans="1:26" x14ac:dyDescent="0.25">
      <c r="A405" s="6" t="s">
        <v>117</v>
      </c>
      <c r="B405" s="7">
        <v>42216</v>
      </c>
      <c r="C405" s="6" t="s">
        <v>120</v>
      </c>
      <c r="D405" s="6" t="s">
        <v>438</v>
      </c>
      <c r="E405" s="6"/>
      <c r="F405" s="8"/>
      <c r="G405" s="8"/>
      <c r="H405" s="8">
        <v>450.94</v>
      </c>
      <c r="I405" s="8">
        <v>266011.87</v>
      </c>
      <c r="K405" s="1">
        <f t="shared" si="24"/>
        <v>8</v>
      </c>
      <c r="L405" s="1" t="str">
        <f t="shared" si="25"/>
        <v>-14956,978</v>
      </c>
      <c r="M405" s="2" t="str">
        <f t="shared" si="26"/>
        <v>8ODC29</v>
      </c>
      <c r="P405" s="6" t="s">
        <v>0</v>
      </c>
      <c r="Q405" s="7">
        <v>42216</v>
      </c>
      <c r="R405" s="6" t="s">
        <v>36</v>
      </c>
      <c r="S405" s="6" t="s">
        <v>95</v>
      </c>
      <c r="T405" s="6"/>
      <c r="U405" s="8"/>
      <c r="V405" s="8">
        <v>4</v>
      </c>
      <c r="W405" s="8"/>
      <c r="X405" s="8">
        <v>-261925.1</v>
      </c>
      <c r="Z405" s="3" t="str">
        <f t="shared" si="27"/>
        <v>BF1VIR84</v>
      </c>
    </row>
    <row r="406" spans="1:26" x14ac:dyDescent="0.25">
      <c r="A406" s="6" t="s">
        <v>117</v>
      </c>
      <c r="B406" s="7">
        <v>42219</v>
      </c>
      <c r="C406" s="6" t="s">
        <v>120</v>
      </c>
      <c r="D406" s="6" t="s">
        <v>46</v>
      </c>
      <c r="E406" s="6"/>
      <c r="F406" s="8"/>
      <c r="G406" s="8"/>
      <c r="H406" s="8">
        <v>-14956.97</v>
      </c>
      <c r="I406" s="8">
        <v>280968.84000000003</v>
      </c>
      <c r="K406" s="1">
        <f t="shared" si="24"/>
        <v>8</v>
      </c>
      <c r="L406" s="1" t="str">
        <f t="shared" si="25"/>
        <v>36,598</v>
      </c>
      <c r="M406" s="2" t="str">
        <f t="shared" si="26"/>
        <v>8ODC25</v>
      </c>
      <c r="P406" s="6" t="s">
        <v>0</v>
      </c>
      <c r="Q406" s="7">
        <v>42219</v>
      </c>
      <c r="R406" s="6" t="s">
        <v>32</v>
      </c>
      <c r="S406" s="6" t="s">
        <v>9</v>
      </c>
      <c r="T406" s="6"/>
      <c r="U406" s="8"/>
      <c r="V406" s="8">
        <v>-14956.97</v>
      </c>
      <c r="W406" s="8"/>
      <c r="X406" s="8">
        <v>-276882.07</v>
      </c>
      <c r="Z406" s="3" t="str">
        <f t="shared" si="27"/>
        <v>BF121</v>
      </c>
    </row>
    <row r="407" spans="1:26" x14ac:dyDescent="0.25">
      <c r="A407" s="6" t="s">
        <v>117</v>
      </c>
      <c r="B407" s="7">
        <v>42221</v>
      </c>
      <c r="C407" s="6" t="s">
        <v>120</v>
      </c>
      <c r="D407" s="6" t="s">
        <v>25</v>
      </c>
      <c r="E407" s="6"/>
      <c r="F407" s="8"/>
      <c r="G407" s="8"/>
      <c r="H407" s="8">
        <v>36.590000000000003</v>
      </c>
      <c r="I407" s="8">
        <v>280932.25</v>
      </c>
      <c r="K407" s="1">
        <f t="shared" si="24"/>
        <v>8</v>
      </c>
      <c r="L407" s="1" t="str">
        <f t="shared" si="25"/>
        <v>586,618</v>
      </c>
      <c r="M407" s="2" t="str">
        <f t="shared" si="26"/>
        <v>8ODC1</v>
      </c>
      <c r="P407" s="6" t="s">
        <v>0</v>
      </c>
      <c r="Q407" s="7">
        <v>42221</v>
      </c>
      <c r="R407" s="6" t="s">
        <v>8</v>
      </c>
      <c r="S407" s="6" t="s">
        <v>25</v>
      </c>
      <c r="T407" s="6"/>
      <c r="U407" s="8"/>
      <c r="V407" s="8">
        <v>36.590000000000003</v>
      </c>
      <c r="W407" s="8"/>
      <c r="X407" s="8">
        <v>-276845.48</v>
      </c>
      <c r="Z407" s="3" t="str">
        <f t="shared" si="27"/>
        <v>PAF25</v>
      </c>
    </row>
    <row r="408" spans="1:26" x14ac:dyDescent="0.25">
      <c r="A408" s="6" t="s">
        <v>117</v>
      </c>
      <c r="B408" s="7">
        <v>42222</v>
      </c>
      <c r="C408" s="6" t="s">
        <v>120</v>
      </c>
      <c r="D408" s="6" t="s">
        <v>9</v>
      </c>
      <c r="E408" s="6"/>
      <c r="F408" s="8"/>
      <c r="G408" s="8"/>
      <c r="H408" s="8">
        <v>586.61</v>
      </c>
      <c r="I408" s="8">
        <v>280345.64</v>
      </c>
      <c r="K408" s="1">
        <f t="shared" si="24"/>
        <v>8</v>
      </c>
      <c r="L408" s="1" t="str">
        <f t="shared" si="25"/>
        <v>0,488</v>
      </c>
      <c r="M408" s="2" t="str">
        <f t="shared" si="26"/>
        <v>8ODC36</v>
      </c>
      <c r="P408" s="6" t="s">
        <v>0</v>
      </c>
      <c r="Q408" s="7">
        <v>42222</v>
      </c>
      <c r="R408" s="6" t="s">
        <v>32</v>
      </c>
      <c r="S408" s="6" t="s">
        <v>33</v>
      </c>
      <c r="T408" s="6"/>
      <c r="U408" s="8"/>
      <c r="V408" s="8">
        <v>0.48</v>
      </c>
      <c r="W408" s="8"/>
      <c r="X408" s="8">
        <v>-276845</v>
      </c>
      <c r="Z408" s="3" t="str">
        <f t="shared" si="27"/>
        <v>BF122</v>
      </c>
    </row>
    <row r="409" spans="1:26" x14ac:dyDescent="0.25">
      <c r="A409" s="6" t="s">
        <v>117</v>
      </c>
      <c r="B409" s="7">
        <v>42222</v>
      </c>
      <c r="C409" s="6" t="s">
        <v>120</v>
      </c>
      <c r="D409" s="6" t="s">
        <v>16</v>
      </c>
      <c r="E409" s="6"/>
      <c r="F409" s="8"/>
      <c r="G409" s="8"/>
      <c r="H409" s="8">
        <v>0.48</v>
      </c>
      <c r="I409" s="8">
        <v>280345.15999999997</v>
      </c>
      <c r="K409" s="1">
        <f t="shared" si="24"/>
        <v>8</v>
      </c>
      <c r="L409" s="1" t="str">
        <f t="shared" si="25"/>
        <v>1000008</v>
      </c>
      <c r="M409" s="2" t="str">
        <f t="shared" si="26"/>
        <v>8ODC2</v>
      </c>
      <c r="P409" s="6" t="s">
        <v>0</v>
      </c>
      <c r="Q409" s="7">
        <v>42222</v>
      </c>
      <c r="R409" s="6" t="s">
        <v>6</v>
      </c>
      <c r="S409" s="6" t="s">
        <v>38</v>
      </c>
      <c r="T409" s="6"/>
      <c r="U409" s="8"/>
      <c r="V409" s="8">
        <v>586.61</v>
      </c>
      <c r="W409" s="8"/>
      <c r="X409" s="8">
        <v>-276258.39</v>
      </c>
      <c r="Z409" s="3" t="str">
        <f t="shared" si="27"/>
        <v>ACF19</v>
      </c>
    </row>
    <row r="410" spans="1:26" x14ac:dyDescent="0.25">
      <c r="A410" s="6" t="s">
        <v>117</v>
      </c>
      <c r="B410" s="7">
        <v>42223</v>
      </c>
      <c r="C410" s="6" t="s">
        <v>120</v>
      </c>
      <c r="D410" s="6" t="s">
        <v>33</v>
      </c>
      <c r="E410" s="6"/>
      <c r="F410" s="8"/>
      <c r="G410" s="8">
        <v>100000</v>
      </c>
      <c r="H410" s="8"/>
      <c r="I410" s="8">
        <v>380345.16</v>
      </c>
      <c r="K410" s="1">
        <f t="shared" si="24"/>
        <v>8</v>
      </c>
      <c r="L410" s="1" t="str">
        <f t="shared" si="25"/>
        <v>2358,828</v>
      </c>
      <c r="M410" s="2" t="str">
        <f t="shared" si="26"/>
        <v>8ODC3</v>
      </c>
      <c r="P410" s="6" t="s">
        <v>0</v>
      </c>
      <c r="Q410" s="7">
        <v>42223</v>
      </c>
      <c r="R410" s="6" t="s">
        <v>1</v>
      </c>
      <c r="S410" s="6" t="s">
        <v>33</v>
      </c>
      <c r="T410" s="6"/>
      <c r="U410" s="8"/>
      <c r="V410" s="8"/>
      <c r="W410" s="8">
        <v>100000</v>
      </c>
      <c r="X410" s="8">
        <v>-376258.39</v>
      </c>
      <c r="Z410" s="3" t="str">
        <f t="shared" si="27"/>
        <v>ODF2</v>
      </c>
    </row>
    <row r="411" spans="1:26" x14ac:dyDescent="0.25">
      <c r="A411" s="6" t="s">
        <v>117</v>
      </c>
      <c r="B411" s="7">
        <v>42228</v>
      </c>
      <c r="C411" s="6" t="s">
        <v>120</v>
      </c>
      <c r="D411" s="6" t="s">
        <v>7</v>
      </c>
      <c r="E411" s="6"/>
      <c r="F411" s="8"/>
      <c r="G411" s="8"/>
      <c r="H411" s="8">
        <v>2358.8200000000002</v>
      </c>
      <c r="I411" s="8">
        <v>377986.34</v>
      </c>
      <c r="K411" s="1">
        <f t="shared" si="24"/>
        <v>8</v>
      </c>
      <c r="L411" s="1" t="str">
        <f t="shared" si="25"/>
        <v>53,838</v>
      </c>
      <c r="M411" s="2" t="str">
        <f t="shared" si="26"/>
        <v>8ODC24</v>
      </c>
      <c r="P411" s="6" t="s">
        <v>0</v>
      </c>
      <c r="Q411" s="7">
        <v>42228</v>
      </c>
      <c r="R411" s="6" t="s">
        <v>6</v>
      </c>
      <c r="S411" s="6" t="s">
        <v>9</v>
      </c>
      <c r="T411" s="6"/>
      <c r="U411" s="8"/>
      <c r="V411" s="8">
        <v>2358.8200000000002</v>
      </c>
      <c r="W411" s="8"/>
      <c r="X411" s="8">
        <v>-373899.57</v>
      </c>
      <c r="Z411" s="3" t="str">
        <f t="shared" si="27"/>
        <v>ACF1</v>
      </c>
    </row>
    <row r="412" spans="1:26" x14ac:dyDescent="0.25">
      <c r="A412" s="6" t="s">
        <v>117</v>
      </c>
      <c r="B412" s="7">
        <v>42232</v>
      </c>
      <c r="C412" s="6" t="s">
        <v>120</v>
      </c>
      <c r="D412" s="6" t="s">
        <v>55</v>
      </c>
      <c r="E412" s="6"/>
      <c r="F412" s="8"/>
      <c r="G412" s="8"/>
      <c r="H412" s="8">
        <v>53.83</v>
      </c>
      <c r="I412" s="8">
        <v>377932.51</v>
      </c>
      <c r="K412" s="1">
        <f t="shared" si="24"/>
        <v>8</v>
      </c>
      <c r="L412" s="1" t="str">
        <f t="shared" si="25"/>
        <v>0,488</v>
      </c>
      <c r="M412" s="2" t="str">
        <f t="shared" si="26"/>
        <v>8ODC30</v>
      </c>
      <c r="P412" s="6" t="s">
        <v>0</v>
      </c>
      <c r="Q412" s="7">
        <v>42232</v>
      </c>
      <c r="R412" s="6" t="s">
        <v>6</v>
      </c>
      <c r="S412" s="6" t="s">
        <v>12</v>
      </c>
      <c r="T412" s="6"/>
      <c r="U412" s="8"/>
      <c r="V412" s="8">
        <v>53.83</v>
      </c>
      <c r="W412" s="8"/>
      <c r="X412" s="8">
        <v>-373845.74</v>
      </c>
      <c r="Z412" s="3" t="str">
        <f t="shared" si="27"/>
        <v>ACF38</v>
      </c>
    </row>
    <row r="413" spans="1:26" x14ac:dyDescent="0.25">
      <c r="A413" s="6" t="s">
        <v>117</v>
      </c>
      <c r="B413" s="7">
        <v>42235</v>
      </c>
      <c r="C413" s="6" t="s">
        <v>120</v>
      </c>
      <c r="D413" s="6" t="s">
        <v>67</v>
      </c>
      <c r="E413" s="6"/>
      <c r="F413" s="8"/>
      <c r="G413" s="8"/>
      <c r="H413" s="8">
        <v>0.48</v>
      </c>
      <c r="I413" s="8">
        <v>377932.03</v>
      </c>
      <c r="K413" s="1">
        <f t="shared" si="24"/>
        <v>8</v>
      </c>
      <c r="L413" s="1" t="str">
        <f t="shared" si="25"/>
        <v>0,488</v>
      </c>
      <c r="M413" s="2" t="str">
        <f t="shared" si="26"/>
        <v>8ODC31</v>
      </c>
      <c r="P413" s="6" t="s">
        <v>0</v>
      </c>
      <c r="Q413" s="7">
        <v>42235</v>
      </c>
      <c r="R413" s="6" t="s">
        <v>32</v>
      </c>
      <c r="S413" s="6" t="s">
        <v>17</v>
      </c>
      <c r="T413" s="6"/>
      <c r="U413" s="8"/>
      <c r="V413" s="8">
        <v>0.48</v>
      </c>
      <c r="W413" s="8"/>
      <c r="X413" s="8">
        <v>-373845.26</v>
      </c>
      <c r="Z413" s="3" t="str">
        <f t="shared" si="27"/>
        <v>BF124</v>
      </c>
    </row>
    <row r="414" spans="1:26" x14ac:dyDescent="0.25">
      <c r="A414" s="6" t="s">
        <v>117</v>
      </c>
      <c r="B414" s="7">
        <v>42236</v>
      </c>
      <c r="C414" s="6" t="s">
        <v>120</v>
      </c>
      <c r="D414" s="6" t="s">
        <v>96</v>
      </c>
      <c r="E414" s="6"/>
      <c r="F414" s="8"/>
      <c r="G414" s="8"/>
      <c r="H414" s="8">
        <v>0.48</v>
      </c>
      <c r="I414" s="8">
        <v>377931.55</v>
      </c>
      <c r="K414" s="1">
        <f t="shared" si="24"/>
        <v>8</v>
      </c>
      <c r="L414" s="1" t="str">
        <f t="shared" si="25"/>
        <v>13,28</v>
      </c>
      <c r="M414" s="2" t="str">
        <f t="shared" si="26"/>
        <v>8ODC42</v>
      </c>
      <c r="P414" s="6" t="s">
        <v>0</v>
      </c>
      <c r="Q414" s="7">
        <v>42236</v>
      </c>
      <c r="R414" s="6" t="s">
        <v>32</v>
      </c>
      <c r="S414" s="6" t="s">
        <v>10</v>
      </c>
      <c r="T414" s="6"/>
      <c r="U414" s="8"/>
      <c r="V414" s="8">
        <v>0.48</v>
      </c>
      <c r="W414" s="8"/>
      <c r="X414" s="8">
        <v>-373844.78</v>
      </c>
      <c r="Z414" s="3" t="str">
        <f t="shared" si="27"/>
        <v>BF126</v>
      </c>
    </row>
    <row r="415" spans="1:26" x14ac:dyDescent="0.25">
      <c r="A415" s="6" t="s">
        <v>117</v>
      </c>
      <c r="B415" s="7">
        <v>42236</v>
      </c>
      <c r="C415" s="6" t="s">
        <v>120</v>
      </c>
      <c r="D415" s="6" t="s">
        <v>53</v>
      </c>
      <c r="E415" s="6"/>
      <c r="F415" s="8"/>
      <c r="G415" s="8"/>
      <c r="H415" s="8">
        <v>13.2</v>
      </c>
      <c r="I415" s="8">
        <v>377918.35</v>
      </c>
      <c r="K415" s="1">
        <f t="shared" si="24"/>
        <v>8</v>
      </c>
      <c r="L415" s="1" t="str">
        <f t="shared" si="25"/>
        <v>6102,618</v>
      </c>
      <c r="M415" s="2" t="str">
        <f t="shared" si="26"/>
        <v>8ODC4</v>
      </c>
      <c r="P415" s="6" t="s">
        <v>0</v>
      </c>
      <c r="Q415" s="7">
        <v>42236</v>
      </c>
      <c r="R415" s="6" t="s">
        <v>8</v>
      </c>
      <c r="S415" s="6" t="s">
        <v>42</v>
      </c>
      <c r="T415" s="6"/>
      <c r="U415" s="8"/>
      <c r="V415" s="8">
        <v>13.2</v>
      </c>
      <c r="W415" s="8"/>
      <c r="X415" s="8">
        <v>-373831.58</v>
      </c>
      <c r="Z415" s="3" t="str">
        <f t="shared" si="27"/>
        <v>PAF33</v>
      </c>
    </row>
    <row r="416" spans="1:26" x14ac:dyDescent="0.25">
      <c r="A416" s="6" t="s">
        <v>117</v>
      </c>
      <c r="B416" s="7">
        <v>42240</v>
      </c>
      <c r="C416" s="6" t="s">
        <v>120</v>
      </c>
      <c r="D416" s="6" t="s">
        <v>17</v>
      </c>
      <c r="E416" s="6"/>
      <c r="F416" s="8"/>
      <c r="G416" s="8">
        <v>6102.61</v>
      </c>
      <c r="H416" s="8"/>
      <c r="I416" s="8">
        <v>384020.96</v>
      </c>
      <c r="K416" s="1">
        <f t="shared" si="24"/>
        <v>8</v>
      </c>
      <c r="L416" s="1" t="str">
        <f t="shared" si="25"/>
        <v>18,78</v>
      </c>
      <c r="M416" s="2" t="str">
        <f t="shared" si="26"/>
        <v>8ODC5</v>
      </c>
      <c r="P416" s="6" t="s">
        <v>0</v>
      </c>
      <c r="Q416" s="7">
        <v>42240</v>
      </c>
      <c r="R416" s="6" t="s">
        <v>1</v>
      </c>
      <c r="S416" s="6" t="s">
        <v>17</v>
      </c>
      <c r="T416" s="6"/>
      <c r="U416" s="8"/>
      <c r="V416" s="8"/>
      <c r="W416" s="8">
        <v>6102.61</v>
      </c>
      <c r="X416" s="8">
        <v>-379934.19</v>
      </c>
      <c r="Z416" s="3" t="str">
        <f t="shared" si="27"/>
        <v>ODF4</v>
      </c>
    </row>
    <row r="417" spans="1:26" x14ac:dyDescent="0.25">
      <c r="A417" s="6" t="s">
        <v>117</v>
      </c>
      <c r="B417" s="7">
        <v>42240</v>
      </c>
      <c r="C417" s="6" t="s">
        <v>120</v>
      </c>
      <c r="D417" s="6" t="s">
        <v>66</v>
      </c>
      <c r="E417" s="6"/>
      <c r="F417" s="8"/>
      <c r="G417" s="8"/>
      <c r="H417" s="8">
        <v>18.7</v>
      </c>
      <c r="I417" s="8">
        <v>384002.26</v>
      </c>
      <c r="K417" s="1">
        <f t="shared" si="24"/>
        <v>8</v>
      </c>
      <c r="L417" s="1" t="str">
        <f t="shared" si="25"/>
        <v>130,258</v>
      </c>
      <c r="M417" s="2" t="str">
        <f t="shared" si="26"/>
        <v>8ODC23</v>
      </c>
      <c r="P417" s="6" t="s">
        <v>0</v>
      </c>
      <c r="Q417" s="7">
        <v>42240</v>
      </c>
      <c r="R417" s="6" t="s">
        <v>1</v>
      </c>
      <c r="S417" s="6" t="s">
        <v>17</v>
      </c>
      <c r="T417" s="6"/>
      <c r="U417" s="8"/>
      <c r="V417" s="8">
        <v>18.7</v>
      </c>
      <c r="W417" s="8"/>
      <c r="X417" s="8">
        <v>-379915.49</v>
      </c>
      <c r="Z417" s="3" t="str">
        <f t="shared" si="27"/>
        <v>ODF4</v>
      </c>
    </row>
    <row r="418" spans="1:26" x14ac:dyDescent="0.25">
      <c r="A418" s="6" t="s">
        <v>117</v>
      </c>
      <c r="B418" s="7">
        <v>42241</v>
      </c>
      <c r="C418" s="6" t="s">
        <v>120</v>
      </c>
      <c r="D418" s="6" t="s">
        <v>24</v>
      </c>
      <c r="E418" s="6"/>
      <c r="F418" s="8"/>
      <c r="G418" s="8"/>
      <c r="H418" s="8">
        <v>130.25</v>
      </c>
      <c r="I418" s="8">
        <v>383872.01</v>
      </c>
      <c r="K418" s="1">
        <f t="shared" si="24"/>
        <v>8</v>
      </c>
      <c r="L418" s="1" t="str">
        <f t="shared" si="25"/>
        <v>2508</v>
      </c>
      <c r="M418" s="2" t="str">
        <f t="shared" si="26"/>
        <v>8ODC22</v>
      </c>
      <c r="P418" s="6" t="s">
        <v>0</v>
      </c>
      <c r="Q418" s="7">
        <v>42241</v>
      </c>
      <c r="R418" s="6" t="s">
        <v>8</v>
      </c>
      <c r="S418" s="6" t="s">
        <v>41</v>
      </c>
      <c r="T418" s="6"/>
      <c r="U418" s="8"/>
      <c r="V418" s="8">
        <v>130.25</v>
      </c>
      <c r="W418" s="8"/>
      <c r="X418" s="8">
        <v>-379785.24</v>
      </c>
      <c r="Z418" s="3" t="str">
        <f t="shared" si="27"/>
        <v>PAF20</v>
      </c>
    </row>
    <row r="419" spans="1:26" x14ac:dyDescent="0.25">
      <c r="A419" s="6" t="s">
        <v>117</v>
      </c>
      <c r="B419" s="7">
        <v>42246</v>
      </c>
      <c r="C419" s="6" t="s">
        <v>120</v>
      </c>
      <c r="D419" s="6" t="s">
        <v>45</v>
      </c>
      <c r="E419" s="6"/>
      <c r="F419" s="8"/>
      <c r="G419" s="8"/>
      <c r="H419" s="8">
        <v>250</v>
      </c>
      <c r="I419" s="8">
        <v>383622.01</v>
      </c>
      <c r="K419" s="1">
        <f t="shared" si="24"/>
        <v>8</v>
      </c>
      <c r="L419" s="1" t="str">
        <f t="shared" si="25"/>
        <v>10008</v>
      </c>
      <c r="M419" s="2" t="str">
        <f t="shared" si="26"/>
        <v>8ODC37</v>
      </c>
      <c r="P419" s="6" t="s">
        <v>0</v>
      </c>
      <c r="Q419" s="7">
        <v>42246</v>
      </c>
      <c r="R419" s="6" t="s">
        <v>1</v>
      </c>
      <c r="S419" s="6" t="s">
        <v>20</v>
      </c>
      <c r="T419" s="6"/>
      <c r="U419" s="8"/>
      <c r="V419" s="8">
        <v>250</v>
      </c>
      <c r="W419" s="8"/>
      <c r="X419" s="8">
        <v>-379535.24</v>
      </c>
      <c r="Z419" s="3" t="str">
        <f t="shared" si="27"/>
        <v>ODF12</v>
      </c>
    </row>
    <row r="420" spans="1:26" x14ac:dyDescent="0.25">
      <c r="A420" s="6" t="s">
        <v>117</v>
      </c>
      <c r="B420" s="7">
        <v>42246</v>
      </c>
      <c r="C420" s="6" t="s">
        <v>120</v>
      </c>
      <c r="D420" s="6" t="s">
        <v>48</v>
      </c>
      <c r="E420" s="6"/>
      <c r="F420" s="8"/>
      <c r="G420" s="8"/>
      <c r="H420" s="8">
        <v>1000</v>
      </c>
      <c r="I420" s="8">
        <v>382622.01</v>
      </c>
      <c r="K420" s="1">
        <f t="shared" si="24"/>
        <v>8</v>
      </c>
      <c r="L420" s="1" t="str">
        <f t="shared" si="25"/>
        <v>5008</v>
      </c>
      <c r="M420" s="2" t="str">
        <f t="shared" si="26"/>
        <v>8ODC40</v>
      </c>
      <c r="P420" s="6" t="s">
        <v>0</v>
      </c>
      <c r="Q420" s="7">
        <v>42246</v>
      </c>
      <c r="R420" s="6" t="s">
        <v>1</v>
      </c>
      <c r="S420" s="6" t="s">
        <v>22</v>
      </c>
      <c r="T420" s="6"/>
      <c r="U420" s="8"/>
      <c r="V420" s="8">
        <v>500</v>
      </c>
      <c r="W420" s="8"/>
      <c r="X420" s="8">
        <v>-379035.24</v>
      </c>
      <c r="Z420" s="3" t="str">
        <f t="shared" si="27"/>
        <v>ODF14</v>
      </c>
    </row>
    <row r="421" spans="1:26" x14ac:dyDescent="0.25">
      <c r="A421" s="6" t="s">
        <v>117</v>
      </c>
      <c r="B421" s="7">
        <v>42246</v>
      </c>
      <c r="C421" s="6" t="s">
        <v>120</v>
      </c>
      <c r="D421" s="6" t="s">
        <v>50</v>
      </c>
      <c r="E421" s="6"/>
      <c r="F421" s="8"/>
      <c r="G421" s="8"/>
      <c r="H421" s="8">
        <v>500</v>
      </c>
      <c r="I421" s="8">
        <v>382122.01</v>
      </c>
      <c r="K421" s="1">
        <f t="shared" si="24"/>
        <v>8</v>
      </c>
      <c r="L421" s="1" t="str">
        <f t="shared" si="25"/>
        <v>10008</v>
      </c>
      <c r="M421" s="2" t="str">
        <f t="shared" si="26"/>
        <v>8ODC41</v>
      </c>
      <c r="P421" s="6" t="s">
        <v>0</v>
      </c>
      <c r="Q421" s="7">
        <v>42246</v>
      </c>
      <c r="R421" s="6" t="s">
        <v>1</v>
      </c>
      <c r="S421" s="6" t="s">
        <v>11</v>
      </c>
      <c r="T421" s="6"/>
      <c r="U421" s="8"/>
      <c r="V421" s="8">
        <v>1000</v>
      </c>
      <c r="W421" s="8"/>
      <c r="X421" s="8">
        <v>-378035.24</v>
      </c>
      <c r="Z421" s="3" t="str">
        <f t="shared" si="27"/>
        <v>ODF15</v>
      </c>
    </row>
    <row r="422" spans="1:26" x14ac:dyDescent="0.25">
      <c r="A422" s="6" t="s">
        <v>117</v>
      </c>
      <c r="B422" s="7">
        <v>42246</v>
      </c>
      <c r="C422" s="6" t="s">
        <v>120</v>
      </c>
      <c r="D422" s="6" t="s">
        <v>27</v>
      </c>
      <c r="E422" s="6"/>
      <c r="F422" s="8"/>
      <c r="G422" s="8"/>
      <c r="H422" s="8">
        <v>1000</v>
      </c>
      <c r="I422" s="8">
        <v>381122.01</v>
      </c>
      <c r="K422" s="1">
        <f t="shared" si="24"/>
        <v>8</v>
      </c>
      <c r="L422" s="1" t="str">
        <f t="shared" si="25"/>
        <v>2612,348</v>
      </c>
      <c r="M422" s="2" t="str">
        <f t="shared" si="26"/>
        <v>8ODC43</v>
      </c>
      <c r="P422" s="6" t="s">
        <v>0</v>
      </c>
      <c r="Q422" s="7">
        <v>42246</v>
      </c>
      <c r="R422" s="6" t="s">
        <v>1</v>
      </c>
      <c r="S422" s="6" t="s">
        <v>38</v>
      </c>
      <c r="T422" s="6"/>
      <c r="U422" s="8"/>
      <c r="V422" s="8">
        <v>1000</v>
      </c>
      <c r="W422" s="8"/>
      <c r="X422" s="8">
        <v>-377035.24</v>
      </c>
      <c r="Z422" s="3" t="str">
        <f t="shared" si="27"/>
        <v>ODF19</v>
      </c>
    </row>
    <row r="423" spans="1:26" x14ac:dyDescent="0.25">
      <c r="A423" s="6" t="s">
        <v>117</v>
      </c>
      <c r="B423" s="7">
        <v>42246</v>
      </c>
      <c r="C423" s="6" t="s">
        <v>120</v>
      </c>
      <c r="D423" s="6" t="s">
        <v>43</v>
      </c>
      <c r="E423" s="6"/>
      <c r="F423" s="8"/>
      <c r="G423" s="8"/>
      <c r="H423" s="8">
        <v>2612.34</v>
      </c>
      <c r="I423" s="8">
        <v>378509.67</v>
      </c>
      <c r="K423" s="1">
        <f t="shared" si="24"/>
        <v>8</v>
      </c>
      <c r="L423" s="1" t="str">
        <f t="shared" si="25"/>
        <v>6658</v>
      </c>
      <c r="M423" s="2" t="str">
        <f t="shared" si="26"/>
        <v>8ODC44</v>
      </c>
      <c r="P423" s="6" t="s">
        <v>0</v>
      </c>
      <c r="Q423" s="7">
        <v>42246</v>
      </c>
      <c r="R423" s="6" t="s">
        <v>1</v>
      </c>
      <c r="S423" s="6" t="s">
        <v>24</v>
      </c>
      <c r="T423" s="6"/>
      <c r="U423" s="8"/>
      <c r="V423" s="8">
        <v>2612.34</v>
      </c>
      <c r="W423" s="8"/>
      <c r="X423" s="8">
        <v>-374422.9</v>
      </c>
      <c r="Z423" s="3" t="str">
        <f t="shared" si="27"/>
        <v>ODF23</v>
      </c>
    </row>
    <row r="424" spans="1:26" x14ac:dyDescent="0.25">
      <c r="A424" s="6" t="s">
        <v>117</v>
      </c>
      <c r="B424" s="7">
        <v>42246</v>
      </c>
      <c r="C424" s="6" t="s">
        <v>120</v>
      </c>
      <c r="D424" s="6" t="s">
        <v>70</v>
      </c>
      <c r="E424" s="6"/>
      <c r="F424" s="8"/>
      <c r="G424" s="8"/>
      <c r="H424" s="8">
        <v>665</v>
      </c>
      <c r="I424" s="8">
        <v>377844.67</v>
      </c>
      <c r="K424" s="1">
        <f t="shared" si="24"/>
        <v>8</v>
      </c>
      <c r="L424" s="1" t="str">
        <f t="shared" si="25"/>
        <v>3808</v>
      </c>
      <c r="M424" s="2" t="str">
        <f t="shared" si="26"/>
        <v>8ODC45</v>
      </c>
      <c r="P424" s="6" t="s">
        <v>0</v>
      </c>
      <c r="Q424" s="7">
        <v>42246</v>
      </c>
      <c r="R424" s="6" t="s">
        <v>1</v>
      </c>
      <c r="S424" s="6" t="s">
        <v>57</v>
      </c>
      <c r="T424" s="6"/>
      <c r="U424" s="8"/>
      <c r="V424" s="8">
        <v>665</v>
      </c>
      <c r="W424" s="8"/>
      <c r="X424" s="8">
        <v>-373757.9</v>
      </c>
      <c r="Z424" s="3" t="str">
        <f t="shared" si="27"/>
        <v>ODF28</v>
      </c>
    </row>
    <row r="425" spans="1:26" x14ac:dyDescent="0.25">
      <c r="A425" s="6" t="s">
        <v>117</v>
      </c>
      <c r="B425" s="7">
        <v>42246</v>
      </c>
      <c r="C425" s="6" t="s">
        <v>120</v>
      </c>
      <c r="D425" s="6" t="s">
        <v>58</v>
      </c>
      <c r="E425" s="6"/>
      <c r="F425" s="8"/>
      <c r="G425" s="8"/>
      <c r="H425" s="8">
        <v>380</v>
      </c>
      <c r="I425" s="8">
        <v>377464.67</v>
      </c>
      <c r="K425" s="1">
        <f t="shared" si="24"/>
        <v>8</v>
      </c>
      <c r="L425" s="1" t="str">
        <f t="shared" si="25"/>
        <v>12358</v>
      </c>
      <c r="M425" s="2" t="str">
        <f t="shared" si="26"/>
        <v>8ODC46</v>
      </c>
      <c r="P425" s="6" t="s">
        <v>0</v>
      </c>
      <c r="Q425" s="7">
        <v>42246</v>
      </c>
      <c r="R425" s="6" t="s">
        <v>1</v>
      </c>
      <c r="S425" s="6" t="s">
        <v>57</v>
      </c>
      <c r="T425" s="6"/>
      <c r="U425" s="8"/>
      <c r="V425" s="8">
        <v>380</v>
      </c>
      <c r="W425" s="8"/>
      <c r="X425" s="8">
        <v>-373377.9</v>
      </c>
      <c r="Z425" s="3" t="str">
        <f t="shared" si="27"/>
        <v>ODF28</v>
      </c>
    </row>
    <row r="426" spans="1:26" x14ac:dyDescent="0.25">
      <c r="A426" s="6" t="s">
        <v>117</v>
      </c>
      <c r="B426" s="7">
        <v>42246</v>
      </c>
      <c r="C426" s="6" t="s">
        <v>120</v>
      </c>
      <c r="D426" s="6" t="s">
        <v>44</v>
      </c>
      <c r="E426" s="6"/>
      <c r="F426" s="8"/>
      <c r="G426" s="8"/>
      <c r="H426" s="8">
        <v>1235</v>
      </c>
      <c r="I426" s="8">
        <v>376229.67</v>
      </c>
      <c r="K426" s="1">
        <f t="shared" si="24"/>
        <v>8</v>
      </c>
      <c r="L426" s="1" t="str">
        <f t="shared" si="25"/>
        <v>5408</v>
      </c>
      <c r="M426" s="2" t="str">
        <f t="shared" si="26"/>
        <v>8ODC6</v>
      </c>
      <c r="P426" s="6" t="s">
        <v>0</v>
      </c>
      <c r="Q426" s="7">
        <v>42246</v>
      </c>
      <c r="R426" s="6" t="s">
        <v>1</v>
      </c>
      <c r="S426" s="6" t="s">
        <v>57</v>
      </c>
      <c r="T426" s="6"/>
      <c r="U426" s="8"/>
      <c r="V426" s="8">
        <v>1235</v>
      </c>
      <c r="W426" s="8"/>
      <c r="X426" s="8">
        <v>-372142.9</v>
      </c>
      <c r="Z426" s="3" t="str">
        <f t="shared" si="27"/>
        <v>ODF28</v>
      </c>
    </row>
    <row r="427" spans="1:26" x14ac:dyDescent="0.25">
      <c r="A427" s="6" t="s">
        <v>117</v>
      </c>
      <c r="B427" s="7">
        <v>42247</v>
      </c>
      <c r="C427" s="6" t="s">
        <v>120</v>
      </c>
      <c r="D427" s="6" t="s">
        <v>10</v>
      </c>
      <c r="E427" s="6"/>
      <c r="F427" s="8"/>
      <c r="G427" s="8"/>
      <c r="H427" s="8">
        <v>540</v>
      </c>
      <c r="I427" s="8">
        <v>375689.67</v>
      </c>
      <c r="K427" s="1">
        <f t="shared" si="24"/>
        <v>8</v>
      </c>
      <c r="L427" s="1" t="str">
        <f t="shared" si="25"/>
        <v>15008</v>
      </c>
      <c r="M427" s="2" t="str">
        <f t="shared" si="26"/>
        <v>8ODC7</v>
      </c>
      <c r="P427" s="6" t="s">
        <v>0</v>
      </c>
      <c r="Q427" s="7">
        <v>42247</v>
      </c>
      <c r="R427" s="6" t="s">
        <v>8</v>
      </c>
      <c r="S427" s="6" t="s">
        <v>33</v>
      </c>
      <c r="T427" s="6"/>
      <c r="U427" s="8"/>
      <c r="V427" s="8">
        <v>540</v>
      </c>
      <c r="W427" s="8"/>
      <c r="X427" s="8">
        <v>-371602.9</v>
      </c>
      <c r="Z427" s="3" t="str">
        <f t="shared" si="27"/>
        <v>PAF2</v>
      </c>
    </row>
    <row r="428" spans="1:26" x14ac:dyDescent="0.25">
      <c r="A428" s="6" t="s">
        <v>117</v>
      </c>
      <c r="B428" s="7">
        <v>42247</v>
      </c>
      <c r="C428" s="6" t="s">
        <v>120</v>
      </c>
      <c r="D428" s="6" t="s">
        <v>40</v>
      </c>
      <c r="E428" s="6"/>
      <c r="F428" s="8"/>
      <c r="G428" s="8"/>
      <c r="H428" s="8">
        <v>1500</v>
      </c>
      <c r="I428" s="8">
        <v>374189.67</v>
      </c>
      <c r="K428" s="1">
        <f t="shared" si="24"/>
        <v>8</v>
      </c>
      <c r="L428" s="1" t="str">
        <f t="shared" si="25"/>
        <v>15008</v>
      </c>
      <c r="M428" s="2" t="str">
        <f t="shared" si="26"/>
        <v>8ODC8</v>
      </c>
      <c r="P428" s="6" t="s">
        <v>0</v>
      </c>
      <c r="Q428" s="7">
        <v>42247</v>
      </c>
      <c r="R428" s="6" t="s">
        <v>8</v>
      </c>
      <c r="S428" s="6" t="s">
        <v>33</v>
      </c>
      <c r="T428" s="6"/>
      <c r="U428" s="8"/>
      <c r="V428" s="8">
        <v>1500</v>
      </c>
      <c r="W428" s="8"/>
      <c r="X428" s="8">
        <v>-370102.9</v>
      </c>
      <c r="Z428" s="3" t="str">
        <f t="shared" si="27"/>
        <v>PAF2</v>
      </c>
    </row>
    <row r="429" spans="1:26" x14ac:dyDescent="0.25">
      <c r="A429" s="6" t="s">
        <v>117</v>
      </c>
      <c r="B429" s="7">
        <v>42247</v>
      </c>
      <c r="C429" s="6" t="s">
        <v>120</v>
      </c>
      <c r="D429" s="6" t="s">
        <v>49</v>
      </c>
      <c r="E429" s="6"/>
      <c r="F429" s="8"/>
      <c r="G429" s="8"/>
      <c r="H429" s="8">
        <v>1500</v>
      </c>
      <c r="I429" s="8">
        <v>372689.67</v>
      </c>
      <c r="K429" s="1">
        <f t="shared" si="24"/>
        <v>8</v>
      </c>
      <c r="L429" s="1" t="str">
        <f t="shared" si="25"/>
        <v>18558</v>
      </c>
      <c r="M429" s="2" t="str">
        <f t="shared" si="26"/>
        <v>8ODC9</v>
      </c>
      <c r="P429" s="6" t="s">
        <v>0</v>
      </c>
      <c r="Q429" s="7">
        <v>42247</v>
      </c>
      <c r="R429" s="6" t="s">
        <v>8</v>
      </c>
      <c r="S429" s="6" t="s">
        <v>33</v>
      </c>
      <c r="T429" s="6"/>
      <c r="U429" s="8"/>
      <c r="V429" s="8">
        <v>1500</v>
      </c>
      <c r="W429" s="8"/>
      <c r="X429" s="8">
        <v>-368602.9</v>
      </c>
      <c r="Z429" s="3" t="str">
        <f t="shared" si="27"/>
        <v>PAF2</v>
      </c>
    </row>
    <row r="430" spans="1:26" x14ac:dyDescent="0.25">
      <c r="A430" s="6" t="s">
        <v>117</v>
      </c>
      <c r="B430" s="7">
        <v>42247</v>
      </c>
      <c r="C430" s="6" t="s">
        <v>120</v>
      </c>
      <c r="D430" s="6" t="s">
        <v>14</v>
      </c>
      <c r="E430" s="6"/>
      <c r="F430" s="8"/>
      <c r="G430" s="8"/>
      <c r="H430" s="8">
        <v>1855</v>
      </c>
      <c r="I430" s="8">
        <v>370834.67</v>
      </c>
      <c r="K430" s="1">
        <f t="shared" si="24"/>
        <v>8</v>
      </c>
      <c r="L430" s="1" t="str">
        <f t="shared" si="25"/>
        <v>14458</v>
      </c>
      <c r="M430" s="2" t="str">
        <f t="shared" si="26"/>
        <v>8ODC10</v>
      </c>
      <c r="P430" s="6" t="s">
        <v>0</v>
      </c>
      <c r="Q430" s="7">
        <v>42247</v>
      </c>
      <c r="R430" s="6" t="s">
        <v>8</v>
      </c>
      <c r="S430" s="6" t="s">
        <v>33</v>
      </c>
      <c r="T430" s="6"/>
      <c r="U430" s="8"/>
      <c r="V430" s="8">
        <v>1855</v>
      </c>
      <c r="W430" s="8"/>
      <c r="X430" s="8">
        <v>-366747.9</v>
      </c>
      <c r="Z430" s="3" t="str">
        <f t="shared" si="27"/>
        <v>PAF2</v>
      </c>
    </row>
    <row r="431" spans="1:26" x14ac:dyDescent="0.25">
      <c r="A431" s="6" t="s">
        <v>117</v>
      </c>
      <c r="B431" s="7">
        <v>42247</v>
      </c>
      <c r="C431" s="6" t="s">
        <v>120</v>
      </c>
      <c r="D431" s="6" t="s">
        <v>18</v>
      </c>
      <c r="E431" s="6"/>
      <c r="F431" s="8"/>
      <c r="G431" s="8"/>
      <c r="H431" s="8">
        <v>1445</v>
      </c>
      <c r="I431" s="8">
        <v>369389.67</v>
      </c>
      <c r="K431" s="1">
        <f t="shared" si="24"/>
        <v>8</v>
      </c>
      <c r="L431" s="1" t="str">
        <f t="shared" si="25"/>
        <v>15008</v>
      </c>
      <c r="M431" s="2" t="str">
        <f t="shared" si="26"/>
        <v>8ODC11</v>
      </c>
      <c r="P431" s="6" t="s">
        <v>0</v>
      </c>
      <c r="Q431" s="7">
        <v>42247</v>
      </c>
      <c r="R431" s="6" t="s">
        <v>8</v>
      </c>
      <c r="S431" s="6" t="s">
        <v>33</v>
      </c>
      <c r="T431" s="6"/>
      <c r="U431" s="8"/>
      <c r="V431" s="8">
        <v>1445</v>
      </c>
      <c r="W431" s="8"/>
      <c r="X431" s="8">
        <v>-365302.9</v>
      </c>
      <c r="Z431" s="3" t="str">
        <f t="shared" si="27"/>
        <v>PAF2</v>
      </c>
    </row>
    <row r="432" spans="1:26" x14ac:dyDescent="0.25">
      <c r="A432" s="6" t="s">
        <v>117</v>
      </c>
      <c r="B432" s="7">
        <v>42247</v>
      </c>
      <c r="C432" s="6" t="s">
        <v>120</v>
      </c>
      <c r="D432" s="6" t="s">
        <v>19</v>
      </c>
      <c r="E432" s="6"/>
      <c r="F432" s="8"/>
      <c r="G432" s="8"/>
      <c r="H432" s="8">
        <v>1500</v>
      </c>
      <c r="I432" s="8">
        <v>367889.67</v>
      </c>
      <c r="K432" s="1">
        <f t="shared" si="24"/>
        <v>8</v>
      </c>
      <c r="L432" s="1" t="str">
        <f t="shared" si="25"/>
        <v>3638</v>
      </c>
      <c r="M432" s="2" t="str">
        <f t="shared" si="26"/>
        <v>8ODC12</v>
      </c>
      <c r="P432" s="6" t="s">
        <v>0</v>
      </c>
      <c r="Q432" s="7">
        <v>42247</v>
      </c>
      <c r="R432" s="6" t="s">
        <v>8</v>
      </c>
      <c r="S432" s="6" t="s">
        <v>33</v>
      </c>
      <c r="T432" s="6"/>
      <c r="U432" s="8"/>
      <c r="V432" s="8">
        <v>1500</v>
      </c>
      <c r="W432" s="8"/>
      <c r="X432" s="8">
        <v>-363802.9</v>
      </c>
      <c r="Z432" s="3" t="str">
        <f t="shared" si="27"/>
        <v>PAF2</v>
      </c>
    </row>
    <row r="433" spans="1:26" x14ac:dyDescent="0.25">
      <c r="A433" s="6" t="s">
        <v>117</v>
      </c>
      <c r="B433" s="7">
        <v>42247</v>
      </c>
      <c r="C433" s="6" t="s">
        <v>120</v>
      </c>
      <c r="D433" s="6" t="s">
        <v>20</v>
      </c>
      <c r="E433" s="6"/>
      <c r="F433" s="8"/>
      <c r="G433" s="8"/>
      <c r="H433" s="8">
        <v>363</v>
      </c>
      <c r="I433" s="8">
        <v>367526.67</v>
      </c>
      <c r="K433" s="1">
        <f t="shared" si="24"/>
        <v>8</v>
      </c>
      <c r="L433" s="1" t="str">
        <f t="shared" si="25"/>
        <v>14008</v>
      </c>
      <c r="M433" s="2" t="str">
        <f t="shared" si="26"/>
        <v>8ODC13</v>
      </c>
      <c r="P433" s="6" t="s">
        <v>0</v>
      </c>
      <c r="Q433" s="7">
        <v>42247</v>
      </c>
      <c r="R433" s="6" t="s">
        <v>8</v>
      </c>
      <c r="S433" s="6" t="s">
        <v>33</v>
      </c>
      <c r="T433" s="6"/>
      <c r="U433" s="8"/>
      <c r="V433" s="8">
        <v>363</v>
      </c>
      <c r="W433" s="8"/>
      <c r="X433" s="8">
        <v>-363439.9</v>
      </c>
      <c r="Z433" s="3" t="str">
        <f t="shared" si="27"/>
        <v>PAF2</v>
      </c>
    </row>
    <row r="434" spans="1:26" x14ac:dyDescent="0.25">
      <c r="A434" s="6" t="s">
        <v>117</v>
      </c>
      <c r="B434" s="7">
        <v>42247</v>
      </c>
      <c r="C434" s="6" t="s">
        <v>120</v>
      </c>
      <c r="D434" s="6" t="s">
        <v>21</v>
      </c>
      <c r="E434" s="6"/>
      <c r="F434" s="8"/>
      <c r="G434" s="8"/>
      <c r="H434" s="8">
        <v>1400</v>
      </c>
      <c r="I434" s="8">
        <v>366126.67</v>
      </c>
      <c r="K434" s="1">
        <f t="shared" si="24"/>
        <v>8</v>
      </c>
      <c r="L434" s="1" t="str">
        <f t="shared" si="25"/>
        <v>272,158</v>
      </c>
      <c r="M434" s="2" t="str">
        <f t="shared" si="26"/>
        <v>8ODC14</v>
      </c>
      <c r="P434" s="6" t="s">
        <v>0</v>
      </c>
      <c r="Q434" s="7">
        <v>42247</v>
      </c>
      <c r="R434" s="6" t="s">
        <v>8</v>
      </c>
      <c r="S434" s="6" t="s">
        <v>33</v>
      </c>
      <c r="T434" s="6"/>
      <c r="U434" s="8"/>
      <c r="V434" s="8">
        <v>1400</v>
      </c>
      <c r="W434" s="8"/>
      <c r="X434" s="8">
        <v>-362039.9</v>
      </c>
      <c r="Z434" s="3" t="str">
        <f t="shared" si="27"/>
        <v>PAF2</v>
      </c>
    </row>
    <row r="435" spans="1:26" x14ac:dyDescent="0.25">
      <c r="A435" s="6" t="s">
        <v>117</v>
      </c>
      <c r="B435" s="7">
        <v>42247</v>
      </c>
      <c r="C435" s="6" t="s">
        <v>120</v>
      </c>
      <c r="D435" s="6" t="s">
        <v>22</v>
      </c>
      <c r="E435" s="6"/>
      <c r="F435" s="8"/>
      <c r="G435" s="8"/>
      <c r="H435" s="8">
        <v>272.14999999999998</v>
      </c>
      <c r="I435" s="8">
        <v>365854.52</v>
      </c>
      <c r="K435" s="1">
        <f t="shared" si="24"/>
        <v>8</v>
      </c>
      <c r="L435" s="1" t="str">
        <f t="shared" si="25"/>
        <v>244,448</v>
      </c>
      <c r="M435" s="2" t="str">
        <f t="shared" si="26"/>
        <v>8ODC15</v>
      </c>
      <c r="P435" s="6" t="s">
        <v>0</v>
      </c>
      <c r="Q435" s="7">
        <v>42247</v>
      </c>
      <c r="R435" s="6" t="s">
        <v>8</v>
      </c>
      <c r="S435" s="6" t="s">
        <v>33</v>
      </c>
      <c r="T435" s="6"/>
      <c r="U435" s="8"/>
      <c r="V435" s="8">
        <v>272.14999999999998</v>
      </c>
      <c r="W435" s="8"/>
      <c r="X435" s="8">
        <v>-361767.75</v>
      </c>
      <c r="Z435" s="3" t="str">
        <f t="shared" si="27"/>
        <v>PAF2</v>
      </c>
    </row>
    <row r="436" spans="1:26" x14ac:dyDescent="0.25">
      <c r="A436" s="6" t="s">
        <v>117</v>
      </c>
      <c r="B436" s="7">
        <v>42247</v>
      </c>
      <c r="C436" s="6" t="s">
        <v>120</v>
      </c>
      <c r="D436" s="6" t="s">
        <v>11</v>
      </c>
      <c r="E436" s="6"/>
      <c r="F436" s="8"/>
      <c r="G436" s="8"/>
      <c r="H436" s="8">
        <v>244.44</v>
      </c>
      <c r="I436" s="8">
        <v>365610.08</v>
      </c>
      <c r="K436" s="1">
        <f t="shared" si="24"/>
        <v>8</v>
      </c>
      <c r="L436" s="1" t="str">
        <f t="shared" si="25"/>
        <v>-27,168</v>
      </c>
      <c r="M436" s="2" t="str">
        <f t="shared" si="26"/>
        <v>8ODC16</v>
      </c>
      <c r="P436" s="6" t="s">
        <v>0</v>
      </c>
      <c r="Q436" s="7">
        <v>42247</v>
      </c>
      <c r="R436" s="6" t="s">
        <v>8</v>
      </c>
      <c r="S436" s="6" t="s">
        <v>33</v>
      </c>
      <c r="T436" s="6"/>
      <c r="U436" s="8"/>
      <c r="V436" s="8">
        <v>244.44</v>
      </c>
      <c r="W436" s="8"/>
      <c r="X436" s="8">
        <v>-361523.31</v>
      </c>
      <c r="Z436" s="3" t="str">
        <f t="shared" si="27"/>
        <v>PAF2</v>
      </c>
    </row>
    <row r="437" spans="1:26" x14ac:dyDescent="0.25">
      <c r="A437" s="6" t="s">
        <v>117</v>
      </c>
      <c r="B437" s="7">
        <v>42247</v>
      </c>
      <c r="C437" s="6" t="s">
        <v>120</v>
      </c>
      <c r="D437" s="6" t="s">
        <v>23</v>
      </c>
      <c r="E437" s="6"/>
      <c r="F437" s="8"/>
      <c r="G437" s="8"/>
      <c r="H437" s="8">
        <v>-27.16</v>
      </c>
      <c r="I437" s="8">
        <v>365637.24</v>
      </c>
      <c r="K437" s="1">
        <f t="shared" si="24"/>
        <v>8</v>
      </c>
      <c r="L437" s="1" t="str">
        <f t="shared" si="25"/>
        <v>-37,758</v>
      </c>
      <c r="M437" s="2" t="str">
        <f t="shared" si="26"/>
        <v>8ODC17</v>
      </c>
      <c r="P437" s="6" t="s">
        <v>0</v>
      </c>
      <c r="Q437" s="7">
        <v>42247</v>
      </c>
      <c r="R437" s="6" t="s">
        <v>8</v>
      </c>
      <c r="S437" s="6" t="s">
        <v>7</v>
      </c>
      <c r="T437" s="6"/>
      <c r="U437" s="8"/>
      <c r="V437" s="8">
        <v>-27.16</v>
      </c>
      <c r="W437" s="8"/>
      <c r="X437" s="8">
        <v>-361550.47</v>
      </c>
      <c r="Z437" s="3" t="str">
        <f t="shared" si="27"/>
        <v>PAF3</v>
      </c>
    </row>
    <row r="438" spans="1:26" x14ac:dyDescent="0.25">
      <c r="A438" s="6" t="s">
        <v>117</v>
      </c>
      <c r="B438" s="7">
        <v>42247</v>
      </c>
      <c r="C438" s="6" t="s">
        <v>120</v>
      </c>
      <c r="D438" s="6" t="s">
        <v>35</v>
      </c>
      <c r="E438" s="6"/>
      <c r="F438" s="8"/>
      <c r="G438" s="8"/>
      <c r="H438" s="8">
        <v>-37.75</v>
      </c>
      <c r="I438" s="8">
        <v>365674.99</v>
      </c>
      <c r="K438" s="1">
        <f t="shared" si="24"/>
        <v>8</v>
      </c>
      <c r="L438" s="1" t="str">
        <f t="shared" si="25"/>
        <v>1258</v>
      </c>
      <c r="M438" s="2" t="str">
        <f t="shared" si="26"/>
        <v>8ODC18</v>
      </c>
      <c r="P438" s="6" t="s">
        <v>0</v>
      </c>
      <c r="Q438" s="7">
        <v>42247</v>
      </c>
      <c r="R438" s="6" t="s">
        <v>8</v>
      </c>
      <c r="S438" s="6" t="s">
        <v>7</v>
      </c>
      <c r="T438" s="6"/>
      <c r="U438" s="8"/>
      <c r="V438" s="8">
        <v>-37.75</v>
      </c>
      <c r="W438" s="8"/>
      <c r="X438" s="8">
        <v>-361588.22</v>
      </c>
      <c r="Z438" s="3" t="str">
        <f t="shared" si="27"/>
        <v>PAF3</v>
      </c>
    </row>
    <row r="439" spans="1:26" x14ac:dyDescent="0.25">
      <c r="A439" s="6" t="s">
        <v>117</v>
      </c>
      <c r="B439" s="7">
        <v>42247</v>
      </c>
      <c r="C439" s="6" t="s">
        <v>120</v>
      </c>
      <c r="D439" s="6" t="s">
        <v>54</v>
      </c>
      <c r="E439" s="6"/>
      <c r="F439" s="8"/>
      <c r="G439" s="8"/>
      <c r="H439" s="8">
        <v>125</v>
      </c>
      <c r="I439" s="8">
        <v>365549.99</v>
      </c>
      <c r="K439" s="1">
        <f t="shared" si="24"/>
        <v>8</v>
      </c>
      <c r="L439" s="1" t="str">
        <f t="shared" si="25"/>
        <v>2300,598</v>
      </c>
      <c r="M439" s="2" t="str">
        <f t="shared" si="26"/>
        <v>8ODC19</v>
      </c>
      <c r="P439" s="6" t="s">
        <v>0</v>
      </c>
      <c r="Q439" s="7">
        <v>42247</v>
      </c>
      <c r="R439" s="6" t="s">
        <v>8</v>
      </c>
      <c r="S439" s="6" t="s">
        <v>49</v>
      </c>
      <c r="T439" s="6"/>
      <c r="U439" s="8"/>
      <c r="V439" s="8">
        <v>125</v>
      </c>
      <c r="W439" s="8"/>
      <c r="X439" s="8">
        <v>-361463.22</v>
      </c>
      <c r="Z439" s="3" t="str">
        <f t="shared" si="27"/>
        <v>PAF8</v>
      </c>
    </row>
    <row r="440" spans="1:26" x14ac:dyDescent="0.25">
      <c r="A440" s="6" t="s">
        <v>117</v>
      </c>
      <c r="B440" s="7">
        <v>42247</v>
      </c>
      <c r="C440" s="6" t="s">
        <v>120</v>
      </c>
      <c r="D440" s="6" t="s">
        <v>38</v>
      </c>
      <c r="E440" s="6"/>
      <c r="F440" s="8"/>
      <c r="G440" s="8"/>
      <c r="H440" s="8">
        <v>2300.59</v>
      </c>
      <c r="I440" s="8">
        <v>363249.4</v>
      </c>
      <c r="K440" s="1">
        <f t="shared" si="24"/>
        <v>8</v>
      </c>
      <c r="L440" s="1" t="str">
        <f t="shared" si="25"/>
        <v>1089,088</v>
      </c>
      <c r="M440" s="2" t="str">
        <f t="shared" si="26"/>
        <v>8ODC20</v>
      </c>
      <c r="P440" s="6" t="s">
        <v>0</v>
      </c>
      <c r="Q440" s="7">
        <v>42247</v>
      </c>
      <c r="R440" s="6" t="s">
        <v>32</v>
      </c>
      <c r="S440" s="6" t="s">
        <v>49</v>
      </c>
      <c r="T440" s="6"/>
      <c r="U440" s="8"/>
      <c r="V440" s="8">
        <v>13.21</v>
      </c>
      <c r="W440" s="8"/>
      <c r="X440" s="8">
        <v>-361450.01</v>
      </c>
      <c r="Z440" s="3" t="str">
        <f t="shared" si="27"/>
        <v>BF128</v>
      </c>
    </row>
    <row r="441" spans="1:26" x14ac:dyDescent="0.25">
      <c r="A441" s="6" t="s">
        <v>117</v>
      </c>
      <c r="B441" s="7">
        <v>42247</v>
      </c>
      <c r="C441" s="6" t="s">
        <v>120</v>
      </c>
      <c r="D441" s="6" t="s">
        <v>41</v>
      </c>
      <c r="E441" s="6"/>
      <c r="F441" s="8"/>
      <c r="G441" s="8"/>
      <c r="H441" s="8">
        <v>1089.08</v>
      </c>
      <c r="I441" s="8">
        <v>362160.32</v>
      </c>
      <c r="K441" s="1">
        <f t="shared" si="24"/>
        <v>8</v>
      </c>
      <c r="L441" s="1" t="str">
        <f t="shared" si="25"/>
        <v>-898,218</v>
      </c>
      <c r="M441" s="2" t="str">
        <f t="shared" si="26"/>
        <v>8ODC21</v>
      </c>
      <c r="P441" s="6" t="s">
        <v>0</v>
      </c>
      <c r="Q441" s="7">
        <v>42247</v>
      </c>
      <c r="R441" s="6" t="s">
        <v>8</v>
      </c>
      <c r="S441" s="6" t="s">
        <v>11</v>
      </c>
      <c r="T441" s="6"/>
      <c r="U441" s="8"/>
      <c r="V441" s="8">
        <v>2300.59</v>
      </c>
      <c r="W441" s="8"/>
      <c r="X441" s="8">
        <v>-359149.42</v>
      </c>
      <c r="Z441" s="3" t="str">
        <f t="shared" si="27"/>
        <v>PAF15</v>
      </c>
    </row>
    <row r="442" spans="1:26" x14ac:dyDescent="0.25">
      <c r="A442" s="6" t="s">
        <v>117</v>
      </c>
      <c r="B442" s="7">
        <v>42247</v>
      </c>
      <c r="C442" s="6" t="s">
        <v>120</v>
      </c>
      <c r="D442" s="6" t="s">
        <v>69</v>
      </c>
      <c r="E442" s="6"/>
      <c r="F442" s="8"/>
      <c r="G442" s="8"/>
      <c r="H442" s="8">
        <v>-898.21</v>
      </c>
      <c r="I442" s="8">
        <v>363058.53</v>
      </c>
      <c r="K442" s="1">
        <f t="shared" si="24"/>
        <v>8</v>
      </c>
      <c r="L442" s="1" t="str">
        <f t="shared" si="25"/>
        <v>13,218</v>
      </c>
      <c r="M442" s="2" t="str">
        <f t="shared" si="26"/>
        <v>8ODC32</v>
      </c>
      <c r="P442" s="6" t="s">
        <v>0</v>
      </c>
      <c r="Q442" s="7">
        <v>42247</v>
      </c>
      <c r="R442" s="6" t="s">
        <v>6</v>
      </c>
      <c r="S442" s="6" t="s">
        <v>55</v>
      </c>
      <c r="T442" s="6"/>
      <c r="U442" s="8"/>
      <c r="V442" s="8">
        <v>1089.08</v>
      </c>
      <c r="W442" s="8"/>
      <c r="X442" s="8">
        <v>-358060.34</v>
      </c>
      <c r="Z442" s="3" t="str">
        <f t="shared" si="27"/>
        <v>ACF24</v>
      </c>
    </row>
    <row r="443" spans="1:26" x14ac:dyDescent="0.25">
      <c r="A443" s="6" t="s">
        <v>117</v>
      </c>
      <c r="B443" s="7">
        <v>42247</v>
      </c>
      <c r="C443" s="6" t="s">
        <v>120</v>
      </c>
      <c r="D443" s="6" t="s">
        <v>26</v>
      </c>
      <c r="E443" s="6"/>
      <c r="F443" s="8"/>
      <c r="G443" s="8"/>
      <c r="H443" s="8">
        <v>13.21</v>
      </c>
      <c r="I443" s="8">
        <v>363045.32</v>
      </c>
      <c r="K443" s="1">
        <f t="shared" si="24"/>
        <v>8</v>
      </c>
      <c r="L443" s="1" t="str">
        <f t="shared" si="25"/>
        <v>71,458</v>
      </c>
      <c r="M443" s="2" t="str">
        <f t="shared" si="26"/>
        <v>8ODC33</v>
      </c>
      <c r="P443" s="6" t="s">
        <v>0</v>
      </c>
      <c r="Q443" s="7">
        <v>42247</v>
      </c>
      <c r="R443" s="6" t="s">
        <v>6</v>
      </c>
      <c r="S443" s="6" t="s">
        <v>25</v>
      </c>
      <c r="T443" s="6"/>
      <c r="U443" s="8"/>
      <c r="V443" s="8">
        <v>-898.21</v>
      </c>
      <c r="W443" s="8"/>
      <c r="X443" s="8">
        <v>-358958.55</v>
      </c>
      <c r="Z443" s="3" t="str">
        <f t="shared" si="27"/>
        <v>ACF25</v>
      </c>
    </row>
    <row r="444" spans="1:26" x14ac:dyDescent="0.25">
      <c r="A444" s="6" t="s">
        <v>117</v>
      </c>
      <c r="B444" s="7">
        <v>42247</v>
      </c>
      <c r="C444" s="6" t="s">
        <v>120</v>
      </c>
      <c r="D444" s="6" t="s">
        <v>42</v>
      </c>
      <c r="E444" s="6"/>
      <c r="F444" s="8"/>
      <c r="G444" s="8"/>
      <c r="H444" s="8">
        <v>71.45</v>
      </c>
      <c r="I444" s="8">
        <v>362973.87</v>
      </c>
      <c r="K444" s="1">
        <f t="shared" si="24"/>
        <v>8</v>
      </c>
      <c r="L444" s="1" t="str">
        <f t="shared" si="25"/>
        <v>44,528</v>
      </c>
      <c r="M444" s="2" t="str">
        <f t="shared" si="26"/>
        <v>8ODC38</v>
      </c>
      <c r="P444" s="6" t="s">
        <v>0</v>
      </c>
      <c r="Q444" s="7">
        <v>42247</v>
      </c>
      <c r="R444" s="6" t="s">
        <v>8</v>
      </c>
      <c r="S444" s="6" t="s">
        <v>34</v>
      </c>
      <c r="T444" s="6"/>
      <c r="U444" s="8"/>
      <c r="V444" s="8">
        <v>71.45</v>
      </c>
      <c r="W444" s="8"/>
      <c r="X444" s="8">
        <v>-358887.1</v>
      </c>
      <c r="Z444" s="3" t="str">
        <f t="shared" si="27"/>
        <v>PAF26</v>
      </c>
    </row>
    <row r="445" spans="1:26" x14ac:dyDescent="0.25">
      <c r="A445" s="6" t="s">
        <v>117</v>
      </c>
      <c r="B445" s="7">
        <v>42247</v>
      </c>
      <c r="C445" s="6" t="s">
        <v>120</v>
      </c>
      <c r="D445" s="6" t="s">
        <v>12</v>
      </c>
      <c r="E445" s="6"/>
      <c r="F445" s="8"/>
      <c r="G445" s="8"/>
      <c r="H445" s="8">
        <v>44.52</v>
      </c>
      <c r="I445" s="8">
        <v>362929.35</v>
      </c>
      <c r="K445" s="1">
        <f t="shared" si="24"/>
        <v>8</v>
      </c>
      <c r="L445" s="1" t="str">
        <f t="shared" si="25"/>
        <v>4072,98</v>
      </c>
      <c r="M445" s="2" t="str">
        <f t="shared" si="26"/>
        <v>8ODC39</v>
      </c>
      <c r="P445" s="6" t="s">
        <v>0</v>
      </c>
      <c r="Q445" s="7">
        <v>42247</v>
      </c>
      <c r="R445" s="6" t="s">
        <v>8</v>
      </c>
      <c r="S445" s="6" t="s">
        <v>96</v>
      </c>
      <c r="T445" s="6"/>
      <c r="U445" s="8"/>
      <c r="V445" s="8">
        <v>4072.9</v>
      </c>
      <c r="W445" s="8"/>
      <c r="X445" s="8">
        <v>-354814.2</v>
      </c>
      <c r="Z445" s="3" t="str">
        <f t="shared" si="27"/>
        <v>PAF31</v>
      </c>
    </row>
    <row r="446" spans="1:26" x14ac:dyDescent="0.25">
      <c r="A446" s="6" t="s">
        <v>117</v>
      </c>
      <c r="B446" s="7">
        <v>42247</v>
      </c>
      <c r="C446" s="6" t="s">
        <v>120</v>
      </c>
      <c r="D446" s="6" t="s">
        <v>83</v>
      </c>
      <c r="E446" s="6"/>
      <c r="F446" s="8"/>
      <c r="G446" s="8"/>
      <c r="H446" s="8">
        <v>4072.9</v>
      </c>
      <c r="I446" s="8">
        <v>358856.45</v>
      </c>
      <c r="K446" s="1">
        <f t="shared" si="24"/>
        <v>9</v>
      </c>
      <c r="L446" s="1" t="str">
        <f t="shared" si="25"/>
        <v>209</v>
      </c>
      <c r="M446" s="2" t="str">
        <f t="shared" si="26"/>
        <v>9ODC1</v>
      </c>
      <c r="P446" s="6" t="s">
        <v>0</v>
      </c>
      <c r="Q446" s="7">
        <v>42247</v>
      </c>
      <c r="R446" s="6" t="s">
        <v>8</v>
      </c>
      <c r="S446" s="6" t="s">
        <v>26</v>
      </c>
      <c r="T446" s="6"/>
      <c r="U446" s="8"/>
      <c r="V446" s="8">
        <v>44.52</v>
      </c>
      <c r="W446" s="8"/>
      <c r="X446" s="8">
        <v>-354769.68</v>
      </c>
      <c r="Z446" s="3" t="str">
        <f t="shared" si="27"/>
        <v>PAF32</v>
      </c>
    </row>
    <row r="447" spans="1:26" x14ac:dyDescent="0.25">
      <c r="A447" s="6" t="s">
        <v>117</v>
      </c>
      <c r="B447" s="7">
        <v>42248</v>
      </c>
      <c r="C447" s="6" t="s">
        <v>120</v>
      </c>
      <c r="D447" s="6" t="s">
        <v>9</v>
      </c>
      <c r="E447" s="6"/>
      <c r="F447" s="8"/>
      <c r="G447" s="8"/>
      <c r="H447" s="8">
        <v>20</v>
      </c>
      <c r="I447" s="8">
        <v>358836.45</v>
      </c>
      <c r="K447" s="1">
        <f t="shared" si="24"/>
        <v>9</v>
      </c>
      <c r="L447" s="1" t="str">
        <f t="shared" si="25"/>
        <v>3549</v>
      </c>
      <c r="M447" s="2" t="str">
        <f t="shared" si="26"/>
        <v>9ODC49</v>
      </c>
      <c r="P447" s="6" t="s">
        <v>0</v>
      </c>
      <c r="Q447" s="7">
        <v>42248</v>
      </c>
      <c r="R447" s="6" t="s">
        <v>6</v>
      </c>
      <c r="S447" s="6" t="s">
        <v>7</v>
      </c>
      <c r="T447" s="6"/>
      <c r="U447" s="8"/>
      <c r="V447" s="8">
        <v>20</v>
      </c>
      <c r="W447" s="8"/>
      <c r="X447" s="8">
        <v>-354749.68</v>
      </c>
      <c r="Z447" s="3" t="str">
        <f t="shared" si="27"/>
        <v>ACF3</v>
      </c>
    </row>
    <row r="448" spans="1:26" x14ac:dyDescent="0.25">
      <c r="A448" s="6" t="s">
        <v>117</v>
      </c>
      <c r="B448" s="7">
        <v>42248</v>
      </c>
      <c r="C448" s="6" t="s">
        <v>120</v>
      </c>
      <c r="D448" s="6" t="s">
        <v>31</v>
      </c>
      <c r="E448" s="6"/>
      <c r="F448" s="8"/>
      <c r="G448" s="8"/>
      <c r="H448" s="8">
        <v>354</v>
      </c>
      <c r="I448" s="8">
        <v>358482.45</v>
      </c>
      <c r="K448" s="1">
        <f t="shared" si="24"/>
        <v>9</v>
      </c>
      <c r="L448" s="1" t="str">
        <f t="shared" si="25"/>
        <v>174,389</v>
      </c>
      <c r="M448" s="2" t="str">
        <f t="shared" si="26"/>
        <v>9ODC2</v>
      </c>
      <c r="P448" s="6" t="s">
        <v>0</v>
      </c>
      <c r="Q448" s="7">
        <v>42248</v>
      </c>
      <c r="R448" s="6" t="s">
        <v>6</v>
      </c>
      <c r="S448" s="6" t="s">
        <v>97</v>
      </c>
      <c r="T448" s="6"/>
      <c r="U448" s="8"/>
      <c r="V448" s="8">
        <v>354</v>
      </c>
      <c r="W448" s="8"/>
      <c r="X448" s="8">
        <v>-354395.68</v>
      </c>
      <c r="Z448" s="3" t="str">
        <f t="shared" si="27"/>
        <v>ACF87</v>
      </c>
    </row>
    <row r="449" spans="1:26" x14ac:dyDescent="0.25">
      <c r="A449" s="6" t="s">
        <v>117</v>
      </c>
      <c r="B449" s="7">
        <v>42249</v>
      </c>
      <c r="C449" s="6" t="s">
        <v>120</v>
      </c>
      <c r="D449" s="6" t="s">
        <v>33</v>
      </c>
      <c r="E449" s="6"/>
      <c r="F449" s="8"/>
      <c r="G449" s="8"/>
      <c r="H449" s="8">
        <v>174.38</v>
      </c>
      <c r="I449" s="8">
        <v>358308.07</v>
      </c>
      <c r="K449" s="1">
        <f t="shared" si="24"/>
        <v>9</v>
      </c>
      <c r="L449" s="1" t="str">
        <f t="shared" si="25"/>
        <v>1309</v>
      </c>
      <c r="M449" s="2" t="str">
        <f t="shared" si="26"/>
        <v>9ODC3</v>
      </c>
      <c r="P449" s="6" t="s">
        <v>0</v>
      </c>
      <c r="Q449" s="7">
        <v>42249</v>
      </c>
      <c r="R449" s="6" t="s">
        <v>6</v>
      </c>
      <c r="S449" s="6" t="s">
        <v>44</v>
      </c>
      <c r="T449" s="6"/>
      <c r="U449" s="8"/>
      <c r="V449" s="8">
        <v>174.38</v>
      </c>
      <c r="W449" s="8"/>
      <c r="X449" s="8">
        <v>-354221.3</v>
      </c>
      <c r="Z449" s="3" t="str">
        <f t="shared" si="27"/>
        <v>ACF46</v>
      </c>
    </row>
    <row r="450" spans="1:26" x14ac:dyDescent="0.25">
      <c r="A450" s="6" t="s">
        <v>117</v>
      </c>
      <c r="B450" s="7">
        <v>42250</v>
      </c>
      <c r="C450" s="6" t="s">
        <v>120</v>
      </c>
      <c r="D450" s="6" t="s">
        <v>7</v>
      </c>
      <c r="E450" s="6"/>
      <c r="F450" s="8"/>
      <c r="G450" s="8"/>
      <c r="H450" s="8">
        <v>130</v>
      </c>
      <c r="I450" s="8">
        <v>358178.07</v>
      </c>
      <c r="K450" s="1">
        <f t="shared" si="24"/>
        <v>9</v>
      </c>
      <c r="L450" s="1" t="str">
        <f t="shared" si="25"/>
        <v>696,959</v>
      </c>
      <c r="M450" s="2" t="str">
        <f t="shared" si="26"/>
        <v>9ODC50</v>
      </c>
      <c r="P450" s="6" t="s">
        <v>0</v>
      </c>
      <c r="Q450" s="7">
        <v>42250</v>
      </c>
      <c r="R450" s="6" t="s">
        <v>8</v>
      </c>
      <c r="S450" s="6" t="s">
        <v>9</v>
      </c>
      <c r="T450" s="6"/>
      <c r="U450" s="8"/>
      <c r="V450" s="8">
        <v>130</v>
      </c>
      <c r="W450" s="8"/>
      <c r="X450" s="8">
        <v>-354091.3</v>
      </c>
      <c r="Z450" s="3" t="str">
        <f t="shared" si="27"/>
        <v>PAF1</v>
      </c>
    </row>
    <row r="451" spans="1:26" x14ac:dyDescent="0.25">
      <c r="A451" s="6" t="s">
        <v>117</v>
      </c>
      <c r="B451" s="7">
        <v>42251</v>
      </c>
      <c r="C451" s="6" t="s">
        <v>120</v>
      </c>
      <c r="D451" s="6" t="s">
        <v>64</v>
      </c>
      <c r="E451" s="6"/>
      <c r="F451" s="8"/>
      <c r="G451" s="8"/>
      <c r="H451" s="8">
        <v>696.95</v>
      </c>
      <c r="I451" s="8">
        <v>357481.12</v>
      </c>
      <c r="K451" s="1">
        <f t="shared" ref="K451:K514" si="28">IF(ISNA(VLOOKUP(J451,$Y$2:$Z$5001,2,FALSE)),MONTH(B452),(VLOOKUP(J451,$Y$2:$Z$5001,2,FALSE)))</f>
        <v>9</v>
      </c>
      <c r="L451" s="1" t="str">
        <f t="shared" ref="L451:L514" si="29">H452&amp;G452&amp;K451</f>
        <v>382009</v>
      </c>
      <c r="M451" s="2" t="str">
        <f t="shared" ref="M451:M514" si="30">MONTH(B452)&amp;C452&amp;D452</f>
        <v>9ODC4</v>
      </c>
      <c r="P451" s="6" t="s">
        <v>0</v>
      </c>
      <c r="Q451" s="7">
        <v>42251</v>
      </c>
      <c r="R451" s="6" t="s">
        <v>6</v>
      </c>
      <c r="S451" s="6" t="s">
        <v>98</v>
      </c>
      <c r="T451" s="6"/>
      <c r="U451" s="8"/>
      <c r="V451" s="8">
        <v>696.95</v>
      </c>
      <c r="W451" s="8"/>
      <c r="X451" s="8">
        <v>-353394.35</v>
      </c>
      <c r="Z451" s="3" t="str">
        <f t="shared" ref="Z451:Z514" si="31">R451&amp;S451</f>
        <v>ACF88</v>
      </c>
    </row>
    <row r="452" spans="1:26" x14ac:dyDescent="0.25">
      <c r="A452" s="6" t="s">
        <v>117</v>
      </c>
      <c r="B452" s="7">
        <v>42254</v>
      </c>
      <c r="C452" s="6" t="s">
        <v>120</v>
      </c>
      <c r="D452" s="6" t="s">
        <v>17</v>
      </c>
      <c r="E452" s="6"/>
      <c r="F452" s="8"/>
      <c r="G452" s="8"/>
      <c r="H452" s="8">
        <v>38200</v>
      </c>
      <c r="I452" s="8">
        <v>319281.12</v>
      </c>
      <c r="K452" s="1">
        <f t="shared" si="28"/>
        <v>9</v>
      </c>
      <c r="L452" s="1" t="str">
        <f t="shared" si="29"/>
        <v>165,749</v>
      </c>
      <c r="M452" s="2" t="str">
        <f t="shared" si="30"/>
        <v>9ODC51</v>
      </c>
      <c r="P452" s="6" t="s">
        <v>0</v>
      </c>
      <c r="Q452" s="7">
        <v>42254</v>
      </c>
      <c r="R452" s="6" t="s">
        <v>6</v>
      </c>
      <c r="S452" s="6" t="s">
        <v>24</v>
      </c>
      <c r="T452" s="6"/>
      <c r="U452" s="8"/>
      <c r="V452" s="8">
        <v>38200</v>
      </c>
      <c r="W452" s="8"/>
      <c r="X452" s="8">
        <v>-315194.34999999998</v>
      </c>
      <c r="Z452" s="3" t="str">
        <f t="shared" si="31"/>
        <v>ACF23</v>
      </c>
    </row>
    <row r="453" spans="1:26" x14ac:dyDescent="0.25">
      <c r="A453" s="6" t="s">
        <v>117</v>
      </c>
      <c r="B453" s="7">
        <v>42254</v>
      </c>
      <c r="C453" s="6" t="s">
        <v>120</v>
      </c>
      <c r="D453" s="6" t="s">
        <v>75</v>
      </c>
      <c r="E453" s="6"/>
      <c r="F453" s="8"/>
      <c r="G453" s="8"/>
      <c r="H453" s="8">
        <v>165.74</v>
      </c>
      <c r="I453" s="8">
        <v>319115.38</v>
      </c>
      <c r="K453" s="1">
        <f t="shared" si="28"/>
        <v>9</v>
      </c>
      <c r="L453" s="1" t="str">
        <f t="shared" si="29"/>
        <v>2358,829</v>
      </c>
      <c r="M453" s="2" t="str">
        <f t="shared" si="30"/>
        <v>9ODC5</v>
      </c>
      <c r="P453" s="6" t="s">
        <v>0</v>
      </c>
      <c r="Q453" s="7">
        <v>42254</v>
      </c>
      <c r="R453" s="6" t="s">
        <v>8</v>
      </c>
      <c r="S453" s="6" t="s">
        <v>83</v>
      </c>
      <c r="T453" s="6"/>
      <c r="U453" s="8"/>
      <c r="V453" s="8">
        <v>165.74</v>
      </c>
      <c r="W453" s="8"/>
      <c r="X453" s="8">
        <v>-315028.61</v>
      </c>
      <c r="Z453" s="3" t="str">
        <f t="shared" si="31"/>
        <v>PAF39</v>
      </c>
    </row>
    <row r="454" spans="1:26" x14ac:dyDescent="0.25">
      <c r="A454" s="6" t="s">
        <v>117</v>
      </c>
      <c r="B454" s="7">
        <v>42256</v>
      </c>
      <c r="C454" s="6" t="s">
        <v>120</v>
      </c>
      <c r="D454" s="6" t="s">
        <v>66</v>
      </c>
      <c r="E454" s="6"/>
      <c r="F454" s="8"/>
      <c r="G454" s="8"/>
      <c r="H454" s="8">
        <v>2358.8200000000002</v>
      </c>
      <c r="I454" s="8">
        <v>316756.56</v>
      </c>
      <c r="K454" s="1">
        <f t="shared" si="28"/>
        <v>9</v>
      </c>
      <c r="L454" s="1" t="str">
        <f t="shared" si="29"/>
        <v>17,799</v>
      </c>
      <c r="M454" s="2" t="str">
        <f t="shared" si="30"/>
        <v>9ODC6</v>
      </c>
      <c r="P454" s="6" t="s">
        <v>0</v>
      </c>
      <c r="Q454" s="7">
        <v>42256</v>
      </c>
      <c r="R454" s="6" t="s">
        <v>6</v>
      </c>
      <c r="S454" s="6" t="s">
        <v>69</v>
      </c>
      <c r="T454" s="6"/>
      <c r="U454" s="8"/>
      <c r="V454" s="8">
        <v>2358.8200000000002</v>
      </c>
      <c r="W454" s="8"/>
      <c r="X454" s="8">
        <v>-312669.78999999998</v>
      </c>
      <c r="Z454" s="3" t="str">
        <f t="shared" si="31"/>
        <v>ACF21</v>
      </c>
    </row>
    <row r="455" spans="1:26" x14ac:dyDescent="0.25">
      <c r="A455" s="6" t="s">
        <v>117</v>
      </c>
      <c r="B455" s="7">
        <v>42256</v>
      </c>
      <c r="C455" s="6" t="s">
        <v>120</v>
      </c>
      <c r="D455" s="6" t="s">
        <v>10</v>
      </c>
      <c r="E455" s="6"/>
      <c r="F455" s="8"/>
      <c r="G455" s="8"/>
      <c r="H455" s="8">
        <v>17.79</v>
      </c>
      <c r="I455" s="8">
        <v>316738.77</v>
      </c>
      <c r="K455" s="1">
        <f t="shared" si="28"/>
        <v>9</v>
      </c>
      <c r="L455" s="1" t="str">
        <f t="shared" si="29"/>
        <v>663,739</v>
      </c>
      <c r="M455" s="2" t="str">
        <f t="shared" si="30"/>
        <v>9ODC27</v>
      </c>
      <c r="P455" s="6" t="s">
        <v>0</v>
      </c>
      <c r="Q455" s="7">
        <v>42257</v>
      </c>
      <c r="R455" s="6" t="s">
        <v>6</v>
      </c>
      <c r="S455" s="6" t="s">
        <v>60</v>
      </c>
      <c r="T455" s="6"/>
      <c r="U455" s="8"/>
      <c r="V455" s="8">
        <v>663.73</v>
      </c>
      <c r="W455" s="8"/>
      <c r="X455" s="8">
        <v>-312006.06</v>
      </c>
      <c r="Z455" s="3" t="str">
        <f t="shared" si="31"/>
        <v>ACF70</v>
      </c>
    </row>
    <row r="456" spans="1:26" x14ac:dyDescent="0.25">
      <c r="A456" s="6" t="s">
        <v>117</v>
      </c>
      <c r="B456" s="7">
        <v>42257</v>
      </c>
      <c r="C456" s="6" t="s">
        <v>120</v>
      </c>
      <c r="D456" s="6" t="s">
        <v>56</v>
      </c>
      <c r="E456" s="6"/>
      <c r="F456" s="8"/>
      <c r="G456" s="8"/>
      <c r="H456" s="8">
        <v>663.73</v>
      </c>
      <c r="I456" s="8">
        <v>316075.03999999998</v>
      </c>
      <c r="K456" s="1">
        <f t="shared" si="28"/>
        <v>9</v>
      </c>
      <c r="L456" s="1" t="str">
        <f t="shared" si="29"/>
        <v>0,469</v>
      </c>
      <c r="M456" s="2" t="str">
        <f t="shared" si="30"/>
        <v>9ODC28</v>
      </c>
      <c r="P456" s="6" t="s">
        <v>0</v>
      </c>
      <c r="Q456" s="7">
        <v>42262</v>
      </c>
      <c r="R456" s="6" t="s">
        <v>32</v>
      </c>
      <c r="S456" s="6" t="s">
        <v>40</v>
      </c>
      <c r="T456" s="6"/>
      <c r="U456" s="8"/>
      <c r="V456" s="8">
        <v>0.46</v>
      </c>
      <c r="W456" s="8"/>
      <c r="X456" s="8">
        <v>-312005.59999999998</v>
      </c>
      <c r="Z456" s="3" t="str">
        <f t="shared" si="31"/>
        <v>BF127</v>
      </c>
    </row>
    <row r="457" spans="1:26" x14ac:dyDescent="0.25">
      <c r="A457" s="6" t="s">
        <v>117</v>
      </c>
      <c r="B457" s="7">
        <v>42262</v>
      </c>
      <c r="C457" s="6" t="s">
        <v>120</v>
      </c>
      <c r="D457" s="6" t="s">
        <v>57</v>
      </c>
      <c r="E457" s="6"/>
      <c r="F457" s="8"/>
      <c r="G457" s="8"/>
      <c r="H457" s="8">
        <v>0.46</v>
      </c>
      <c r="I457" s="8">
        <v>316074.58</v>
      </c>
      <c r="K457" s="1">
        <f t="shared" si="28"/>
        <v>9</v>
      </c>
      <c r="L457" s="1" t="str">
        <f t="shared" si="29"/>
        <v>17,799</v>
      </c>
      <c r="M457" s="2" t="str">
        <f t="shared" si="30"/>
        <v>9ODC7</v>
      </c>
      <c r="P457" s="6" t="s">
        <v>0</v>
      </c>
      <c r="Q457" s="7">
        <v>42263</v>
      </c>
      <c r="R457" s="6" t="s">
        <v>32</v>
      </c>
      <c r="S457" s="6" t="s">
        <v>14</v>
      </c>
      <c r="T457" s="6"/>
      <c r="U457" s="8"/>
      <c r="V457" s="8">
        <v>0.46</v>
      </c>
      <c r="W457" s="8"/>
      <c r="X457" s="8">
        <v>-312005.14</v>
      </c>
      <c r="Z457" s="3" t="str">
        <f t="shared" si="31"/>
        <v>BF129</v>
      </c>
    </row>
    <row r="458" spans="1:26" x14ac:dyDescent="0.25">
      <c r="A458" s="6" t="s">
        <v>117</v>
      </c>
      <c r="B458" s="7">
        <v>42263</v>
      </c>
      <c r="C458" s="6" t="s">
        <v>120</v>
      </c>
      <c r="D458" s="6" t="s">
        <v>40</v>
      </c>
      <c r="E458" s="6"/>
      <c r="F458" s="8"/>
      <c r="G458" s="8"/>
      <c r="H458" s="8">
        <v>17.79</v>
      </c>
      <c r="I458" s="8">
        <v>316056.78999999998</v>
      </c>
      <c r="K458" s="1">
        <f t="shared" si="28"/>
        <v>9</v>
      </c>
      <c r="L458" s="1" t="str">
        <f t="shared" si="29"/>
        <v>0,469</v>
      </c>
      <c r="M458" s="2" t="str">
        <f t="shared" si="30"/>
        <v>9ODC29</v>
      </c>
      <c r="P458" s="6" t="s">
        <v>0</v>
      </c>
      <c r="Q458" s="7">
        <v>42263</v>
      </c>
      <c r="R458" s="6" t="s">
        <v>6</v>
      </c>
      <c r="S458" s="6" t="s">
        <v>92</v>
      </c>
      <c r="T458" s="6"/>
      <c r="U458" s="8"/>
      <c r="V458" s="8">
        <v>424.3</v>
      </c>
      <c r="W458" s="8"/>
      <c r="X458" s="8">
        <v>-311580.84000000003</v>
      </c>
      <c r="Z458" s="3" t="str">
        <f t="shared" si="31"/>
        <v>ACF61</v>
      </c>
    </row>
    <row r="459" spans="1:26" x14ac:dyDescent="0.25">
      <c r="A459" s="6" t="s">
        <v>117</v>
      </c>
      <c r="B459" s="7">
        <v>42263</v>
      </c>
      <c r="C459" s="6" t="s">
        <v>120</v>
      </c>
      <c r="D459" s="6" t="s">
        <v>46</v>
      </c>
      <c r="E459" s="6"/>
      <c r="F459" s="8"/>
      <c r="G459" s="8"/>
      <c r="H459" s="8">
        <v>0.46</v>
      </c>
      <c r="I459" s="8">
        <v>316056.33</v>
      </c>
      <c r="K459" s="1">
        <f t="shared" si="28"/>
        <v>9</v>
      </c>
      <c r="L459" s="1" t="str">
        <f t="shared" si="29"/>
        <v>424,39</v>
      </c>
      <c r="M459" s="2" t="str">
        <f t="shared" si="30"/>
        <v>9ODC30</v>
      </c>
      <c r="P459" s="6" t="s">
        <v>0</v>
      </c>
      <c r="Q459" s="7">
        <v>42263</v>
      </c>
      <c r="R459" s="6" t="s">
        <v>36</v>
      </c>
      <c r="S459" s="6" t="s">
        <v>99</v>
      </c>
      <c r="T459" s="6"/>
      <c r="U459" s="8"/>
      <c r="V459" s="8">
        <v>17.79</v>
      </c>
      <c r="W459" s="8"/>
      <c r="X459" s="8">
        <v>-311563.05</v>
      </c>
      <c r="Z459" s="3" t="str">
        <f t="shared" si="31"/>
        <v>BF1VIR41</v>
      </c>
    </row>
    <row r="460" spans="1:26" x14ac:dyDescent="0.25">
      <c r="A460" s="6" t="s">
        <v>117</v>
      </c>
      <c r="B460" s="7">
        <v>42263</v>
      </c>
      <c r="C460" s="6" t="s">
        <v>120</v>
      </c>
      <c r="D460" s="6" t="s">
        <v>67</v>
      </c>
      <c r="E460" s="6"/>
      <c r="F460" s="8"/>
      <c r="G460" s="8"/>
      <c r="H460" s="8">
        <v>424.3</v>
      </c>
      <c r="I460" s="8">
        <v>315632.03000000003</v>
      </c>
      <c r="K460" s="1">
        <f t="shared" si="28"/>
        <v>9</v>
      </c>
      <c r="L460" s="1" t="str">
        <f t="shared" si="29"/>
        <v>129</v>
      </c>
      <c r="M460" s="2" t="str">
        <f t="shared" si="30"/>
        <v>9ODC47</v>
      </c>
      <c r="P460" s="6" t="s">
        <v>0</v>
      </c>
      <c r="Q460" s="7">
        <v>42263</v>
      </c>
      <c r="R460" s="6" t="s">
        <v>36</v>
      </c>
      <c r="S460" s="6" t="s">
        <v>88</v>
      </c>
      <c r="T460" s="6"/>
      <c r="U460" s="8"/>
      <c r="V460" s="8">
        <v>17.79</v>
      </c>
      <c r="W460" s="8"/>
      <c r="X460" s="8">
        <v>-311545.26</v>
      </c>
      <c r="Z460" s="3" t="str">
        <f t="shared" si="31"/>
        <v>BF1VIR43</v>
      </c>
    </row>
    <row r="461" spans="1:26" x14ac:dyDescent="0.25">
      <c r="A461" s="6" t="s">
        <v>117</v>
      </c>
      <c r="B461" s="7">
        <v>42264</v>
      </c>
      <c r="C461" s="6" t="s">
        <v>120</v>
      </c>
      <c r="D461" s="6" t="s">
        <v>71</v>
      </c>
      <c r="E461" s="6"/>
      <c r="F461" s="8"/>
      <c r="G461" s="8"/>
      <c r="H461" s="8">
        <v>12</v>
      </c>
      <c r="I461" s="8">
        <v>315620.03000000003</v>
      </c>
      <c r="K461" s="1">
        <f t="shared" si="28"/>
        <v>9</v>
      </c>
      <c r="L461" s="1" t="str">
        <f t="shared" si="29"/>
        <v>293,39</v>
      </c>
      <c r="M461" s="2" t="str">
        <f t="shared" si="30"/>
        <v>9ODC44</v>
      </c>
      <c r="P461" s="6" t="s">
        <v>0</v>
      </c>
      <c r="Q461" s="7">
        <v>42264</v>
      </c>
      <c r="R461" s="6" t="s">
        <v>6</v>
      </c>
      <c r="S461" s="6" t="s">
        <v>29</v>
      </c>
      <c r="T461" s="6"/>
      <c r="U461" s="8"/>
      <c r="V461" s="8">
        <v>12</v>
      </c>
      <c r="W461" s="8"/>
      <c r="X461" s="8">
        <v>-311533.26</v>
      </c>
      <c r="Z461" s="3" t="str">
        <f t="shared" si="31"/>
        <v>ACF84</v>
      </c>
    </row>
    <row r="462" spans="1:26" x14ac:dyDescent="0.25">
      <c r="A462" s="6" t="s">
        <v>117</v>
      </c>
      <c r="B462" s="7">
        <v>42265</v>
      </c>
      <c r="C462" s="6" t="s">
        <v>120</v>
      </c>
      <c r="D462" s="6" t="s">
        <v>70</v>
      </c>
      <c r="E462" s="6"/>
      <c r="F462" s="8"/>
      <c r="G462" s="8"/>
      <c r="H462" s="8">
        <v>293.3</v>
      </c>
      <c r="I462" s="8">
        <v>315326.73</v>
      </c>
      <c r="K462" s="1">
        <f t="shared" si="28"/>
        <v>9</v>
      </c>
      <c r="L462" s="1" t="str">
        <f t="shared" si="29"/>
        <v>293,319</v>
      </c>
      <c r="M462" s="2" t="str">
        <f t="shared" si="30"/>
        <v>9ODC45</v>
      </c>
      <c r="P462" s="6" t="s">
        <v>0</v>
      </c>
      <c r="Q462" s="7">
        <v>42265</v>
      </c>
      <c r="R462" s="6" t="s">
        <v>6</v>
      </c>
      <c r="S462" s="6" t="s">
        <v>61</v>
      </c>
      <c r="T462" s="6"/>
      <c r="U462" s="8"/>
      <c r="V462" s="8">
        <v>293.3</v>
      </c>
      <c r="W462" s="8"/>
      <c r="X462" s="8">
        <v>-311239.96000000002</v>
      </c>
      <c r="Z462" s="3" t="str">
        <f t="shared" si="31"/>
        <v>ACF75</v>
      </c>
    </row>
    <row r="463" spans="1:26" x14ac:dyDescent="0.25">
      <c r="A463" s="6" t="s">
        <v>117</v>
      </c>
      <c r="B463" s="7">
        <v>42265</v>
      </c>
      <c r="C463" s="6" t="s">
        <v>120</v>
      </c>
      <c r="D463" s="6" t="s">
        <v>58</v>
      </c>
      <c r="E463" s="6"/>
      <c r="F463" s="8"/>
      <c r="G463" s="8"/>
      <c r="H463" s="8">
        <v>293.31</v>
      </c>
      <c r="I463" s="8">
        <v>315033.42</v>
      </c>
      <c r="K463" s="1">
        <f t="shared" si="28"/>
        <v>9</v>
      </c>
      <c r="L463" s="1" t="str">
        <f t="shared" si="29"/>
        <v>0,469</v>
      </c>
      <c r="M463" s="2" t="str">
        <f t="shared" si="30"/>
        <v>9ODC32</v>
      </c>
      <c r="P463" s="6" t="s">
        <v>0</v>
      </c>
      <c r="Q463" s="7">
        <v>42265</v>
      </c>
      <c r="R463" s="6" t="s">
        <v>6</v>
      </c>
      <c r="S463" s="6" t="s">
        <v>61</v>
      </c>
      <c r="T463" s="6"/>
      <c r="U463" s="8"/>
      <c r="V463" s="8">
        <v>293.31</v>
      </c>
      <c r="W463" s="8"/>
      <c r="X463" s="8">
        <v>-310946.65000000002</v>
      </c>
      <c r="Z463" s="3" t="str">
        <f t="shared" si="31"/>
        <v>ACF75</v>
      </c>
    </row>
    <row r="464" spans="1:26" x14ac:dyDescent="0.25">
      <c r="A464" s="6" t="s">
        <v>117</v>
      </c>
      <c r="B464" s="7">
        <v>42268</v>
      </c>
      <c r="C464" s="6" t="s">
        <v>120</v>
      </c>
      <c r="D464" s="6" t="s">
        <v>26</v>
      </c>
      <c r="E464" s="6"/>
      <c r="F464" s="8"/>
      <c r="G464" s="8"/>
      <c r="H464" s="8">
        <v>0.46</v>
      </c>
      <c r="I464" s="8">
        <v>315032.96000000002</v>
      </c>
      <c r="K464" s="1">
        <f t="shared" si="28"/>
        <v>9</v>
      </c>
      <c r="L464" s="1" t="str">
        <f t="shared" si="29"/>
        <v>2152,889</v>
      </c>
      <c r="M464" s="2" t="str">
        <f t="shared" si="30"/>
        <v>9ODC33</v>
      </c>
      <c r="P464" s="6" t="s">
        <v>0</v>
      </c>
      <c r="Q464" s="7">
        <v>42268</v>
      </c>
      <c r="R464" s="6" t="s">
        <v>32</v>
      </c>
      <c r="S464" s="6" t="s">
        <v>19</v>
      </c>
      <c r="T464" s="6"/>
      <c r="U464" s="8"/>
      <c r="V464" s="8">
        <v>0.46</v>
      </c>
      <c r="W464" s="8"/>
      <c r="X464" s="8">
        <v>-310946.19</v>
      </c>
      <c r="Z464" s="3" t="str">
        <f t="shared" si="31"/>
        <v>BF1211</v>
      </c>
    </row>
    <row r="465" spans="1:26" x14ac:dyDescent="0.25">
      <c r="A465" s="6" t="s">
        <v>117</v>
      </c>
      <c r="B465" s="7">
        <v>42269</v>
      </c>
      <c r="C465" s="6" t="s">
        <v>120</v>
      </c>
      <c r="D465" s="6" t="s">
        <v>42</v>
      </c>
      <c r="E465" s="6"/>
      <c r="F465" s="8"/>
      <c r="G465" s="8"/>
      <c r="H465" s="8">
        <v>2152.88</v>
      </c>
      <c r="I465" s="8">
        <v>312880.08</v>
      </c>
      <c r="K465" s="1">
        <f t="shared" si="28"/>
        <v>9</v>
      </c>
      <c r="L465" s="1" t="str">
        <f t="shared" si="29"/>
        <v>49809</v>
      </c>
      <c r="M465" s="2" t="str">
        <f t="shared" si="30"/>
        <v>9ODC56</v>
      </c>
      <c r="P465" s="6" t="s">
        <v>0</v>
      </c>
      <c r="Q465" s="7">
        <v>42269</v>
      </c>
      <c r="R465" s="6" t="s">
        <v>6</v>
      </c>
      <c r="S465" s="6" t="s">
        <v>100</v>
      </c>
      <c r="T465" s="6"/>
      <c r="U465" s="8"/>
      <c r="V465" s="8">
        <v>2152.88</v>
      </c>
      <c r="W465" s="8"/>
      <c r="X465" s="8">
        <v>-308793.31</v>
      </c>
      <c r="Z465" s="3" t="str">
        <f t="shared" si="31"/>
        <v>ACF71</v>
      </c>
    </row>
    <row r="466" spans="1:26" x14ac:dyDescent="0.25">
      <c r="A466" s="6" t="s">
        <v>117</v>
      </c>
      <c r="B466" s="7">
        <v>42269</v>
      </c>
      <c r="C466" s="6" t="s">
        <v>120</v>
      </c>
      <c r="D466" s="6" t="s">
        <v>59</v>
      </c>
      <c r="E466" s="6"/>
      <c r="F466" s="8"/>
      <c r="G466" s="8"/>
      <c r="H466" s="8">
        <v>4980</v>
      </c>
      <c r="I466" s="8">
        <v>307900.08</v>
      </c>
      <c r="K466" s="1">
        <f t="shared" si="28"/>
        <v>9</v>
      </c>
      <c r="L466" s="1" t="str">
        <f t="shared" si="29"/>
        <v>112509</v>
      </c>
      <c r="M466" s="2" t="str">
        <f t="shared" si="30"/>
        <v>9ODC34</v>
      </c>
      <c r="P466" s="6" t="s">
        <v>0</v>
      </c>
      <c r="Q466" s="7">
        <v>42269</v>
      </c>
      <c r="R466" s="6" t="s">
        <v>6</v>
      </c>
      <c r="S466" s="6" t="s">
        <v>101</v>
      </c>
      <c r="T466" s="6"/>
      <c r="U466" s="8"/>
      <c r="V466" s="8">
        <v>4980</v>
      </c>
      <c r="W466" s="8"/>
      <c r="X466" s="8">
        <v>-303813.31</v>
      </c>
      <c r="Z466" s="3" t="str">
        <f t="shared" si="31"/>
        <v>ACF89</v>
      </c>
    </row>
    <row r="467" spans="1:26" x14ac:dyDescent="0.25">
      <c r="A467" s="6" t="s">
        <v>117</v>
      </c>
      <c r="B467" s="7">
        <v>42271</v>
      </c>
      <c r="C467" s="6" t="s">
        <v>120</v>
      </c>
      <c r="D467" s="6" t="s">
        <v>91</v>
      </c>
      <c r="E467" s="6"/>
      <c r="F467" s="8"/>
      <c r="G467" s="8">
        <v>11250</v>
      </c>
      <c r="H467" s="8"/>
      <c r="I467" s="8">
        <v>319150.08000000002</v>
      </c>
      <c r="K467" s="1">
        <f t="shared" si="28"/>
        <v>9</v>
      </c>
      <c r="L467" s="1" t="str">
        <f t="shared" si="29"/>
        <v>400009</v>
      </c>
      <c r="M467" s="2" t="str">
        <f t="shared" si="30"/>
        <v>9ODC35</v>
      </c>
      <c r="P467" s="6" t="s">
        <v>0</v>
      </c>
      <c r="Q467" s="7">
        <v>42271</v>
      </c>
      <c r="R467" s="6" t="s">
        <v>1</v>
      </c>
      <c r="S467" s="6" t="s">
        <v>14</v>
      </c>
      <c r="T467" s="6"/>
      <c r="U467" s="8"/>
      <c r="V467" s="8"/>
      <c r="W467" s="8">
        <v>11250</v>
      </c>
      <c r="X467" s="8">
        <v>-315063.31</v>
      </c>
      <c r="Z467" s="3" t="str">
        <f t="shared" si="31"/>
        <v>ODF9</v>
      </c>
    </row>
    <row r="468" spans="1:26" x14ac:dyDescent="0.25">
      <c r="A468" s="6" t="s">
        <v>117</v>
      </c>
      <c r="B468" s="7">
        <v>42271</v>
      </c>
      <c r="C468" s="6" t="s">
        <v>120</v>
      </c>
      <c r="D468" s="6" t="s">
        <v>15</v>
      </c>
      <c r="E468" s="6"/>
      <c r="F468" s="8"/>
      <c r="G468" s="8">
        <v>40000</v>
      </c>
      <c r="H468" s="8"/>
      <c r="I468" s="8">
        <v>359150.08000000002</v>
      </c>
      <c r="K468" s="1">
        <f t="shared" si="28"/>
        <v>9</v>
      </c>
      <c r="L468" s="1" t="str">
        <f t="shared" si="29"/>
        <v>991,89</v>
      </c>
      <c r="M468" s="2" t="str">
        <f t="shared" si="30"/>
        <v>9ODC36</v>
      </c>
      <c r="P468" s="6" t="s">
        <v>0</v>
      </c>
      <c r="Q468" s="7">
        <v>42271</v>
      </c>
      <c r="R468" s="6" t="s">
        <v>1</v>
      </c>
      <c r="S468" s="6" t="s">
        <v>20</v>
      </c>
      <c r="T468" s="6"/>
      <c r="U468" s="8"/>
      <c r="V468" s="8"/>
      <c r="W468" s="8">
        <v>40000</v>
      </c>
      <c r="X468" s="8">
        <v>-355063.31</v>
      </c>
      <c r="Z468" s="3" t="str">
        <f t="shared" si="31"/>
        <v>ODF12</v>
      </c>
    </row>
    <row r="469" spans="1:26" x14ac:dyDescent="0.25">
      <c r="A469" s="6" t="s">
        <v>117</v>
      </c>
      <c r="B469" s="7">
        <v>42271</v>
      </c>
      <c r="C469" s="6" t="s">
        <v>120</v>
      </c>
      <c r="D469" s="6" t="s">
        <v>16</v>
      </c>
      <c r="E469" s="6"/>
      <c r="F469" s="8"/>
      <c r="G469" s="8"/>
      <c r="H469" s="8">
        <v>991.8</v>
      </c>
      <c r="I469" s="8">
        <v>358158.28</v>
      </c>
      <c r="K469" s="1">
        <f t="shared" si="28"/>
        <v>9</v>
      </c>
      <c r="L469" s="1" t="str">
        <f t="shared" si="29"/>
        <v>991,89</v>
      </c>
      <c r="M469" s="2" t="str">
        <f t="shared" si="30"/>
        <v>9ODC37</v>
      </c>
      <c r="P469" s="6" t="s">
        <v>0</v>
      </c>
      <c r="Q469" s="7">
        <v>42271</v>
      </c>
      <c r="R469" s="6" t="s">
        <v>1</v>
      </c>
      <c r="S469" s="6" t="s">
        <v>11</v>
      </c>
      <c r="T469" s="6"/>
      <c r="U469" s="8"/>
      <c r="V469" s="8">
        <v>500</v>
      </c>
      <c r="W469" s="8"/>
      <c r="X469" s="8">
        <v>-354563.31</v>
      </c>
      <c r="Z469" s="3" t="str">
        <f t="shared" si="31"/>
        <v>ODF15</v>
      </c>
    </row>
    <row r="470" spans="1:26" x14ac:dyDescent="0.25">
      <c r="A470" s="6" t="s">
        <v>117</v>
      </c>
      <c r="B470" s="7">
        <v>42271</v>
      </c>
      <c r="C470" s="6" t="s">
        <v>120</v>
      </c>
      <c r="D470" s="6" t="s">
        <v>48</v>
      </c>
      <c r="E470" s="6"/>
      <c r="F470" s="8"/>
      <c r="G470" s="8"/>
      <c r="H470" s="8">
        <v>991.8</v>
      </c>
      <c r="I470" s="8">
        <v>357166.48</v>
      </c>
      <c r="K470" s="1">
        <f t="shared" si="28"/>
        <v>9</v>
      </c>
      <c r="L470" s="1" t="str">
        <f t="shared" si="29"/>
        <v>5009</v>
      </c>
      <c r="M470" s="2" t="str">
        <f t="shared" si="30"/>
        <v>9ODC58</v>
      </c>
      <c r="P470" s="6" t="s">
        <v>0</v>
      </c>
      <c r="Q470" s="7">
        <v>42271</v>
      </c>
      <c r="R470" s="6" t="s">
        <v>6</v>
      </c>
      <c r="S470" s="6" t="s">
        <v>102</v>
      </c>
      <c r="T470" s="6"/>
      <c r="U470" s="8"/>
      <c r="V470" s="8">
        <v>991.8</v>
      </c>
      <c r="W470" s="8"/>
      <c r="X470" s="8">
        <v>-353571.51</v>
      </c>
      <c r="Z470" s="3" t="str">
        <f t="shared" si="31"/>
        <v>ACF64</v>
      </c>
    </row>
    <row r="471" spans="1:26" x14ac:dyDescent="0.25">
      <c r="A471" s="6" t="s">
        <v>117</v>
      </c>
      <c r="B471" s="7">
        <v>42271</v>
      </c>
      <c r="C471" s="6" t="s">
        <v>120</v>
      </c>
      <c r="D471" s="6" t="s">
        <v>107</v>
      </c>
      <c r="E471" s="6"/>
      <c r="F471" s="8"/>
      <c r="G471" s="8"/>
      <c r="H471" s="8">
        <v>500</v>
      </c>
      <c r="I471" s="8">
        <v>356666.48</v>
      </c>
      <c r="K471" s="1">
        <f t="shared" si="28"/>
        <v>9</v>
      </c>
      <c r="L471" s="1" t="str">
        <f t="shared" si="29"/>
        <v>4509</v>
      </c>
      <c r="M471" s="2" t="str">
        <f t="shared" si="30"/>
        <v>9ODC8</v>
      </c>
      <c r="P471" s="6" t="s">
        <v>0</v>
      </c>
      <c r="Q471" s="7">
        <v>42271</v>
      </c>
      <c r="R471" s="6" t="s">
        <v>6</v>
      </c>
      <c r="S471" s="6" t="s">
        <v>103</v>
      </c>
      <c r="T471" s="6"/>
      <c r="U471" s="8"/>
      <c r="V471" s="8">
        <v>991.8</v>
      </c>
      <c r="W471" s="8"/>
      <c r="X471" s="8">
        <v>-352579.71</v>
      </c>
      <c r="Z471" s="3" t="str">
        <f t="shared" si="31"/>
        <v>ACF65</v>
      </c>
    </row>
    <row r="472" spans="1:26" x14ac:dyDescent="0.25">
      <c r="A472" s="6" t="s">
        <v>117</v>
      </c>
      <c r="B472" s="7">
        <v>42272</v>
      </c>
      <c r="C472" s="6" t="s">
        <v>120</v>
      </c>
      <c r="D472" s="6" t="s">
        <v>49</v>
      </c>
      <c r="E472" s="6"/>
      <c r="F472" s="8"/>
      <c r="G472" s="8"/>
      <c r="H472" s="8">
        <v>450</v>
      </c>
      <c r="I472" s="8">
        <v>356216.48</v>
      </c>
      <c r="K472" s="1">
        <f t="shared" si="28"/>
        <v>9</v>
      </c>
      <c r="L472" s="1" t="str">
        <f t="shared" si="29"/>
        <v>909</v>
      </c>
      <c r="M472" s="2" t="str">
        <f t="shared" si="30"/>
        <v>9ODC9</v>
      </c>
      <c r="P472" s="6" t="s">
        <v>0</v>
      </c>
      <c r="Q472" s="7">
        <v>42272</v>
      </c>
      <c r="R472" s="6" t="s">
        <v>8</v>
      </c>
      <c r="S472" s="6" t="s">
        <v>49</v>
      </c>
      <c r="T472" s="6"/>
      <c r="U472" s="8"/>
      <c r="V472" s="8">
        <v>450</v>
      </c>
      <c r="W472" s="8"/>
      <c r="X472" s="8">
        <v>-352129.71</v>
      </c>
      <c r="Z472" s="3" t="str">
        <f t="shared" si="31"/>
        <v>PAF8</v>
      </c>
    </row>
    <row r="473" spans="1:26" x14ac:dyDescent="0.25">
      <c r="A473" s="6" t="s">
        <v>117</v>
      </c>
      <c r="B473" s="7">
        <v>42272</v>
      </c>
      <c r="C473" s="6" t="s">
        <v>120</v>
      </c>
      <c r="D473" s="6" t="s">
        <v>14</v>
      </c>
      <c r="E473" s="6"/>
      <c r="F473" s="8"/>
      <c r="G473" s="8"/>
      <c r="H473" s="8">
        <v>90</v>
      </c>
      <c r="I473" s="8">
        <v>356126.48</v>
      </c>
      <c r="K473" s="1">
        <f t="shared" si="28"/>
        <v>9</v>
      </c>
      <c r="L473" s="1" t="str">
        <f t="shared" si="29"/>
        <v>15009</v>
      </c>
      <c r="M473" s="2" t="str">
        <f t="shared" si="30"/>
        <v>9ODC10</v>
      </c>
      <c r="P473" s="6" t="s">
        <v>0</v>
      </c>
      <c r="Q473" s="7">
        <v>42272</v>
      </c>
      <c r="R473" s="6" t="s">
        <v>8</v>
      </c>
      <c r="S473" s="6" t="s">
        <v>49</v>
      </c>
      <c r="T473" s="6"/>
      <c r="U473" s="8"/>
      <c r="V473" s="8">
        <v>90</v>
      </c>
      <c r="W473" s="8"/>
      <c r="X473" s="8">
        <v>-352039.71</v>
      </c>
      <c r="Z473" s="3" t="str">
        <f t="shared" si="31"/>
        <v>PAF8</v>
      </c>
    </row>
    <row r="474" spans="1:26" x14ac:dyDescent="0.25">
      <c r="A474" s="6" t="s">
        <v>117</v>
      </c>
      <c r="B474" s="7">
        <v>42272</v>
      </c>
      <c r="C474" s="6" t="s">
        <v>120</v>
      </c>
      <c r="D474" s="6" t="s">
        <v>18</v>
      </c>
      <c r="E474" s="6"/>
      <c r="F474" s="8"/>
      <c r="G474" s="8"/>
      <c r="H474" s="8">
        <v>1500</v>
      </c>
      <c r="I474" s="8">
        <v>354626.48</v>
      </c>
      <c r="K474" s="1">
        <f t="shared" si="28"/>
        <v>9</v>
      </c>
      <c r="L474" s="1" t="str">
        <f t="shared" si="29"/>
        <v>15009</v>
      </c>
      <c r="M474" s="2" t="str">
        <f t="shared" si="30"/>
        <v>9ODC11</v>
      </c>
      <c r="P474" s="6" t="s">
        <v>0</v>
      </c>
      <c r="Q474" s="7">
        <v>42272</v>
      </c>
      <c r="R474" s="6" t="s">
        <v>8</v>
      </c>
      <c r="S474" s="6" t="s">
        <v>49</v>
      </c>
      <c r="T474" s="6"/>
      <c r="U474" s="8"/>
      <c r="V474" s="8">
        <v>1500</v>
      </c>
      <c r="W474" s="8"/>
      <c r="X474" s="8">
        <v>-350539.71</v>
      </c>
      <c r="Z474" s="3" t="str">
        <f t="shared" si="31"/>
        <v>PAF8</v>
      </c>
    </row>
    <row r="475" spans="1:26" x14ac:dyDescent="0.25">
      <c r="A475" s="6" t="s">
        <v>117</v>
      </c>
      <c r="B475" s="7">
        <v>42272</v>
      </c>
      <c r="C475" s="6" t="s">
        <v>120</v>
      </c>
      <c r="D475" s="6" t="s">
        <v>19</v>
      </c>
      <c r="E475" s="6"/>
      <c r="F475" s="8"/>
      <c r="G475" s="8"/>
      <c r="H475" s="8">
        <v>1500</v>
      </c>
      <c r="I475" s="8">
        <v>353126.48</v>
      </c>
      <c r="K475" s="1">
        <f t="shared" si="28"/>
        <v>9</v>
      </c>
      <c r="L475" s="1" t="str">
        <f t="shared" si="29"/>
        <v>18559</v>
      </c>
      <c r="M475" s="2" t="str">
        <f t="shared" si="30"/>
        <v>9ODC12</v>
      </c>
      <c r="P475" s="6" t="s">
        <v>0</v>
      </c>
      <c r="Q475" s="7">
        <v>42272</v>
      </c>
      <c r="R475" s="6" t="s">
        <v>8</v>
      </c>
      <c r="S475" s="6" t="s">
        <v>49</v>
      </c>
      <c r="T475" s="6"/>
      <c r="U475" s="8"/>
      <c r="V475" s="8">
        <v>1500</v>
      </c>
      <c r="W475" s="8"/>
      <c r="X475" s="8">
        <v>-349039.71</v>
      </c>
      <c r="Z475" s="3" t="str">
        <f t="shared" si="31"/>
        <v>PAF8</v>
      </c>
    </row>
    <row r="476" spans="1:26" x14ac:dyDescent="0.25">
      <c r="A476" s="6" t="s">
        <v>117</v>
      </c>
      <c r="B476" s="7">
        <v>42272</v>
      </c>
      <c r="C476" s="6" t="s">
        <v>120</v>
      </c>
      <c r="D476" s="6" t="s">
        <v>20</v>
      </c>
      <c r="E476" s="6"/>
      <c r="F476" s="8"/>
      <c r="G476" s="8"/>
      <c r="H476" s="8">
        <v>1855</v>
      </c>
      <c r="I476" s="8">
        <v>351271.48</v>
      </c>
      <c r="K476" s="1">
        <f t="shared" si="28"/>
        <v>9</v>
      </c>
      <c r="L476" s="1" t="str">
        <f t="shared" si="29"/>
        <v>14459</v>
      </c>
      <c r="M476" s="2" t="str">
        <f t="shared" si="30"/>
        <v>9ODC13</v>
      </c>
      <c r="P476" s="6" t="s">
        <v>0</v>
      </c>
      <c r="Q476" s="7">
        <v>42272</v>
      </c>
      <c r="R476" s="6" t="s">
        <v>8</v>
      </c>
      <c r="S476" s="6" t="s">
        <v>49</v>
      </c>
      <c r="T476" s="6"/>
      <c r="U476" s="8"/>
      <c r="V476" s="8">
        <v>1855</v>
      </c>
      <c r="W476" s="8"/>
      <c r="X476" s="8">
        <v>-347184.71</v>
      </c>
      <c r="Z476" s="3" t="str">
        <f t="shared" si="31"/>
        <v>PAF8</v>
      </c>
    </row>
    <row r="477" spans="1:26" x14ac:dyDescent="0.25">
      <c r="A477" s="6" t="s">
        <v>117</v>
      </c>
      <c r="B477" s="7">
        <v>42272</v>
      </c>
      <c r="C477" s="6" t="s">
        <v>120</v>
      </c>
      <c r="D477" s="6" t="s">
        <v>21</v>
      </c>
      <c r="E477" s="6"/>
      <c r="F477" s="8"/>
      <c r="G477" s="8"/>
      <c r="H477" s="8">
        <v>1445</v>
      </c>
      <c r="I477" s="8">
        <v>349826.48</v>
      </c>
      <c r="K477" s="1">
        <f t="shared" si="28"/>
        <v>9</v>
      </c>
      <c r="L477" s="1" t="str">
        <f t="shared" si="29"/>
        <v>15009</v>
      </c>
      <c r="M477" s="2" t="str">
        <f t="shared" si="30"/>
        <v>9ODC14</v>
      </c>
      <c r="P477" s="6" t="s">
        <v>0</v>
      </c>
      <c r="Q477" s="7">
        <v>42272</v>
      </c>
      <c r="R477" s="6" t="s">
        <v>8</v>
      </c>
      <c r="S477" s="6" t="s">
        <v>49</v>
      </c>
      <c r="T477" s="6"/>
      <c r="U477" s="8"/>
      <c r="V477" s="8">
        <v>1445</v>
      </c>
      <c r="W477" s="8"/>
      <c r="X477" s="8">
        <v>-345739.71</v>
      </c>
      <c r="Z477" s="3" t="str">
        <f t="shared" si="31"/>
        <v>PAF8</v>
      </c>
    </row>
    <row r="478" spans="1:26" x14ac:dyDescent="0.25">
      <c r="A478" s="6" t="s">
        <v>117</v>
      </c>
      <c r="B478" s="7">
        <v>42272</v>
      </c>
      <c r="C478" s="6" t="s">
        <v>120</v>
      </c>
      <c r="D478" s="6" t="s">
        <v>22</v>
      </c>
      <c r="E478" s="6"/>
      <c r="F478" s="8"/>
      <c r="G478" s="8"/>
      <c r="H478" s="8">
        <v>1500</v>
      </c>
      <c r="I478" s="8">
        <v>348326.48</v>
      </c>
      <c r="K478" s="1">
        <f t="shared" si="28"/>
        <v>9</v>
      </c>
      <c r="L478" s="1" t="str">
        <f t="shared" si="29"/>
        <v>277,29</v>
      </c>
      <c r="M478" s="2" t="str">
        <f t="shared" si="30"/>
        <v>9ODC15</v>
      </c>
      <c r="P478" s="6" t="s">
        <v>0</v>
      </c>
      <c r="Q478" s="7">
        <v>42272</v>
      </c>
      <c r="R478" s="6" t="s">
        <v>8</v>
      </c>
      <c r="S478" s="6" t="s">
        <v>49</v>
      </c>
      <c r="T478" s="6"/>
      <c r="U478" s="8"/>
      <c r="V478" s="8">
        <v>1500</v>
      </c>
      <c r="W478" s="8"/>
      <c r="X478" s="8">
        <v>-344239.71</v>
      </c>
      <c r="Z478" s="3" t="str">
        <f t="shared" si="31"/>
        <v>PAF8</v>
      </c>
    </row>
    <row r="479" spans="1:26" x14ac:dyDescent="0.25">
      <c r="A479" s="6" t="s">
        <v>117</v>
      </c>
      <c r="B479" s="7">
        <v>42272</v>
      </c>
      <c r="C479" s="6" t="s">
        <v>120</v>
      </c>
      <c r="D479" s="6" t="s">
        <v>11</v>
      </c>
      <c r="E479" s="6"/>
      <c r="F479" s="8"/>
      <c r="G479" s="8"/>
      <c r="H479" s="8">
        <v>277.2</v>
      </c>
      <c r="I479" s="8">
        <v>348049.28</v>
      </c>
      <c r="K479" s="1">
        <f t="shared" si="28"/>
        <v>9</v>
      </c>
      <c r="L479" s="1" t="str">
        <f t="shared" si="29"/>
        <v>18,059</v>
      </c>
      <c r="M479" s="2" t="str">
        <f t="shared" si="30"/>
        <v>9ODC16</v>
      </c>
      <c r="P479" s="6" t="s">
        <v>0</v>
      </c>
      <c r="Q479" s="7">
        <v>42272</v>
      </c>
      <c r="R479" s="6" t="s">
        <v>8</v>
      </c>
      <c r="S479" s="6" t="s">
        <v>49</v>
      </c>
      <c r="T479" s="6"/>
      <c r="U479" s="8"/>
      <c r="V479" s="8">
        <v>277.2</v>
      </c>
      <c r="W479" s="8"/>
      <c r="X479" s="8">
        <v>-343962.51</v>
      </c>
      <c r="Z479" s="3" t="str">
        <f t="shared" si="31"/>
        <v>PAF8</v>
      </c>
    </row>
    <row r="480" spans="1:26" x14ac:dyDescent="0.25">
      <c r="A480" s="6" t="s">
        <v>117</v>
      </c>
      <c r="B480" s="7">
        <v>42272</v>
      </c>
      <c r="C480" s="6" t="s">
        <v>120</v>
      </c>
      <c r="D480" s="6" t="s">
        <v>23</v>
      </c>
      <c r="E480" s="6"/>
      <c r="F480" s="8"/>
      <c r="G480" s="8"/>
      <c r="H480" s="8">
        <v>18.05</v>
      </c>
      <c r="I480" s="8">
        <v>348031.23</v>
      </c>
      <c r="K480" s="1">
        <f t="shared" si="28"/>
        <v>9</v>
      </c>
      <c r="L480" s="1" t="str">
        <f t="shared" si="29"/>
        <v>249,489</v>
      </c>
      <c r="M480" s="2" t="str">
        <f t="shared" si="30"/>
        <v>9ODC17</v>
      </c>
      <c r="P480" s="6" t="s">
        <v>0</v>
      </c>
      <c r="Q480" s="7">
        <v>42272</v>
      </c>
      <c r="R480" s="6" t="s">
        <v>8</v>
      </c>
      <c r="S480" s="6" t="s">
        <v>49</v>
      </c>
      <c r="T480" s="6"/>
      <c r="U480" s="8"/>
      <c r="V480" s="8">
        <v>18.05</v>
      </c>
      <c r="W480" s="8"/>
      <c r="X480" s="8">
        <v>-343944.46</v>
      </c>
      <c r="Z480" s="3" t="str">
        <f t="shared" si="31"/>
        <v>PAF8</v>
      </c>
    </row>
    <row r="481" spans="1:26" x14ac:dyDescent="0.25">
      <c r="A481" s="6" t="s">
        <v>117</v>
      </c>
      <c r="B481" s="7">
        <v>42272</v>
      </c>
      <c r="C481" s="6" t="s">
        <v>120</v>
      </c>
      <c r="D481" s="6" t="s">
        <v>35</v>
      </c>
      <c r="E481" s="6"/>
      <c r="F481" s="8"/>
      <c r="G481" s="8"/>
      <c r="H481" s="8">
        <v>249.48</v>
      </c>
      <c r="I481" s="8">
        <v>347781.75</v>
      </c>
      <c r="K481" s="1">
        <f t="shared" si="28"/>
        <v>9</v>
      </c>
      <c r="L481" s="1" t="str">
        <f t="shared" si="29"/>
        <v>15,759</v>
      </c>
      <c r="M481" s="2" t="str">
        <f t="shared" si="30"/>
        <v>9ODC18</v>
      </c>
      <c r="P481" s="6" t="s">
        <v>0</v>
      </c>
      <c r="Q481" s="7">
        <v>42272</v>
      </c>
      <c r="R481" s="6" t="s">
        <v>8</v>
      </c>
      <c r="S481" s="6" t="s">
        <v>49</v>
      </c>
      <c r="T481" s="6"/>
      <c r="U481" s="8"/>
      <c r="V481" s="8">
        <v>249.48</v>
      </c>
      <c r="W481" s="8"/>
      <c r="X481" s="8">
        <v>-343694.98</v>
      </c>
      <c r="Z481" s="3" t="str">
        <f t="shared" si="31"/>
        <v>PAF8</v>
      </c>
    </row>
    <row r="482" spans="1:26" x14ac:dyDescent="0.25">
      <c r="A482" s="6" t="s">
        <v>117</v>
      </c>
      <c r="B482" s="7">
        <v>42272</v>
      </c>
      <c r="C482" s="6" t="s">
        <v>120</v>
      </c>
      <c r="D482" s="6" t="s">
        <v>54</v>
      </c>
      <c r="E482" s="6"/>
      <c r="F482" s="8"/>
      <c r="G482" s="8"/>
      <c r="H482" s="8">
        <v>15.75</v>
      </c>
      <c r="I482" s="8">
        <v>347766</v>
      </c>
      <c r="K482" s="1">
        <f t="shared" si="28"/>
        <v>9</v>
      </c>
      <c r="L482" s="1" t="str">
        <f t="shared" si="29"/>
        <v>14009</v>
      </c>
      <c r="M482" s="2" t="str">
        <f t="shared" si="30"/>
        <v>9ODC19</v>
      </c>
      <c r="P482" s="6" t="s">
        <v>0</v>
      </c>
      <c r="Q482" s="7">
        <v>42272</v>
      </c>
      <c r="R482" s="6" t="s">
        <v>8</v>
      </c>
      <c r="S482" s="6" t="s">
        <v>49</v>
      </c>
      <c r="T482" s="6"/>
      <c r="U482" s="8"/>
      <c r="V482" s="8">
        <v>15.75</v>
      </c>
      <c r="W482" s="8"/>
      <c r="X482" s="8">
        <v>-343679.23</v>
      </c>
      <c r="Z482" s="3" t="str">
        <f t="shared" si="31"/>
        <v>PAF8</v>
      </c>
    </row>
    <row r="483" spans="1:26" x14ac:dyDescent="0.25">
      <c r="A483" s="6" t="s">
        <v>117</v>
      </c>
      <c r="B483" s="7">
        <v>42272</v>
      </c>
      <c r="C483" s="6" t="s">
        <v>120</v>
      </c>
      <c r="D483" s="6" t="s">
        <v>38</v>
      </c>
      <c r="E483" s="6"/>
      <c r="F483" s="8"/>
      <c r="G483" s="8"/>
      <c r="H483" s="8">
        <v>1400</v>
      </c>
      <c r="I483" s="8">
        <v>346366</v>
      </c>
      <c r="K483" s="1">
        <f t="shared" si="28"/>
        <v>9</v>
      </c>
      <c r="L483" s="1" t="str">
        <f t="shared" si="29"/>
        <v>-33,159</v>
      </c>
      <c r="M483" s="2" t="str">
        <f t="shared" si="30"/>
        <v>9ODC20</v>
      </c>
      <c r="P483" s="6" t="s">
        <v>0</v>
      </c>
      <c r="Q483" s="7">
        <v>42272</v>
      </c>
      <c r="R483" s="6" t="s">
        <v>8</v>
      </c>
      <c r="S483" s="6" t="s">
        <v>49</v>
      </c>
      <c r="T483" s="6"/>
      <c r="U483" s="8"/>
      <c r="V483" s="8">
        <v>1400</v>
      </c>
      <c r="W483" s="8"/>
      <c r="X483" s="8">
        <v>-342279.23</v>
      </c>
      <c r="Z483" s="3" t="str">
        <f t="shared" si="31"/>
        <v>PAF8</v>
      </c>
    </row>
    <row r="484" spans="1:26" x14ac:dyDescent="0.25">
      <c r="A484" s="6" t="s">
        <v>117</v>
      </c>
      <c r="B484" s="7">
        <v>42272</v>
      </c>
      <c r="C484" s="6" t="s">
        <v>120</v>
      </c>
      <c r="D484" s="6" t="s">
        <v>41</v>
      </c>
      <c r="E484" s="6"/>
      <c r="F484" s="8"/>
      <c r="G484" s="8"/>
      <c r="H484" s="8">
        <v>-33.15</v>
      </c>
      <c r="I484" s="8">
        <v>346399.15</v>
      </c>
      <c r="K484" s="1">
        <f t="shared" si="28"/>
        <v>9</v>
      </c>
      <c r="L484" s="1" t="str">
        <f t="shared" si="29"/>
        <v>-36,339</v>
      </c>
      <c r="M484" s="2" t="str">
        <f t="shared" si="30"/>
        <v>9ODC21</v>
      </c>
      <c r="P484" s="6" t="s">
        <v>0</v>
      </c>
      <c r="Q484" s="7">
        <v>42272</v>
      </c>
      <c r="R484" s="6" t="s">
        <v>8</v>
      </c>
      <c r="S484" s="6" t="s">
        <v>49</v>
      </c>
      <c r="T484" s="6"/>
      <c r="U484" s="8"/>
      <c r="V484" s="8">
        <v>-33.15</v>
      </c>
      <c r="W484" s="8"/>
      <c r="X484" s="8">
        <v>-342312.38</v>
      </c>
      <c r="Z484" s="3" t="str">
        <f t="shared" si="31"/>
        <v>PAF8</v>
      </c>
    </row>
    <row r="485" spans="1:26" x14ac:dyDescent="0.25">
      <c r="A485" s="6" t="s">
        <v>117</v>
      </c>
      <c r="B485" s="7">
        <v>42272</v>
      </c>
      <c r="C485" s="6" t="s">
        <v>120</v>
      </c>
      <c r="D485" s="6" t="s">
        <v>69</v>
      </c>
      <c r="E485" s="6"/>
      <c r="F485" s="8"/>
      <c r="G485" s="8"/>
      <c r="H485" s="8">
        <v>-36.33</v>
      </c>
      <c r="I485" s="8">
        <v>346435.48</v>
      </c>
      <c r="K485" s="1">
        <f t="shared" si="28"/>
        <v>9</v>
      </c>
      <c r="L485" s="1" t="str">
        <f t="shared" si="29"/>
        <v>-170,369</v>
      </c>
      <c r="M485" s="2" t="str">
        <f t="shared" si="30"/>
        <v>9ODC38</v>
      </c>
      <c r="P485" s="6" t="s">
        <v>0</v>
      </c>
      <c r="Q485" s="7">
        <v>42272</v>
      </c>
      <c r="R485" s="6" t="s">
        <v>8</v>
      </c>
      <c r="S485" s="6" t="s">
        <v>49</v>
      </c>
      <c r="T485" s="6"/>
      <c r="U485" s="8"/>
      <c r="V485" s="8">
        <v>-36.33</v>
      </c>
      <c r="W485" s="8"/>
      <c r="X485" s="8">
        <v>-342348.71</v>
      </c>
      <c r="Z485" s="3" t="str">
        <f t="shared" si="31"/>
        <v>PAF8</v>
      </c>
    </row>
    <row r="486" spans="1:26" x14ac:dyDescent="0.25">
      <c r="A486" s="6" t="s">
        <v>117</v>
      </c>
      <c r="B486" s="7">
        <v>42272</v>
      </c>
      <c r="C486" s="6" t="s">
        <v>120</v>
      </c>
      <c r="D486" s="6" t="s">
        <v>12</v>
      </c>
      <c r="E486" s="6"/>
      <c r="F486" s="8"/>
      <c r="G486" s="8"/>
      <c r="H486" s="8">
        <v>-170.36</v>
      </c>
      <c r="I486" s="8">
        <v>346605.84</v>
      </c>
      <c r="K486" s="1">
        <f t="shared" si="28"/>
        <v>9</v>
      </c>
      <c r="L486" s="1" t="str">
        <f t="shared" si="29"/>
        <v>403,379</v>
      </c>
      <c r="M486" s="2" t="str">
        <f t="shared" si="30"/>
        <v>9ODC39</v>
      </c>
      <c r="P486" s="6" t="s">
        <v>0</v>
      </c>
      <c r="Q486" s="7">
        <v>42272</v>
      </c>
      <c r="R486" s="6" t="s">
        <v>32</v>
      </c>
      <c r="S486" s="6" t="s">
        <v>22</v>
      </c>
      <c r="T486" s="6"/>
      <c r="U486" s="8"/>
      <c r="V486" s="8">
        <v>-170.36</v>
      </c>
      <c r="W486" s="8"/>
      <c r="X486" s="8">
        <v>-342519.07</v>
      </c>
      <c r="Z486" s="3" t="str">
        <f t="shared" si="31"/>
        <v>BF1214</v>
      </c>
    </row>
    <row r="487" spans="1:26" x14ac:dyDescent="0.25">
      <c r="A487" s="6" t="s">
        <v>117</v>
      </c>
      <c r="B487" s="7">
        <v>42272</v>
      </c>
      <c r="C487" s="6" t="s">
        <v>120</v>
      </c>
      <c r="D487" s="6" t="s">
        <v>83</v>
      </c>
      <c r="E487" s="6"/>
      <c r="F487" s="8"/>
      <c r="G487" s="8"/>
      <c r="H487" s="8">
        <v>403.37</v>
      </c>
      <c r="I487" s="8">
        <v>346202.47</v>
      </c>
      <c r="K487" s="1">
        <f t="shared" si="28"/>
        <v>9</v>
      </c>
      <c r="L487" s="1" t="str">
        <f t="shared" si="29"/>
        <v>24,49</v>
      </c>
      <c r="M487" s="2" t="str">
        <f t="shared" si="30"/>
        <v>9ODC40</v>
      </c>
      <c r="P487" s="6" t="s">
        <v>0</v>
      </c>
      <c r="Q487" s="7">
        <v>42272</v>
      </c>
      <c r="R487" s="6" t="s">
        <v>8</v>
      </c>
      <c r="S487" s="6" t="s">
        <v>56</v>
      </c>
      <c r="T487" s="6"/>
      <c r="U487" s="8"/>
      <c r="V487" s="8">
        <v>24.4</v>
      </c>
      <c r="W487" s="8"/>
      <c r="X487" s="8">
        <v>-342494.67</v>
      </c>
      <c r="Z487" s="3" t="str">
        <f t="shared" si="31"/>
        <v>PAF27</v>
      </c>
    </row>
    <row r="488" spans="1:26" x14ac:dyDescent="0.25">
      <c r="A488" s="6" t="s">
        <v>117</v>
      </c>
      <c r="B488" s="7">
        <v>42272</v>
      </c>
      <c r="C488" s="6" t="s">
        <v>120</v>
      </c>
      <c r="D488" s="6" t="s">
        <v>50</v>
      </c>
      <c r="E488" s="6"/>
      <c r="F488" s="8"/>
      <c r="G488" s="8"/>
      <c r="H488" s="8">
        <v>24.4</v>
      </c>
      <c r="I488" s="8">
        <v>346178.07</v>
      </c>
      <c r="K488" s="1">
        <f t="shared" si="28"/>
        <v>9</v>
      </c>
      <c r="L488" s="1" t="str">
        <f t="shared" si="29"/>
        <v>49</v>
      </c>
      <c r="M488" s="2" t="str">
        <f t="shared" si="30"/>
        <v>9ODC41</v>
      </c>
      <c r="P488" s="6" t="s">
        <v>0</v>
      </c>
      <c r="Q488" s="7">
        <v>42272</v>
      </c>
      <c r="R488" s="6" t="s">
        <v>8</v>
      </c>
      <c r="S488" s="6" t="s">
        <v>56</v>
      </c>
      <c r="T488" s="6"/>
      <c r="U488" s="8"/>
      <c r="V488" s="8">
        <v>403.37</v>
      </c>
      <c r="W488" s="8"/>
      <c r="X488" s="8">
        <v>-342091.3</v>
      </c>
      <c r="Z488" s="3" t="str">
        <f t="shared" si="31"/>
        <v>PAF27</v>
      </c>
    </row>
    <row r="489" spans="1:26" x14ac:dyDescent="0.25">
      <c r="A489" s="6" t="s">
        <v>117</v>
      </c>
      <c r="B489" s="7">
        <v>42272</v>
      </c>
      <c r="C489" s="6" t="s">
        <v>120</v>
      </c>
      <c r="D489" s="6" t="s">
        <v>27</v>
      </c>
      <c r="E489" s="6"/>
      <c r="F489" s="8"/>
      <c r="G489" s="8"/>
      <c r="H489" s="8">
        <v>4</v>
      </c>
      <c r="I489" s="8">
        <v>346174.07</v>
      </c>
      <c r="K489" s="1">
        <f t="shared" si="28"/>
        <v>9</v>
      </c>
      <c r="L489" s="1" t="str">
        <f t="shared" si="29"/>
        <v>0,149</v>
      </c>
      <c r="M489" s="2" t="str">
        <f t="shared" si="30"/>
        <v>9ODC42</v>
      </c>
      <c r="P489" s="6" t="s">
        <v>0</v>
      </c>
      <c r="Q489" s="7">
        <v>42272</v>
      </c>
      <c r="R489" s="6" t="s">
        <v>36</v>
      </c>
      <c r="S489" s="6" t="s">
        <v>104</v>
      </c>
      <c r="T489" s="6"/>
      <c r="U489" s="8"/>
      <c r="V489" s="8">
        <v>4</v>
      </c>
      <c r="W489" s="8"/>
      <c r="X489" s="8">
        <v>-342087.3</v>
      </c>
      <c r="Z489" s="3" t="str">
        <f t="shared" si="31"/>
        <v>BF1VIR67</v>
      </c>
    </row>
    <row r="490" spans="1:26" x14ac:dyDescent="0.25">
      <c r="A490" s="6" t="s">
        <v>117</v>
      </c>
      <c r="B490" s="7">
        <v>42274</v>
      </c>
      <c r="C490" s="6" t="s">
        <v>120</v>
      </c>
      <c r="D490" s="6" t="s">
        <v>53</v>
      </c>
      <c r="E490" s="6"/>
      <c r="F490" s="8"/>
      <c r="G490" s="8"/>
      <c r="H490" s="8">
        <v>0.14000000000000001</v>
      </c>
      <c r="I490" s="8">
        <v>346173.93</v>
      </c>
      <c r="K490" s="1">
        <f t="shared" si="28"/>
        <v>9</v>
      </c>
      <c r="L490" s="1" t="str">
        <f t="shared" si="29"/>
        <v>0,469</v>
      </c>
      <c r="M490" s="2" t="str">
        <f t="shared" si="30"/>
        <v>9ODC55</v>
      </c>
      <c r="P490" s="6" t="s">
        <v>0</v>
      </c>
      <c r="Q490" s="7">
        <v>42274</v>
      </c>
      <c r="R490" s="6" t="s">
        <v>32</v>
      </c>
      <c r="S490" s="6" t="s">
        <v>11</v>
      </c>
      <c r="T490" s="6"/>
      <c r="U490" s="8"/>
      <c r="V490" s="8">
        <v>0.14000000000000001</v>
      </c>
      <c r="W490" s="8"/>
      <c r="X490" s="8">
        <v>-342087.16</v>
      </c>
      <c r="Z490" s="3" t="str">
        <f t="shared" si="31"/>
        <v>BF1215</v>
      </c>
    </row>
    <row r="491" spans="1:26" x14ac:dyDescent="0.25">
      <c r="A491" s="6" t="s">
        <v>117</v>
      </c>
      <c r="B491" s="7">
        <v>42275</v>
      </c>
      <c r="C491" s="6" t="s">
        <v>120</v>
      </c>
      <c r="D491" s="6" t="s">
        <v>68</v>
      </c>
      <c r="E491" s="6"/>
      <c r="F491" s="8"/>
      <c r="G491" s="8"/>
      <c r="H491" s="8">
        <v>0.46</v>
      </c>
      <c r="I491" s="8">
        <v>346173.47</v>
      </c>
      <c r="K491" s="1">
        <f t="shared" si="28"/>
        <v>9</v>
      </c>
      <c r="L491" s="1" t="str">
        <f t="shared" si="29"/>
        <v>691,29</v>
      </c>
      <c r="M491" s="2" t="str">
        <f t="shared" si="30"/>
        <v>9ODC22</v>
      </c>
      <c r="P491" s="6" t="s">
        <v>0</v>
      </c>
      <c r="Q491" s="7">
        <v>42275</v>
      </c>
      <c r="R491" s="6" t="s">
        <v>32</v>
      </c>
      <c r="S491" s="6" t="s">
        <v>23</v>
      </c>
      <c r="T491" s="6"/>
      <c r="U491" s="8"/>
      <c r="V491" s="8">
        <v>0.46</v>
      </c>
      <c r="W491" s="8"/>
      <c r="X491" s="8">
        <v>-342086.7</v>
      </c>
      <c r="Z491" s="3" t="str">
        <f t="shared" si="31"/>
        <v>BF1216</v>
      </c>
    </row>
    <row r="492" spans="1:26" x14ac:dyDescent="0.25">
      <c r="A492" s="9" t="s">
        <v>117</v>
      </c>
      <c r="B492" s="10">
        <v>42276</v>
      </c>
      <c r="C492" s="9" t="s">
        <v>120</v>
      </c>
      <c r="D492" s="9" t="s">
        <v>45</v>
      </c>
      <c r="E492" s="9" t="s">
        <v>439</v>
      </c>
      <c r="F492" s="11"/>
      <c r="G492" s="11"/>
      <c r="H492" s="11">
        <v>691.2</v>
      </c>
      <c r="I492" s="11">
        <v>345482.27</v>
      </c>
      <c r="K492" s="1">
        <f t="shared" si="28"/>
        <v>9</v>
      </c>
      <c r="L492" s="1" t="str">
        <f t="shared" si="29"/>
        <v>55,269</v>
      </c>
      <c r="M492" s="2" t="str">
        <f t="shared" si="30"/>
        <v>9ODC23</v>
      </c>
      <c r="P492" s="9" t="s">
        <v>0</v>
      </c>
      <c r="Q492" s="10">
        <v>42276</v>
      </c>
      <c r="R492" s="9" t="s">
        <v>6</v>
      </c>
      <c r="S492" s="9" t="s">
        <v>70</v>
      </c>
      <c r="T492" s="9" t="s">
        <v>470</v>
      </c>
      <c r="U492" s="11"/>
      <c r="V492" s="11">
        <v>345.6</v>
      </c>
      <c r="W492" s="11"/>
      <c r="X492" s="11">
        <v>-341741.1</v>
      </c>
      <c r="Z492" s="3" t="str">
        <f t="shared" si="31"/>
        <v>ACF44</v>
      </c>
    </row>
    <row r="493" spans="1:26" x14ac:dyDescent="0.25">
      <c r="A493" s="6" t="s">
        <v>117</v>
      </c>
      <c r="B493" s="7">
        <v>42277</v>
      </c>
      <c r="C493" s="6" t="s">
        <v>120</v>
      </c>
      <c r="D493" s="6" t="s">
        <v>24</v>
      </c>
      <c r="E493" s="6"/>
      <c r="F493" s="8"/>
      <c r="G493" s="8"/>
      <c r="H493" s="8">
        <v>55.26</v>
      </c>
      <c r="I493" s="8">
        <v>345427.01</v>
      </c>
      <c r="K493" s="1">
        <f t="shared" si="28"/>
        <v>9</v>
      </c>
      <c r="L493" s="1" t="str">
        <f t="shared" si="29"/>
        <v>2294,719</v>
      </c>
      <c r="M493" s="2" t="str">
        <f t="shared" si="30"/>
        <v>9ODC24</v>
      </c>
      <c r="P493" s="9" t="s">
        <v>0</v>
      </c>
      <c r="Q493" s="10">
        <v>42276</v>
      </c>
      <c r="R493" s="9" t="s">
        <v>6</v>
      </c>
      <c r="S493" s="9" t="s">
        <v>70</v>
      </c>
      <c r="T493" s="9" t="s">
        <v>471</v>
      </c>
      <c r="U493" s="11"/>
      <c r="V493" s="11">
        <v>345.6</v>
      </c>
      <c r="W493" s="11"/>
      <c r="X493" s="11">
        <v>-341395.5</v>
      </c>
      <c r="Z493" s="3" t="str">
        <f t="shared" si="31"/>
        <v>ACF44</v>
      </c>
    </row>
    <row r="494" spans="1:26" x14ac:dyDescent="0.25">
      <c r="A494" s="6" t="s">
        <v>117</v>
      </c>
      <c r="B494" s="7">
        <v>42277</v>
      </c>
      <c r="C494" s="6" t="s">
        <v>120</v>
      </c>
      <c r="D494" s="6" t="s">
        <v>55</v>
      </c>
      <c r="E494" s="6"/>
      <c r="F494" s="8"/>
      <c r="G494" s="8"/>
      <c r="H494" s="8">
        <v>2294.71</v>
      </c>
      <c r="I494" s="8">
        <v>343132.3</v>
      </c>
      <c r="K494" s="1">
        <f t="shared" si="28"/>
        <v>9</v>
      </c>
      <c r="L494" s="1" t="str">
        <f t="shared" si="29"/>
        <v>242,039</v>
      </c>
      <c r="M494" s="2" t="str">
        <f t="shared" si="30"/>
        <v>9ODC43</v>
      </c>
      <c r="P494" s="6" t="s">
        <v>0</v>
      </c>
      <c r="Q494" s="7">
        <v>42277</v>
      </c>
      <c r="R494" s="6" t="s">
        <v>8</v>
      </c>
      <c r="S494" s="6" t="s">
        <v>23</v>
      </c>
      <c r="T494" s="6"/>
      <c r="U494" s="8"/>
      <c r="V494" s="8">
        <v>55.26</v>
      </c>
      <c r="W494" s="8"/>
      <c r="X494" s="8">
        <v>-341340.24</v>
      </c>
      <c r="Z494" s="3" t="str">
        <f t="shared" si="31"/>
        <v>PAF16</v>
      </c>
    </row>
    <row r="495" spans="1:26" x14ac:dyDescent="0.25">
      <c r="A495" s="6" t="s">
        <v>117</v>
      </c>
      <c r="B495" s="7">
        <v>42277</v>
      </c>
      <c r="C495" s="6" t="s">
        <v>120</v>
      </c>
      <c r="D495" s="6" t="s">
        <v>43</v>
      </c>
      <c r="E495" s="6"/>
      <c r="F495" s="8"/>
      <c r="G495" s="8"/>
      <c r="H495" s="8">
        <v>242.03</v>
      </c>
      <c r="I495" s="8">
        <v>342890.27</v>
      </c>
      <c r="K495" s="1">
        <f t="shared" si="28"/>
        <v>9</v>
      </c>
      <c r="L495" s="1" t="str">
        <f t="shared" si="29"/>
        <v>619,379</v>
      </c>
      <c r="M495" s="2" t="str">
        <f t="shared" si="30"/>
        <v>9ODC46</v>
      </c>
      <c r="P495" s="6" t="s">
        <v>0</v>
      </c>
      <c r="Q495" s="7">
        <v>42277</v>
      </c>
      <c r="R495" s="6" t="s">
        <v>1</v>
      </c>
      <c r="S495" s="6" t="s">
        <v>23</v>
      </c>
      <c r="T495" s="6"/>
      <c r="U495" s="8"/>
      <c r="V495" s="8">
        <v>1000</v>
      </c>
      <c r="W495" s="8"/>
      <c r="X495" s="8">
        <v>-340340.24</v>
      </c>
      <c r="Z495" s="3" t="str">
        <f t="shared" si="31"/>
        <v>ODF16</v>
      </c>
    </row>
    <row r="496" spans="1:26" x14ac:dyDescent="0.25">
      <c r="A496" s="6" t="s">
        <v>117</v>
      </c>
      <c r="B496" s="7">
        <v>42277</v>
      </c>
      <c r="C496" s="6" t="s">
        <v>120</v>
      </c>
      <c r="D496" s="6" t="s">
        <v>44</v>
      </c>
      <c r="E496" s="6"/>
      <c r="F496" s="8"/>
      <c r="G496" s="8"/>
      <c r="H496" s="8">
        <v>619.37</v>
      </c>
      <c r="I496" s="8">
        <v>342270.9</v>
      </c>
      <c r="K496" s="1">
        <f t="shared" si="28"/>
        <v>9</v>
      </c>
      <c r="L496" s="1" t="str">
        <f t="shared" si="29"/>
        <v>2111,669</v>
      </c>
      <c r="M496" s="2" t="str">
        <f t="shared" si="30"/>
        <v>9ODC52</v>
      </c>
      <c r="P496" s="6" t="s">
        <v>0</v>
      </c>
      <c r="Q496" s="7">
        <v>42277</v>
      </c>
      <c r="R496" s="6" t="s">
        <v>8</v>
      </c>
      <c r="S496" s="6" t="s">
        <v>35</v>
      </c>
      <c r="T496" s="6"/>
      <c r="U496" s="8"/>
      <c r="V496" s="8">
        <v>2294.71</v>
      </c>
      <c r="W496" s="8"/>
      <c r="X496" s="8">
        <v>-338045.53</v>
      </c>
      <c r="Z496" s="3" t="str">
        <f t="shared" si="31"/>
        <v>PAF17</v>
      </c>
    </row>
    <row r="497" spans="1:26" x14ac:dyDescent="0.25">
      <c r="A497" s="6" t="s">
        <v>117</v>
      </c>
      <c r="B497" s="7">
        <v>42277</v>
      </c>
      <c r="C497" s="6" t="s">
        <v>120</v>
      </c>
      <c r="D497" s="6" t="s">
        <v>65</v>
      </c>
      <c r="E497" s="6"/>
      <c r="F497" s="8"/>
      <c r="G497" s="8"/>
      <c r="H497" s="8">
        <v>2111.66</v>
      </c>
      <c r="I497" s="8">
        <v>340159.24</v>
      </c>
      <c r="K497" s="1">
        <f t="shared" si="28"/>
        <v>9</v>
      </c>
      <c r="L497" s="1" t="str">
        <f t="shared" si="29"/>
        <v>10009</v>
      </c>
      <c r="M497" s="2" t="str">
        <f t="shared" si="30"/>
        <v>9ODC53</v>
      </c>
      <c r="P497" s="6" t="s">
        <v>0</v>
      </c>
      <c r="Q497" s="7">
        <v>42277</v>
      </c>
      <c r="R497" s="6" t="s">
        <v>32</v>
      </c>
      <c r="S497" s="6" t="s">
        <v>38</v>
      </c>
      <c r="T497" s="6"/>
      <c r="U497" s="8"/>
      <c r="V497" s="8">
        <v>32.020000000000003</v>
      </c>
      <c r="W497" s="8"/>
      <c r="X497" s="8">
        <v>-338013.51</v>
      </c>
      <c r="Z497" s="3" t="str">
        <f t="shared" si="31"/>
        <v>BF1219</v>
      </c>
    </row>
    <row r="498" spans="1:26" x14ac:dyDescent="0.25">
      <c r="A498" s="6" t="s">
        <v>117</v>
      </c>
      <c r="B498" s="7">
        <v>42277</v>
      </c>
      <c r="C498" s="6" t="s">
        <v>120</v>
      </c>
      <c r="D498" s="6" t="s">
        <v>13</v>
      </c>
      <c r="E498" s="6"/>
      <c r="F498" s="8"/>
      <c r="G498" s="8"/>
      <c r="H498" s="8">
        <v>1000</v>
      </c>
      <c r="I498" s="8">
        <v>339159.24</v>
      </c>
      <c r="K498" s="1">
        <f t="shared" si="28"/>
        <v>9</v>
      </c>
      <c r="L498" s="1" t="str">
        <f t="shared" si="29"/>
        <v>1664,589</v>
      </c>
      <c r="M498" s="2" t="str">
        <f t="shared" si="30"/>
        <v>9ODC54</v>
      </c>
      <c r="P498" s="6" t="s">
        <v>0</v>
      </c>
      <c r="Q498" s="7">
        <v>42277</v>
      </c>
      <c r="R498" s="6" t="s">
        <v>1</v>
      </c>
      <c r="S498" s="6" t="s">
        <v>41</v>
      </c>
      <c r="T498" s="6"/>
      <c r="U498" s="8"/>
      <c r="V498" s="8">
        <v>1000</v>
      </c>
      <c r="W498" s="8"/>
      <c r="X498" s="8">
        <v>-337013.51</v>
      </c>
      <c r="Z498" s="3" t="str">
        <f t="shared" si="31"/>
        <v>ODF20</v>
      </c>
    </row>
    <row r="499" spans="1:26" x14ac:dyDescent="0.25">
      <c r="A499" s="6" t="s">
        <v>117</v>
      </c>
      <c r="B499" s="7">
        <v>42277</v>
      </c>
      <c r="C499" s="6" t="s">
        <v>120</v>
      </c>
      <c r="D499" s="6" t="s">
        <v>51</v>
      </c>
      <c r="E499" s="6"/>
      <c r="F499" s="8"/>
      <c r="G499" s="8"/>
      <c r="H499" s="8">
        <v>1664.58</v>
      </c>
      <c r="I499" s="8">
        <v>337494.66</v>
      </c>
      <c r="K499" s="1">
        <f t="shared" si="28"/>
        <v>9</v>
      </c>
      <c r="L499" s="1" t="str">
        <f t="shared" si="29"/>
        <v>10009</v>
      </c>
      <c r="M499" s="2" t="str">
        <f t="shared" si="30"/>
        <v>9ODC59</v>
      </c>
      <c r="P499" s="6" t="s">
        <v>0</v>
      </c>
      <c r="Q499" s="7">
        <v>42277</v>
      </c>
      <c r="R499" s="6" t="s">
        <v>1</v>
      </c>
      <c r="S499" s="6" t="s">
        <v>55</v>
      </c>
      <c r="T499" s="6"/>
      <c r="U499" s="8"/>
      <c r="V499" s="8">
        <v>2139.06</v>
      </c>
      <c r="W499" s="8"/>
      <c r="X499" s="8">
        <v>-334874.45</v>
      </c>
      <c r="Z499" s="3" t="str">
        <f t="shared" si="31"/>
        <v>ODF24</v>
      </c>
    </row>
    <row r="500" spans="1:26" x14ac:dyDescent="0.25">
      <c r="A500" s="6" t="s">
        <v>117</v>
      </c>
      <c r="B500" s="7">
        <v>42277</v>
      </c>
      <c r="C500" s="6" t="s">
        <v>120</v>
      </c>
      <c r="D500" s="6" t="s">
        <v>80</v>
      </c>
      <c r="E500" s="6"/>
      <c r="F500" s="8"/>
      <c r="G500" s="8"/>
      <c r="H500" s="8">
        <v>1000</v>
      </c>
      <c r="I500" s="8">
        <v>336494.66</v>
      </c>
      <c r="K500" s="1">
        <f t="shared" si="28"/>
        <v>9</v>
      </c>
      <c r="L500" s="1" t="str">
        <f t="shared" si="29"/>
        <v>2139,069</v>
      </c>
      <c r="M500" s="2" t="str">
        <f t="shared" si="30"/>
        <v>9ODC60</v>
      </c>
      <c r="P500" s="6" t="s">
        <v>0</v>
      </c>
      <c r="Q500" s="7">
        <v>42277</v>
      </c>
      <c r="R500" s="6" t="s">
        <v>1</v>
      </c>
      <c r="S500" s="6" t="s">
        <v>57</v>
      </c>
      <c r="T500" s="6"/>
      <c r="U500" s="8"/>
      <c r="V500" s="8">
        <v>1487.88</v>
      </c>
      <c r="W500" s="8"/>
      <c r="X500" s="8">
        <v>-333386.57</v>
      </c>
      <c r="Z500" s="3" t="str">
        <f t="shared" si="31"/>
        <v>ODF28</v>
      </c>
    </row>
    <row r="501" spans="1:26" x14ac:dyDescent="0.25">
      <c r="A501" s="6" t="s">
        <v>117</v>
      </c>
      <c r="B501" s="7">
        <v>42277</v>
      </c>
      <c r="C501" s="6" t="s">
        <v>120</v>
      </c>
      <c r="D501" s="6" t="s">
        <v>440</v>
      </c>
      <c r="E501" s="6"/>
      <c r="F501" s="8"/>
      <c r="G501" s="8"/>
      <c r="H501" s="8">
        <v>2139.06</v>
      </c>
      <c r="I501" s="8">
        <v>334355.59999999998</v>
      </c>
      <c r="K501" s="1">
        <f t="shared" si="28"/>
        <v>9</v>
      </c>
      <c r="L501" s="1" t="str">
        <f t="shared" si="29"/>
        <v>1487,889</v>
      </c>
      <c r="M501" s="2" t="str">
        <f t="shared" si="30"/>
        <v>9ODC61</v>
      </c>
      <c r="P501" s="6" t="s">
        <v>0</v>
      </c>
      <c r="Q501" s="7">
        <v>42277</v>
      </c>
      <c r="R501" s="6" t="s">
        <v>1</v>
      </c>
      <c r="S501" s="6" t="s">
        <v>46</v>
      </c>
      <c r="T501" s="6"/>
      <c r="U501" s="8"/>
      <c r="V501" s="8">
        <v>250</v>
      </c>
      <c r="W501" s="8"/>
      <c r="X501" s="8">
        <v>-333136.57</v>
      </c>
      <c r="Z501" s="3" t="str">
        <f t="shared" si="31"/>
        <v>ODF29</v>
      </c>
    </row>
    <row r="502" spans="1:26" x14ac:dyDescent="0.25">
      <c r="A502" s="6" t="s">
        <v>117</v>
      </c>
      <c r="B502" s="7">
        <v>42277</v>
      </c>
      <c r="C502" s="6" t="s">
        <v>120</v>
      </c>
      <c r="D502" s="6" t="s">
        <v>92</v>
      </c>
      <c r="E502" s="6"/>
      <c r="F502" s="8"/>
      <c r="G502" s="8"/>
      <c r="H502" s="8">
        <v>1487.88</v>
      </c>
      <c r="I502" s="8">
        <v>332867.71999999997</v>
      </c>
      <c r="K502" s="1">
        <f t="shared" si="28"/>
        <v>9</v>
      </c>
      <c r="L502" s="1" t="str">
        <f t="shared" si="29"/>
        <v>2509</v>
      </c>
      <c r="M502" s="2" t="str">
        <f t="shared" si="30"/>
        <v>9ODC62</v>
      </c>
      <c r="P502" s="6" t="s">
        <v>0</v>
      </c>
      <c r="Q502" s="7">
        <v>42277</v>
      </c>
      <c r="R502" s="6" t="s">
        <v>1</v>
      </c>
      <c r="S502" s="6" t="s">
        <v>96</v>
      </c>
      <c r="T502" s="6"/>
      <c r="U502" s="8"/>
      <c r="V502" s="8">
        <v>1713.44</v>
      </c>
      <c r="W502" s="8"/>
      <c r="X502" s="8">
        <v>-331423.13</v>
      </c>
      <c r="Z502" s="3" t="str">
        <f t="shared" si="31"/>
        <v>ODF31</v>
      </c>
    </row>
    <row r="503" spans="1:26" x14ac:dyDescent="0.25">
      <c r="A503" s="6" t="s">
        <v>117</v>
      </c>
      <c r="B503" s="7">
        <v>42277</v>
      </c>
      <c r="C503" s="6" t="s">
        <v>120</v>
      </c>
      <c r="D503" s="6" t="s">
        <v>74</v>
      </c>
      <c r="E503" s="6"/>
      <c r="F503" s="8"/>
      <c r="G503" s="8"/>
      <c r="H503" s="8">
        <v>250</v>
      </c>
      <c r="I503" s="8">
        <v>332617.71999999997</v>
      </c>
      <c r="K503" s="1">
        <f t="shared" si="28"/>
        <v>9</v>
      </c>
      <c r="L503" s="1" t="str">
        <f t="shared" si="29"/>
        <v>5709</v>
      </c>
      <c r="M503" s="2" t="str">
        <f t="shared" si="30"/>
        <v>9ODC63</v>
      </c>
      <c r="P503" s="6" t="s">
        <v>0</v>
      </c>
      <c r="Q503" s="7">
        <v>42277</v>
      </c>
      <c r="R503" s="6" t="s">
        <v>1</v>
      </c>
      <c r="S503" s="6" t="s">
        <v>96</v>
      </c>
      <c r="T503" s="6"/>
      <c r="U503" s="8"/>
      <c r="V503" s="8">
        <v>428.36</v>
      </c>
      <c r="W503" s="8"/>
      <c r="X503" s="8">
        <v>-330994.77</v>
      </c>
      <c r="Z503" s="3" t="str">
        <f t="shared" si="31"/>
        <v>ODF31</v>
      </c>
    </row>
    <row r="504" spans="1:26" x14ac:dyDescent="0.25">
      <c r="A504" s="6" t="s">
        <v>117</v>
      </c>
      <c r="B504" s="7">
        <v>42277</v>
      </c>
      <c r="C504" s="6" t="s">
        <v>120</v>
      </c>
      <c r="D504" s="6" t="s">
        <v>28</v>
      </c>
      <c r="E504" s="6"/>
      <c r="F504" s="8"/>
      <c r="G504" s="8"/>
      <c r="H504" s="8">
        <v>570</v>
      </c>
      <c r="I504" s="8">
        <v>332047.71999999997</v>
      </c>
      <c r="K504" s="1">
        <f t="shared" si="28"/>
        <v>9</v>
      </c>
      <c r="L504" s="1" t="str">
        <f t="shared" si="29"/>
        <v>13309</v>
      </c>
      <c r="M504" s="2" t="str">
        <f t="shared" si="30"/>
        <v>9ODC64</v>
      </c>
      <c r="P504" s="6" t="s">
        <v>0</v>
      </c>
      <c r="Q504" s="7">
        <v>42277</v>
      </c>
      <c r="R504" s="6" t="s">
        <v>1</v>
      </c>
      <c r="S504" s="6" t="s">
        <v>42</v>
      </c>
      <c r="T504" s="6"/>
      <c r="U504" s="8"/>
      <c r="V504" s="8">
        <v>570</v>
      </c>
      <c r="W504" s="8"/>
      <c r="X504" s="8">
        <v>-330424.77</v>
      </c>
      <c r="Z504" s="3" t="str">
        <f t="shared" si="31"/>
        <v>ODF33</v>
      </c>
    </row>
    <row r="505" spans="1:26" x14ac:dyDescent="0.25">
      <c r="A505" s="6" t="s">
        <v>117</v>
      </c>
      <c r="B505" s="7">
        <v>42277</v>
      </c>
      <c r="C505" s="6" t="s">
        <v>120</v>
      </c>
      <c r="D505" s="6" t="s">
        <v>102</v>
      </c>
      <c r="E505" s="6"/>
      <c r="F505" s="8"/>
      <c r="G505" s="8"/>
      <c r="H505" s="8">
        <v>1330</v>
      </c>
      <c r="I505" s="8">
        <v>330717.71999999997</v>
      </c>
      <c r="K505" s="1">
        <f t="shared" si="28"/>
        <v>9</v>
      </c>
      <c r="L505" s="1" t="str">
        <f t="shared" si="29"/>
        <v>18059</v>
      </c>
      <c r="M505" s="2" t="str">
        <f t="shared" si="30"/>
        <v>9ODC65</v>
      </c>
      <c r="P505" s="6" t="s">
        <v>0</v>
      </c>
      <c r="Q505" s="7">
        <v>42277</v>
      </c>
      <c r="R505" s="6" t="s">
        <v>1</v>
      </c>
      <c r="S505" s="6" t="s">
        <v>42</v>
      </c>
      <c r="T505" s="6"/>
      <c r="U505" s="8"/>
      <c r="V505" s="8">
        <v>1330</v>
      </c>
      <c r="W505" s="8"/>
      <c r="X505" s="8">
        <v>-329094.77</v>
      </c>
      <c r="Z505" s="3" t="str">
        <f t="shared" si="31"/>
        <v>ODF33</v>
      </c>
    </row>
    <row r="506" spans="1:26" x14ac:dyDescent="0.25">
      <c r="A506" s="6" t="s">
        <v>117</v>
      </c>
      <c r="B506" s="7">
        <v>42277</v>
      </c>
      <c r="C506" s="6" t="s">
        <v>120</v>
      </c>
      <c r="D506" s="6" t="s">
        <v>103</v>
      </c>
      <c r="E506" s="6"/>
      <c r="F506" s="8"/>
      <c r="G506" s="8"/>
      <c r="H506" s="8">
        <v>1805</v>
      </c>
      <c r="I506" s="8">
        <v>328912.71999999997</v>
      </c>
      <c r="K506" s="1">
        <f t="shared" si="28"/>
        <v>9</v>
      </c>
      <c r="L506" s="1" t="str">
        <f t="shared" si="29"/>
        <v>32,029</v>
      </c>
      <c r="M506" s="2" t="str">
        <f t="shared" si="30"/>
        <v>9ODC66</v>
      </c>
      <c r="P506" s="6" t="s">
        <v>0</v>
      </c>
      <c r="Q506" s="7">
        <v>42277</v>
      </c>
      <c r="R506" s="6" t="s">
        <v>1</v>
      </c>
      <c r="S506" s="6" t="s">
        <v>42</v>
      </c>
      <c r="T506" s="6"/>
      <c r="U506" s="8"/>
      <c r="V506" s="8">
        <v>1805</v>
      </c>
      <c r="W506" s="8"/>
      <c r="X506" s="8">
        <v>-327289.77</v>
      </c>
      <c r="Z506" s="3" t="str">
        <f t="shared" si="31"/>
        <v>ODF33</v>
      </c>
    </row>
    <row r="507" spans="1:26" x14ac:dyDescent="0.25">
      <c r="A507" s="6" t="s">
        <v>117</v>
      </c>
      <c r="B507" s="7">
        <v>42277</v>
      </c>
      <c r="C507" s="6" t="s">
        <v>120</v>
      </c>
      <c r="D507" s="6" t="s">
        <v>105</v>
      </c>
      <c r="E507" s="6"/>
      <c r="F507" s="8"/>
      <c r="G507" s="8"/>
      <c r="H507" s="8">
        <v>32.020000000000003</v>
      </c>
      <c r="I507" s="8">
        <v>328880.7</v>
      </c>
      <c r="K507" s="1">
        <f t="shared" si="28"/>
        <v>9</v>
      </c>
      <c r="L507" s="1" t="str">
        <f t="shared" si="29"/>
        <v>1713,449</v>
      </c>
      <c r="M507" s="2" t="str">
        <f t="shared" si="30"/>
        <v>9ODC67</v>
      </c>
      <c r="P507" s="6" t="s">
        <v>0</v>
      </c>
      <c r="Q507" s="7">
        <v>42277</v>
      </c>
      <c r="R507" s="6" t="s">
        <v>8</v>
      </c>
      <c r="S507" s="6" t="s">
        <v>12</v>
      </c>
      <c r="T507" s="6"/>
      <c r="U507" s="8"/>
      <c r="V507" s="8">
        <v>2111.66</v>
      </c>
      <c r="W507" s="8"/>
      <c r="X507" s="8">
        <v>-325178.11</v>
      </c>
      <c r="Z507" s="3" t="str">
        <f t="shared" si="31"/>
        <v>PAF38</v>
      </c>
    </row>
    <row r="508" spans="1:26" x14ac:dyDescent="0.25">
      <c r="A508" s="6" t="s">
        <v>117</v>
      </c>
      <c r="B508" s="7">
        <v>42277</v>
      </c>
      <c r="C508" s="6" t="s">
        <v>120</v>
      </c>
      <c r="D508" s="6" t="s">
        <v>115</v>
      </c>
      <c r="E508" s="6"/>
      <c r="F508" s="8"/>
      <c r="G508" s="8"/>
      <c r="H508" s="8">
        <v>1713.44</v>
      </c>
      <c r="I508" s="8">
        <v>327167.26</v>
      </c>
      <c r="K508" s="1">
        <f t="shared" si="28"/>
        <v>9</v>
      </c>
      <c r="L508" s="1" t="str">
        <f t="shared" si="29"/>
        <v>428,369</v>
      </c>
      <c r="M508" s="2" t="str">
        <f t="shared" si="30"/>
        <v>9ODC68</v>
      </c>
      <c r="P508" s="6" t="s">
        <v>0</v>
      </c>
      <c r="Q508" s="7">
        <v>42277</v>
      </c>
      <c r="R508" s="6" t="s">
        <v>8</v>
      </c>
      <c r="S508" s="6" t="s">
        <v>50</v>
      </c>
      <c r="T508" s="6"/>
      <c r="U508" s="8"/>
      <c r="V508" s="8">
        <v>1664.58</v>
      </c>
      <c r="W508" s="8"/>
      <c r="X508" s="8">
        <v>-323513.53000000003</v>
      </c>
      <c r="Z508" s="3" t="str">
        <f t="shared" si="31"/>
        <v>PAF40</v>
      </c>
    </row>
    <row r="509" spans="1:26" x14ac:dyDescent="0.25">
      <c r="A509" s="6" t="s">
        <v>117</v>
      </c>
      <c r="B509" s="7">
        <v>42277</v>
      </c>
      <c r="C509" s="6" t="s">
        <v>120</v>
      </c>
      <c r="D509" s="6" t="s">
        <v>72</v>
      </c>
      <c r="E509" s="6"/>
      <c r="F509" s="8"/>
      <c r="G509" s="8"/>
      <c r="H509" s="8">
        <v>428.36</v>
      </c>
      <c r="I509" s="8">
        <v>326738.90000000002</v>
      </c>
      <c r="K509" s="1">
        <f t="shared" si="28"/>
        <v>10</v>
      </c>
      <c r="L509" s="1" t="str">
        <f t="shared" si="29"/>
        <v>2500010</v>
      </c>
      <c r="M509" s="2" t="str">
        <f t="shared" si="30"/>
        <v>10ODC1</v>
      </c>
      <c r="P509" s="6" t="s">
        <v>0</v>
      </c>
      <c r="Q509" s="7">
        <v>42277</v>
      </c>
      <c r="R509" s="6" t="s">
        <v>6</v>
      </c>
      <c r="S509" s="6" t="s">
        <v>105</v>
      </c>
      <c r="T509" s="6"/>
      <c r="U509" s="8"/>
      <c r="V509" s="8">
        <v>242.03</v>
      </c>
      <c r="W509" s="8"/>
      <c r="X509" s="8">
        <v>-323271.5</v>
      </c>
      <c r="Z509" s="3" t="str">
        <f t="shared" si="31"/>
        <v>ACF66</v>
      </c>
    </row>
    <row r="510" spans="1:26" x14ac:dyDescent="0.25">
      <c r="A510" s="6" t="s">
        <v>117</v>
      </c>
      <c r="B510" s="7">
        <v>42278</v>
      </c>
      <c r="C510" s="6" t="s">
        <v>120</v>
      </c>
      <c r="D510" s="6" t="s">
        <v>9</v>
      </c>
      <c r="E510" s="6"/>
      <c r="F510" s="8"/>
      <c r="G510" s="8">
        <v>25000</v>
      </c>
      <c r="H510" s="8"/>
      <c r="I510" s="8">
        <v>351738.9</v>
      </c>
      <c r="K510" s="1">
        <f t="shared" si="28"/>
        <v>10</v>
      </c>
      <c r="L510" s="1" t="str">
        <f t="shared" si="29"/>
        <v>15285,610</v>
      </c>
      <c r="M510" s="2" t="str">
        <f t="shared" si="30"/>
        <v>10ODC2</v>
      </c>
      <c r="P510" s="6" t="s">
        <v>0</v>
      </c>
      <c r="Q510" s="7">
        <v>42277</v>
      </c>
      <c r="R510" s="6" t="s">
        <v>6</v>
      </c>
      <c r="S510" s="6" t="s">
        <v>106</v>
      </c>
      <c r="T510" s="6"/>
      <c r="U510" s="8"/>
      <c r="V510" s="8">
        <v>619.37</v>
      </c>
      <c r="W510" s="8"/>
      <c r="X510" s="8">
        <v>-322652.13</v>
      </c>
      <c r="Z510" s="3" t="str">
        <f t="shared" si="31"/>
        <v>ACF76</v>
      </c>
    </row>
    <row r="511" spans="1:26" x14ac:dyDescent="0.25">
      <c r="A511" s="6" t="s">
        <v>117</v>
      </c>
      <c r="B511" s="7">
        <v>42278</v>
      </c>
      <c r="C511" s="6" t="s">
        <v>120</v>
      </c>
      <c r="D511" s="6" t="s">
        <v>33</v>
      </c>
      <c r="E511" s="6"/>
      <c r="F511" s="8"/>
      <c r="G511" s="8"/>
      <c r="H511" s="8">
        <v>15285.6</v>
      </c>
      <c r="I511" s="8">
        <v>336453.3</v>
      </c>
      <c r="K511" s="1">
        <f t="shared" si="28"/>
        <v>10</v>
      </c>
      <c r="L511" s="1" t="str">
        <f t="shared" si="29"/>
        <v>5000010</v>
      </c>
      <c r="M511" s="2" t="str">
        <f t="shared" si="30"/>
        <v>10BC231</v>
      </c>
      <c r="P511" s="6" t="s">
        <v>0</v>
      </c>
      <c r="Q511" s="7">
        <v>42278</v>
      </c>
      <c r="R511" s="6" t="s">
        <v>1</v>
      </c>
      <c r="S511" s="6" t="s">
        <v>9</v>
      </c>
      <c r="T511" s="6"/>
      <c r="U511" s="8"/>
      <c r="V511" s="8"/>
      <c r="W511" s="8">
        <v>25000</v>
      </c>
      <c r="X511" s="8">
        <v>-347652.13</v>
      </c>
      <c r="Z511" s="3" t="str">
        <f t="shared" si="31"/>
        <v>ODF1</v>
      </c>
    </row>
    <row r="512" spans="1:26" x14ac:dyDescent="0.25">
      <c r="A512" s="6" t="s">
        <v>117</v>
      </c>
      <c r="B512" s="7">
        <v>42278</v>
      </c>
      <c r="C512" s="6" t="s">
        <v>392</v>
      </c>
      <c r="D512" s="6" t="s">
        <v>96</v>
      </c>
      <c r="E512" s="6"/>
      <c r="F512" s="8"/>
      <c r="G512" s="8"/>
      <c r="H512" s="8">
        <v>50000</v>
      </c>
      <c r="I512" s="8">
        <v>286453.3</v>
      </c>
      <c r="K512" s="1">
        <f t="shared" si="28"/>
        <v>10</v>
      </c>
      <c r="L512" s="1" t="str">
        <f t="shared" si="29"/>
        <v>0,210</v>
      </c>
      <c r="M512" s="2" t="str">
        <f t="shared" si="30"/>
        <v>10ODC3</v>
      </c>
      <c r="P512" s="6" t="s">
        <v>0</v>
      </c>
      <c r="Q512" s="7">
        <v>42278</v>
      </c>
      <c r="R512" s="6" t="s">
        <v>6</v>
      </c>
      <c r="S512" s="6" t="s">
        <v>17</v>
      </c>
      <c r="T512" s="6"/>
      <c r="U512" s="8"/>
      <c r="V512" s="8">
        <v>15285.6</v>
      </c>
      <c r="W512" s="8"/>
      <c r="X512" s="8">
        <v>-332366.53000000003</v>
      </c>
      <c r="Z512" s="3" t="str">
        <f t="shared" si="31"/>
        <v>ACF4</v>
      </c>
    </row>
    <row r="513" spans="1:26" x14ac:dyDescent="0.25">
      <c r="A513" s="6" t="s">
        <v>117</v>
      </c>
      <c r="B513" s="7">
        <v>42279</v>
      </c>
      <c r="C513" s="6" t="s">
        <v>120</v>
      </c>
      <c r="D513" s="6" t="s">
        <v>7</v>
      </c>
      <c r="E513" s="6"/>
      <c r="F513" s="8"/>
      <c r="G513" s="8"/>
      <c r="H513" s="8">
        <v>0.2</v>
      </c>
      <c r="I513" s="8">
        <v>286453.09999999998</v>
      </c>
      <c r="K513" s="1">
        <f t="shared" si="28"/>
        <v>10</v>
      </c>
      <c r="L513" s="1" t="str">
        <f t="shared" si="29"/>
        <v>586,6110</v>
      </c>
      <c r="M513" s="2" t="str">
        <f t="shared" si="30"/>
        <v>10ODC45</v>
      </c>
      <c r="P513" s="6" t="s">
        <v>0</v>
      </c>
      <c r="Q513" s="7">
        <v>42278</v>
      </c>
      <c r="R513" s="6" t="s">
        <v>6</v>
      </c>
      <c r="S513" s="6" t="s">
        <v>18</v>
      </c>
      <c r="T513" s="6"/>
      <c r="U513" s="8"/>
      <c r="V513" s="8">
        <v>50000</v>
      </c>
      <c r="W513" s="8"/>
      <c r="X513" s="8">
        <v>-282366.53000000003</v>
      </c>
      <c r="Z513" s="3" t="str">
        <f t="shared" si="31"/>
        <v>ACF10</v>
      </c>
    </row>
    <row r="514" spans="1:26" x14ac:dyDescent="0.25">
      <c r="A514" s="6" t="s">
        <v>117</v>
      </c>
      <c r="B514" s="7">
        <v>42279</v>
      </c>
      <c r="C514" s="6" t="s">
        <v>120</v>
      </c>
      <c r="D514" s="6" t="s">
        <v>58</v>
      </c>
      <c r="E514" s="6"/>
      <c r="F514" s="8"/>
      <c r="G514" s="8"/>
      <c r="H514" s="8">
        <v>586.61</v>
      </c>
      <c r="I514" s="8">
        <v>285866.49</v>
      </c>
      <c r="K514" s="1">
        <f t="shared" si="28"/>
        <v>10</v>
      </c>
      <c r="L514" s="1" t="str">
        <f t="shared" si="29"/>
        <v>586,6110</v>
      </c>
      <c r="M514" s="2" t="str">
        <f t="shared" si="30"/>
        <v>10ODC46</v>
      </c>
      <c r="P514" s="6" t="s">
        <v>0</v>
      </c>
      <c r="Q514" s="7">
        <v>42279</v>
      </c>
      <c r="R514" s="6" t="s">
        <v>6</v>
      </c>
      <c r="S514" s="6" t="s">
        <v>39</v>
      </c>
      <c r="T514" s="6"/>
      <c r="U514" s="8"/>
      <c r="V514" s="8">
        <v>586.61</v>
      </c>
      <c r="W514" s="8"/>
      <c r="X514" s="8">
        <v>-281779.92</v>
      </c>
      <c r="Z514" s="3" t="str">
        <f t="shared" si="31"/>
        <v>ACF57</v>
      </c>
    </row>
    <row r="515" spans="1:26" x14ac:dyDescent="0.25">
      <c r="A515" s="6" t="s">
        <v>117</v>
      </c>
      <c r="B515" s="7">
        <v>42279</v>
      </c>
      <c r="C515" s="6" t="s">
        <v>120</v>
      </c>
      <c r="D515" s="6" t="s">
        <v>44</v>
      </c>
      <c r="E515" s="6"/>
      <c r="F515" s="8"/>
      <c r="G515" s="8"/>
      <c r="H515" s="8">
        <v>586.61</v>
      </c>
      <c r="I515" s="8">
        <v>285279.88</v>
      </c>
      <c r="K515" s="1">
        <f t="shared" ref="K515:K578" si="32">IF(ISNA(VLOOKUP(J515,$Y$2:$Z$5001,2,FALSE)),MONTH(B516),(VLOOKUP(J515,$Y$2:$Z$5001,2,FALSE)))</f>
        <v>10</v>
      </c>
      <c r="L515" s="1" t="str">
        <f t="shared" ref="L515:L578" si="33">H516&amp;G516&amp;K515</f>
        <v>54310</v>
      </c>
      <c r="M515" s="2" t="str">
        <f t="shared" ref="M515:M578" si="34">MONTH(B516)&amp;C516&amp;D516</f>
        <v>10ODC4</v>
      </c>
      <c r="P515" s="6" t="s">
        <v>0</v>
      </c>
      <c r="Q515" s="7">
        <v>42279</v>
      </c>
      <c r="R515" s="6" t="s">
        <v>6</v>
      </c>
      <c r="S515" s="6" t="s">
        <v>107</v>
      </c>
      <c r="T515" s="6"/>
      <c r="U515" s="8"/>
      <c r="V515" s="8">
        <v>586.61</v>
      </c>
      <c r="W515" s="8"/>
      <c r="X515" s="8">
        <v>-281193.31</v>
      </c>
      <c r="Z515" s="3" t="str">
        <f t="shared" ref="Z515:Z578" si="35">R515&amp;S515</f>
        <v>ACF58</v>
      </c>
    </row>
    <row r="516" spans="1:26" x14ac:dyDescent="0.25">
      <c r="A516" s="6" t="s">
        <v>117</v>
      </c>
      <c r="B516" s="7">
        <v>42280</v>
      </c>
      <c r="C516" s="6" t="s">
        <v>120</v>
      </c>
      <c r="D516" s="6" t="s">
        <v>17</v>
      </c>
      <c r="E516" s="6"/>
      <c r="F516" s="8"/>
      <c r="G516" s="8"/>
      <c r="H516" s="8">
        <v>543</v>
      </c>
      <c r="I516" s="8">
        <v>284736.88</v>
      </c>
      <c r="K516" s="1">
        <f t="shared" si="32"/>
        <v>10</v>
      </c>
      <c r="L516" s="1" t="str">
        <f t="shared" si="33"/>
        <v>65,610</v>
      </c>
      <c r="M516" s="2" t="str">
        <f t="shared" si="34"/>
        <v>10ODC47</v>
      </c>
      <c r="P516" s="6" t="s">
        <v>0</v>
      </c>
      <c r="Q516" s="7">
        <v>42279</v>
      </c>
      <c r="R516" s="6" t="s">
        <v>36</v>
      </c>
      <c r="S516" s="6" t="s">
        <v>108</v>
      </c>
      <c r="T516" s="6"/>
      <c r="U516" s="8"/>
      <c r="V516" s="8">
        <v>0.2</v>
      </c>
      <c r="W516" s="8"/>
      <c r="X516" s="8">
        <v>-281193.11</v>
      </c>
      <c r="Z516" s="3" t="str">
        <f t="shared" si="35"/>
        <v>BF1VIR20</v>
      </c>
    </row>
    <row r="517" spans="1:26" x14ac:dyDescent="0.25">
      <c r="A517" s="6" t="s">
        <v>117</v>
      </c>
      <c r="B517" s="7">
        <v>42282</v>
      </c>
      <c r="C517" s="6" t="s">
        <v>120</v>
      </c>
      <c r="D517" s="6" t="s">
        <v>71</v>
      </c>
      <c r="E517" s="6"/>
      <c r="F517" s="8"/>
      <c r="G517" s="8"/>
      <c r="H517" s="8">
        <v>65.599999999999994</v>
      </c>
      <c r="I517" s="8">
        <v>284671.28000000003</v>
      </c>
      <c r="K517" s="1">
        <f t="shared" si="32"/>
        <v>10</v>
      </c>
      <c r="L517" s="1" t="str">
        <f t="shared" si="33"/>
        <v>1010</v>
      </c>
      <c r="M517" s="2" t="str">
        <f t="shared" si="34"/>
        <v>10ODC5</v>
      </c>
      <c r="P517" s="6" t="s">
        <v>0</v>
      </c>
      <c r="Q517" s="7">
        <v>42280</v>
      </c>
      <c r="R517" s="6" t="s">
        <v>8</v>
      </c>
      <c r="S517" s="6" t="s">
        <v>66</v>
      </c>
      <c r="T517" s="6"/>
      <c r="U517" s="8"/>
      <c r="V517" s="8">
        <v>543</v>
      </c>
      <c r="W517" s="8"/>
      <c r="X517" s="8">
        <v>-280650.11</v>
      </c>
      <c r="Z517" s="3" t="str">
        <f t="shared" si="35"/>
        <v>PAF5</v>
      </c>
    </row>
    <row r="518" spans="1:26" x14ac:dyDescent="0.25">
      <c r="A518" s="6" t="s">
        <v>117</v>
      </c>
      <c r="B518" s="7">
        <v>42284</v>
      </c>
      <c r="C518" s="6" t="s">
        <v>120</v>
      </c>
      <c r="D518" s="6" t="s">
        <v>66</v>
      </c>
      <c r="E518" s="6"/>
      <c r="F518" s="8"/>
      <c r="G518" s="8"/>
      <c r="H518" s="8">
        <v>10</v>
      </c>
      <c r="I518" s="8">
        <v>284661.28000000003</v>
      </c>
      <c r="K518" s="1">
        <f t="shared" si="32"/>
        <v>10</v>
      </c>
      <c r="L518" s="1" t="str">
        <f t="shared" si="33"/>
        <v>700010</v>
      </c>
      <c r="M518" s="2" t="str">
        <f t="shared" si="34"/>
        <v>10ODC6</v>
      </c>
      <c r="P518" s="6" t="s">
        <v>0</v>
      </c>
      <c r="Q518" s="7">
        <v>42282</v>
      </c>
      <c r="R518" s="6" t="s">
        <v>8</v>
      </c>
      <c r="S518" s="6" t="s">
        <v>46</v>
      </c>
      <c r="T518" s="6"/>
      <c r="U518" s="8"/>
      <c r="V518" s="8">
        <v>65.599999999999994</v>
      </c>
      <c r="W518" s="8"/>
      <c r="X518" s="8">
        <v>-280584.51</v>
      </c>
      <c r="Z518" s="3" t="str">
        <f t="shared" si="35"/>
        <v>PAF29</v>
      </c>
    </row>
    <row r="519" spans="1:26" x14ac:dyDescent="0.25">
      <c r="A519" s="6" t="s">
        <v>117</v>
      </c>
      <c r="B519" s="7">
        <v>42285</v>
      </c>
      <c r="C519" s="6" t="s">
        <v>120</v>
      </c>
      <c r="D519" s="6" t="s">
        <v>10</v>
      </c>
      <c r="E519" s="6"/>
      <c r="F519" s="8"/>
      <c r="G519" s="8">
        <v>7000</v>
      </c>
      <c r="H519" s="8"/>
      <c r="I519" s="8">
        <v>291661.28000000003</v>
      </c>
      <c r="K519" s="1">
        <f t="shared" si="32"/>
        <v>10</v>
      </c>
      <c r="L519" s="1" t="str">
        <f t="shared" si="33"/>
        <v>5010</v>
      </c>
      <c r="M519" s="2" t="str">
        <f t="shared" si="34"/>
        <v>10ODC7</v>
      </c>
      <c r="P519" s="6" t="s">
        <v>0</v>
      </c>
      <c r="Q519" s="7">
        <v>42284</v>
      </c>
      <c r="R519" s="6" t="s">
        <v>8</v>
      </c>
      <c r="S519" s="6" t="s">
        <v>9</v>
      </c>
      <c r="T519" s="6"/>
      <c r="U519" s="8"/>
      <c r="V519" s="8">
        <v>10</v>
      </c>
      <c r="W519" s="8"/>
      <c r="X519" s="8">
        <v>-280574.51</v>
      </c>
      <c r="Z519" s="3" t="str">
        <f t="shared" si="35"/>
        <v>PAF1</v>
      </c>
    </row>
    <row r="520" spans="1:26" x14ac:dyDescent="0.25">
      <c r="A520" s="6" t="s">
        <v>117</v>
      </c>
      <c r="B520" s="7">
        <v>42285</v>
      </c>
      <c r="C520" s="6" t="s">
        <v>120</v>
      </c>
      <c r="D520" s="6" t="s">
        <v>40</v>
      </c>
      <c r="E520" s="6"/>
      <c r="F520" s="8"/>
      <c r="G520" s="8"/>
      <c r="H520" s="8">
        <v>50</v>
      </c>
      <c r="I520" s="8">
        <v>291611.28000000003</v>
      </c>
      <c r="K520" s="1">
        <f t="shared" si="32"/>
        <v>10</v>
      </c>
      <c r="L520" s="1" t="str">
        <f t="shared" si="33"/>
        <v>10010</v>
      </c>
      <c r="M520" s="2" t="str">
        <f t="shared" si="34"/>
        <v>10ODC8</v>
      </c>
      <c r="P520" s="6" t="s">
        <v>0</v>
      </c>
      <c r="Q520" s="7">
        <v>42285</v>
      </c>
      <c r="R520" s="6" t="s">
        <v>32</v>
      </c>
      <c r="S520" s="6" t="s">
        <v>33</v>
      </c>
      <c r="T520" s="6"/>
      <c r="U520" s="8"/>
      <c r="V520" s="8">
        <v>0.48</v>
      </c>
      <c r="W520" s="8"/>
      <c r="X520" s="8">
        <v>-280574.03000000003</v>
      </c>
      <c r="Z520" s="3" t="str">
        <f t="shared" si="35"/>
        <v>BF122</v>
      </c>
    </row>
    <row r="521" spans="1:26" x14ac:dyDescent="0.25">
      <c r="A521" s="6" t="s">
        <v>117</v>
      </c>
      <c r="B521" s="7">
        <v>42285</v>
      </c>
      <c r="C521" s="6" t="s">
        <v>120</v>
      </c>
      <c r="D521" s="6" t="s">
        <v>49</v>
      </c>
      <c r="E521" s="6"/>
      <c r="F521" s="8"/>
      <c r="G521" s="8"/>
      <c r="H521" s="8">
        <v>100</v>
      </c>
      <c r="I521" s="8">
        <v>291511.28000000003</v>
      </c>
      <c r="K521" s="1">
        <f t="shared" si="32"/>
        <v>10</v>
      </c>
      <c r="L521" s="1" t="str">
        <f t="shared" si="33"/>
        <v>5010</v>
      </c>
      <c r="M521" s="2" t="str">
        <f t="shared" si="34"/>
        <v>10ODC9</v>
      </c>
      <c r="P521" s="6" t="s">
        <v>0</v>
      </c>
      <c r="Q521" s="7">
        <v>42285</v>
      </c>
      <c r="R521" s="6" t="s">
        <v>36</v>
      </c>
      <c r="S521" s="6" t="s">
        <v>7</v>
      </c>
      <c r="T521" s="6"/>
      <c r="U521" s="8"/>
      <c r="V521" s="8"/>
      <c r="W521" s="8">
        <v>7000</v>
      </c>
      <c r="X521" s="8">
        <v>-287574.03000000003</v>
      </c>
      <c r="Z521" s="3" t="str">
        <f t="shared" si="35"/>
        <v>BF13</v>
      </c>
    </row>
    <row r="522" spans="1:26" x14ac:dyDescent="0.25">
      <c r="A522" s="6" t="s">
        <v>117</v>
      </c>
      <c r="B522" s="7">
        <v>42285</v>
      </c>
      <c r="C522" s="6" t="s">
        <v>120</v>
      </c>
      <c r="D522" s="6" t="s">
        <v>14</v>
      </c>
      <c r="E522" s="6"/>
      <c r="F522" s="8"/>
      <c r="G522" s="8"/>
      <c r="H522" s="8">
        <v>50</v>
      </c>
      <c r="I522" s="8">
        <v>291461.28000000003</v>
      </c>
      <c r="K522" s="1">
        <f t="shared" si="32"/>
        <v>10</v>
      </c>
      <c r="L522" s="1" t="str">
        <f t="shared" si="33"/>
        <v>20010</v>
      </c>
      <c r="M522" s="2" t="str">
        <f t="shared" si="34"/>
        <v>10ODC10</v>
      </c>
      <c r="P522" s="6" t="s">
        <v>0</v>
      </c>
      <c r="Q522" s="7">
        <v>42285</v>
      </c>
      <c r="R522" s="6" t="s">
        <v>8</v>
      </c>
      <c r="S522" s="6" t="s">
        <v>14</v>
      </c>
      <c r="T522" s="6"/>
      <c r="U522" s="8"/>
      <c r="V522" s="8">
        <v>50</v>
      </c>
      <c r="W522" s="8"/>
      <c r="X522" s="8">
        <v>-287524.03000000003</v>
      </c>
      <c r="Z522" s="3" t="str">
        <f t="shared" si="35"/>
        <v>PAF9</v>
      </c>
    </row>
    <row r="523" spans="1:26" x14ac:dyDescent="0.25">
      <c r="A523" s="6" t="s">
        <v>117</v>
      </c>
      <c r="B523" s="7">
        <v>42285</v>
      </c>
      <c r="C523" s="6" t="s">
        <v>120</v>
      </c>
      <c r="D523" s="6" t="s">
        <v>18</v>
      </c>
      <c r="E523" s="6"/>
      <c r="F523" s="8"/>
      <c r="G523" s="8"/>
      <c r="H523" s="8">
        <v>200</v>
      </c>
      <c r="I523" s="8">
        <v>291261.28000000003</v>
      </c>
      <c r="K523" s="1">
        <f t="shared" si="32"/>
        <v>10</v>
      </c>
      <c r="L523" s="1" t="str">
        <f t="shared" si="33"/>
        <v>2510</v>
      </c>
      <c r="M523" s="2" t="str">
        <f t="shared" si="34"/>
        <v>10ODC11</v>
      </c>
      <c r="P523" s="6" t="s">
        <v>0</v>
      </c>
      <c r="Q523" s="7">
        <v>42285</v>
      </c>
      <c r="R523" s="6" t="s">
        <v>8</v>
      </c>
      <c r="S523" s="6" t="s">
        <v>14</v>
      </c>
      <c r="T523" s="6"/>
      <c r="U523" s="8"/>
      <c r="V523" s="8">
        <v>100</v>
      </c>
      <c r="W523" s="8"/>
      <c r="X523" s="8">
        <v>-287424.03000000003</v>
      </c>
      <c r="Z523" s="3" t="str">
        <f t="shared" si="35"/>
        <v>PAF9</v>
      </c>
    </row>
    <row r="524" spans="1:26" x14ac:dyDescent="0.25">
      <c r="A524" s="6" t="s">
        <v>117</v>
      </c>
      <c r="B524" s="7">
        <v>42285</v>
      </c>
      <c r="C524" s="6" t="s">
        <v>120</v>
      </c>
      <c r="D524" s="6" t="s">
        <v>19</v>
      </c>
      <c r="E524" s="6"/>
      <c r="F524" s="8"/>
      <c r="G524" s="8"/>
      <c r="H524" s="8">
        <v>25</v>
      </c>
      <c r="I524" s="8">
        <v>291236.28000000003</v>
      </c>
      <c r="K524" s="1">
        <f t="shared" si="32"/>
        <v>10</v>
      </c>
      <c r="L524" s="1" t="str">
        <f t="shared" si="33"/>
        <v>2510</v>
      </c>
      <c r="M524" s="2" t="str">
        <f t="shared" si="34"/>
        <v>10ODC12</v>
      </c>
      <c r="P524" s="6" t="s">
        <v>0</v>
      </c>
      <c r="Q524" s="7">
        <v>42285</v>
      </c>
      <c r="R524" s="6" t="s">
        <v>8</v>
      </c>
      <c r="S524" s="6" t="s">
        <v>14</v>
      </c>
      <c r="T524" s="6"/>
      <c r="U524" s="8"/>
      <c r="V524" s="8">
        <v>50</v>
      </c>
      <c r="W524" s="8"/>
      <c r="X524" s="8">
        <v>-287374.03000000003</v>
      </c>
      <c r="Z524" s="3" t="str">
        <f t="shared" si="35"/>
        <v>PAF9</v>
      </c>
    </row>
    <row r="525" spans="1:26" x14ac:dyDescent="0.25">
      <c r="A525" s="6" t="s">
        <v>117</v>
      </c>
      <c r="B525" s="7">
        <v>42285</v>
      </c>
      <c r="C525" s="6" t="s">
        <v>120</v>
      </c>
      <c r="D525" s="6" t="s">
        <v>20</v>
      </c>
      <c r="E525" s="6"/>
      <c r="F525" s="8"/>
      <c r="G525" s="8"/>
      <c r="H525" s="8">
        <v>25</v>
      </c>
      <c r="I525" s="8">
        <v>291211.28000000003</v>
      </c>
      <c r="K525" s="1">
        <f t="shared" si="32"/>
        <v>10</v>
      </c>
      <c r="L525" s="1" t="str">
        <f t="shared" si="33"/>
        <v>160,3310</v>
      </c>
      <c r="M525" s="2" t="str">
        <f t="shared" si="34"/>
        <v>10ODC13</v>
      </c>
      <c r="P525" s="6" t="s">
        <v>0</v>
      </c>
      <c r="Q525" s="7">
        <v>42285</v>
      </c>
      <c r="R525" s="6" t="s">
        <v>8</v>
      </c>
      <c r="S525" s="6" t="s">
        <v>14</v>
      </c>
      <c r="T525" s="6"/>
      <c r="U525" s="8"/>
      <c r="V525" s="8">
        <v>200</v>
      </c>
      <c r="W525" s="8"/>
      <c r="X525" s="8">
        <v>-287174.03000000003</v>
      </c>
      <c r="Z525" s="3" t="str">
        <f t="shared" si="35"/>
        <v>PAF9</v>
      </c>
    </row>
    <row r="526" spans="1:26" x14ac:dyDescent="0.25">
      <c r="A526" s="6" t="s">
        <v>117</v>
      </c>
      <c r="B526" s="7">
        <v>42285</v>
      </c>
      <c r="C526" s="6" t="s">
        <v>120</v>
      </c>
      <c r="D526" s="6" t="s">
        <v>21</v>
      </c>
      <c r="E526" s="6"/>
      <c r="F526" s="8"/>
      <c r="G526" s="8"/>
      <c r="H526" s="8">
        <v>160.33000000000001</v>
      </c>
      <c r="I526" s="8">
        <v>291050.95</v>
      </c>
      <c r="K526" s="1">
        <f t="shared" si="32"/>
        <v>10</v>
      </c>
      <c r="L526" s="1" t="str">
        <f t="shared" si="33"/>
        <v>17,7910</v>
      </c>
      <c r="M526" s="2" t="str">
        <f t="shared" si="34"/>
        <v>10ODC14</v>
      </c>
      <c r="P526" s="6" t="s">
        <v>0</v>
      </c>
      <c r="Q526" s="7">
        <v>42285</v>
      </c>
      <c r="R526" s="6" t="s">
        <v>8</v>
      </c>
      <c r="S526" s="6" t="s">
        <v>14</v>
      </c>
      <c r="T526" s="6"/>
      <c r="U526" s="8"/>
      <c r="V526" s="8">
        <v>25</v>
      </c>
      <c r="W526" s="8"/>
      <c r="X526" s="8">
        <v>-287149.03000000003</v>
      </c>
      <c r="Z526" s="3" t="str">
        <f t="shared" si="35"/>
        <v>PAF9</v>
      </c>
    </row>
    <row r="527" spans="1:26" x14ac:dyDescent="0.25">
      <c r="A527" s="6" t="s">
        <v>117</v>
      </c>
      <c r="B527" s="7">
        <v>42285</v>
      </c>
      <c r="C527" s="6" t="s">
        <v>120</v>
      </c>
      <c r="D527" s="6" t="s">
        <v>22</v>
      </c>
      <c r="E527" s="6"/>
      <c r="F527" s="8"/>
      <c r="G527" s="8"/>
      <c r="H527" s="8">
        <v>17.79</v>
      </c>
      <c r="I527" s="8">
        <v>291033.15999999997</v>
      </c>
      <c r="K527" s="1">
        <f t="shared" si="32"/>
        <v>10</v>
      </c>
      <c r="L527" s="1" t="str">
        <f t="shared" si="33"/>
        <v>0,4810</v>
      </c>
      <c r="M527" s="2" t="str">
        <f t="shared" si="34"/>
        <v>10ODC55</v>
      </c>
      <c r="P527" s="6" t="s">
        <v>0</v>
      </c>
      <c r="Q527" s="7">
        <v>42285</v>
      </c>
      <c r="R527" s="6" t="s">
        <v>8</v>
      </c>
      <c r="S527" s="6" t="s">
        <v>14</v>
      </c>
      <c r="T527" s="6"/>
      <c r="U527" s="8"/>
      <c r="V527" s="8">
        <v>25</v>
      </c>
      <c r="W527" s="8"/>
      <c r="X527" s="8">
        <v>-287124.03000000003</v>
      </c>
      <c r="Z527" s="3" t="str">
        <f t="shared" si="35"/>
        <v>PAF9</v>
      </c>
    </row>
    <row r="528" spans="1:26" x14ac:dyDescent="0.25">
      <c r="A528" s="6" t="s">
        <v>117</v>
      </c>
      <c r="B528" s="7">
        <v>42285</v>
      </c>
      <c r="C528" s="6" t="s">
        <v>120</v>
      </c>
      <c r="D528" s="6" t="s">
        <v>68</v>
      </c>
      <c r="E528" s="6"/>
      <c r="F528" s="8"/>
      <c r="G528" s="8"/>
      <c r="H528" s="8">
        <v>0.48</v>
      </c>
      <c r="I528" s="8">
        <v>291032.68</v>
      </c>
      <c r="K528" s="1">
        <f t="shared" si="32"/>
        <v>10</v>
      </c>
      <c r="L528" s="1" t="str">
        <f t="shared" si="33"/>
        <v>2358,8210</v>
      </c>
      <c r="M528" s="2" t="str">
        <f t="shared" si="34"/>
        <v>10ODC15</v>
      </c>
      <c r="P528" s="6" t="s">
        <v>0</v>
      </c>
      <c r="Q528" s="7">
        <v>42285</v>
      </c>
      <c r="R528" s="6" t="s">
        <v>8</v>
      </c>
      <c r="S528" s="6" t="s">
        <v>18</v>
      </c>
      <c r="T528" s="6"/>
      <c r="U528" s="8"/>
      <c r="V528" s="8">
        <v>160.33000000000001</v>
      </c>
      <c r="W528" s="8"/>
      <c r="X528" s="8">
        <v>-286963.7</v>
      </c>
      <c r="Z528" s="3" t="str">
        <f t="shared" si="35"/>
        <v>PAF10</v>
      </c>
    </row>
    <row r="529" spans="1:26" x14ac:dyDescent="0.25">
      <c r="A529" s="6" t="s">
        <v>117</v>
      </c>
      <c r="B529" s="7">
        <v>42289</v>
      </c>
      <c r="C529" s="6" t="s">
        <v>120</v>
      </c>
      <c r="D529" s="6" t="s">
        <v>11</v>
      </c>
      <c r="E529" s="6"/>
      <c r="F529" s="8"/>
      <c r="G529" s="8"/>
      <c r="H529" s="8">
        <v>2358.8200000000002</v>
      </c>
      <c r="I529" s="8">
        <v>288673.86</v>
      </c>
      <c r="K529" s="1">
        <f t="shared" si="32"/>
        <v>10</v>
      </c>
      <c r="L529" s="1" t="str">
        <f t="shared" si="33"/>
        <v>90,6110</v>
      </c>
      <c r="M529" s="2" t="str">
        <f t="shared" si="34"/>
        <v>10ODC48</v>
      </c>
      <c r="P529" s="6" t="s">
        <v>0</v>
      </c>
      <c r="Q529" s="7">
        <v>42285</v>
      </c>
      <c r="R529" s="6" t="s">
        <v>36</v>
      </c>
      <c r="S529" s="6" t="s">
        <v>109</v>
      </c>
      <c r="T529" s="6"/>
      <c r="U529" s="8"/>
      <c r="V529" s="8">
        <v>17.79</v>
      </c>
      <c r="W529" s="8"/>
      <c r="X529" s="8">
        <v>-286945.90999999997</v>
      </c>
      <c r="Z529" s="3" t="str">
        <f t="shared" si="35"/>
        <v>BF1VIR31</v>
      </c>
    </row>
    <row r="530" spans="1:26" x14ac:dyDescent="0.25">
      <c r="A530" s="6" t="s">
        <v>117</v>
      </c>
      <c r="B530" s="7">
        <v>42290</v>
      </c>
      <c r="C530" s="6" t="s">
        <v>120</v>
      </c>
      <c r="D530" s="6" t="s">
        <v>30</v>
      </c>
      <c r="E530" s="6"/>
      <c r="F530" s="8"/>
      <c r="G530" s="8"/>
      <c r="H530" s="8">
        <v>90.61</v>
      </c>
      <c r="I530" s="8">
        <v>288583.25</v>
      </c>
      <c r="K530" s="1">
        <f t="shared" si="32"/>
        <v>10</v>
      </c>
      <c r="L530" s="1" t="str">
        <f t="shared" si="33"/>
        <v>204,3110</v>
      </c>
      <c r="M530" s="2" t="str">
        <f t="shared" si="34"/>
        <v>10ODC79</v>
      </c>
      <c r="P530" s="6" t="s">
        <v>0</v>
      </c>
      <c r="Q530" s="7">
        <v>42289</v>
      </c>
      <c r="R530" s="6" t="s">
        <v>6</v>
      </c>
      <c r="S530" s="6" t="s">
        <v>54</v>
      </c>
      <c r="T530" s="6"/>
      <c r="U530" s="8"/>
      <c r="V530" s="8">
        <v>2358.8200000000002</v>
      </c>
      <c r="W530" s="8"/>
      <c r="X530" s="8">
        <v>-284587.09000000003</v>
      </c>
      <c r="Z530" s="3" t="str">
        <f t="shared" si="35"/>
        <v>ACF18</v>
      </c>
    </row>
    <row r="531" spans="1:26" x14ac:dyDescent="0.25">
      <c r="A531" s="6" t="s">
        <v>117</v>
      </c>
      <c r="B531" s="7">
        <v>42290</v>
      </c>
      <c r="C531" s="6" t="s">
        <v>120</v>
      </c>
      <c r="D531" s="6" t="s">
        <v>77</v>
      </c>
      <c r="E531" s="6"/>
      <c r="F531" s="8"/>
      <c r="G531" s="8"/>
      <c r="H531" s="8">
        <v>204.31</v>
      </c>
      <c r="I531" s="8">
        <v>288378.94</v>
      </c>
      <c r="K531" s="1">
        <f t="shared" si="32"/>
        <v>10</v>
      </c>
      <c r="L531" s="1" t="str">
        <f t="shared" si="33"/>
        <v>37,3510</v>
      </c>
      <c r="M531" s="2" t="str">
        <f t="shared" si="34"/>
        <v>10ODC16</v>
      </c>
      <c r="P531" s="6" t="s">
        <v>0</v>
      </c>
      <c r="Q531" s="7">
        <v>42290</v>
      </c>
      <c r="R531" s="6" t="s">
        <v>1</v>
      </c>
      <c r="S531" s="6" t="s">
        <v>12</v>
      </c>
      <c r="T531" s="6"/>
      <c r="U531" s="8"/>
      <c r="V531" s="8">
        <v>204.31</v>
      </c>
      <c r="W531" s="8"/>
      <c r="X531" s="8">
        <v>-284382.78000000003</v>
      </c>
      <c r="Z531" s="3" t="str">
        <f t="shared" si="35"/>
        <v>ODF38</v>
      </c>
    </row>
    <row r="532" spans="1:26" x14ac:dyDescent="0.25">
      <c r="A532" s="6" t="s">
        <v>117</v>
      </c>
      <c r="B532" s="7">
        <v>42291</v>
      </c>
      <c r="C532" s="6" t="s">
        <v>120</v>
      </c>
      <c r="D532" s="6" t="s">
        <v>23</v>
      </c>
      <c r="E532" s="6"/>
      <c r="F532" s="8"/>
      <c r="G532" s="8"/>
      <c r="H532" s="8">
        <v>37.35</v>
      </c>
      <c r="I532" s="8">
        <v>288341.59000000003</v>
      </c>
      <c r="K532" s="1">
        <f t="shared" si="32"/>
        <v>10</v>
      </c>
      <c r="L532" s="1" t="str">
        <f t="shared" si="33"/>
        <v>37,3510</v>
      </c>
      <c r="M532" s="2" t="str">
        <f t="shared" si="34"/>
        <v>10ODC17</v>
      </c>
      <c r="P532" s="6" t="s">
        <v>0</v>
      </c>
      <c r="Q532" s="7">
        <v>42290</v>
      </c>
      <c r="R532" s="6" t="s">
        <v>6</v>
      </c>
      <c r="S532" s="6" t="s">
        <v>103</v>
      </c>
      <c r="T532" s="6"/>
      <c r="U532" s="8"/>
      <c r="V532" s="8">
        <v>90.61</v>
      </c>
      <c r="W532" s="8"/>
      <c r="X532" s="8">
        <v>-284292.17</v>
      </c>
      <c r="Z532" s="3" t="str">
        <f t="shared" si="35"/>
        <v>ACF65</v>
      </c>
    </row>
    <row r="533" spans="1:26" x14ac:dyDescent="0.25">
      <c r="A533" s="6" t="s">
        <v>117</v>
      </c>
      <c r="B533" s="7">
        <v>42291</v>
      </c>
      <c r="C533" s="6" t="s">
        <v>120</v>
      </c>
      <c r="D533" s="6" t="s">
        <v>35</v>
      </c>
      <c r="E533" s="6"/>
      <c r="F533" s="8"/>
      <c r="G533" s="8"/>
      <c r="H533" s="8">
        <v>37.35</v>
      </c>
      <c r="I533" s="8">
        <v>288304.24</v>
      </c>
      <c r="K533" s="1">
        <f t="shared" si="32"/>
        <v>10</v>
      </c>
      <c r="L533" s="1" t="str">
        <f t="shared" si="33"/>
        <v>1500010</v>
      </c>
      <c r="M533" s="2" t="str">
        <f t="shared" si="34"/>
        <v>10ODC18</v>
      </c>
      <c r="P533" s="6" t="s">
        <v>0</v>
      </c>
      <c r="Q533" s="7">
        <v>42291</v>
      </c>
      <c r="R533" s="6" t="s">
        <v>6</v>
      </c>
      <c r="S533" s="6" t="s">
        <v>41</v>
      </c>
      <c r="T533" s="6"/>
      <c r="U533" s="8"/>
      <c r="V533" s="8">
        <v>37.35</v>
      </c>
      <c r="W533" s="8"/>
      <c r="X533" s="8">
        <v>-284254.82</v>
      </c>
      <c r="Z533" s="3" t="str">
        <f t="shared" si="35"/>
        <v>ACF20</v>
      </c>
    </row>
    <row r="534" spans="1:26" x14ac:dyDescent="0.25">
      <c r="A534" s="6" t="s">
        <v>117</v>
      </c>
      <c r="B534" s="7">
        <v>42296</v>
      </c>
      <c r="C534" s="6" t="s">
        <v>120</v>
      </c>
      <c r="D534" s="6" t="s">
        <v>54</v>
      </c>
      <c r="E534" s="6"/>
      <c r="F534" s="8"/>
      <c r="G534" s="8">
        <v>15000</v>
      </c>
      <c r="H534" s="8"/>
      <c r="I534" s="8">
        <v>303304.24</v>
      </c>
      <c r="K534" s="1">
        <f t="shared" si="32"/>
        <v>10</v>
      </c>
      <c r="L534" s="1" t="str">
        <f t="shared" si="33"/>
        <v>286,0210</v>
      </c>
      <c r="M534" s="2" t="str">
        <f t="shared" si="34"/>
        <v>10ODC56</v>
      </c>
      <c r="P534" s="6" t="s">
        <v>0</v>
      </c>
      <c r="Q534" s="7">
        <v>42291</v>
      </c>
      <c r="R534" s="6" t="s">
        <v>6</v>
      </c>
      <c r="S534" s="6" t="s">
        <v>69</v>
      </c>
      <c r="T534" s="6"/>
      <c r="U534" s="8"/>
      <c r="V534" s="8">
        <v>37.35</v>
      </c>
      <c r="W534" s="8"/>
      <c r="X534" s="8">
        <v>-284217.46999999997</v>
      </c>
      <c r="Z534" s="3" t="str">
        <f t="shared" si="35"/>
        <v>ACF21</v>
      </c>
    </row>
    <row r="535" spans="1:26" x14ac:dyDescent="0.25">
      <c r="A535" s="6" t="s">
        <v>117</v>
      </c>
      <c r="B535" s="7">
        <v>42296</v>
      </c>
      <c r="C535" s="6" t="s">
        <v>120</v>
      </c>
      <c r="D535" s="6" t="s">
        <v>59</v>
      </c>
      <c r="E535" s="6"/>
      <c r="F535" s="8"/>
      <c r="G535" s="8"/>
      <c r="H535" s="8">
        <v>286.02</v>
      </c>
      <c r="I535" s="8">
        <v>303018.21999999997</v>
      </c>
      <c r="K535" s="1">
        <f t="shared" si="32"/>
        <v>10</v>
      </c>
      <c r="L535" s="1" t="str">
        <f t="shared" si="33"/>
        <v>3,8810</v>
      </c>
      <c r="M535" s="2" t="str">
        <f t="shared" si="34"/>
        <v>10ODC49</v>
      </c>
      <c r="P535" s="6" t="s">
        <v>0</v>
      </c>
      <c r="Q535" s="7">
        <v>42296</v>
      </c>
      <c r="R535" s="6" t="s">
        <v>1</v>
      </c>
      <c r="S535" s="6" t="s">
        <v>40</v>
      </c>
      <c r="T535" s="6"/>
      <c r="U535" s="8"/>
      <c r="V535" s="8"/>
      <c r="W535" s="8">
        <v>15000</v>
      </c>
      <c r="X535" s="8">
        <v>-299217.46999999997</v>
      </c>
      <c r="Z535" s="3" t="str">
        <f t="shared" si="35"/>
        <v>ODF7</v>
      </c>
    </row>
    <row r="536" spans="1:26" x14ac:dyDescent="0.25">
      <c r="A536" s="6" t="s">
        <v>117</v>
      </c>
      <c r="B536" s="7">
        <v>42297</v>
      </c>
      <c r="C536" s="6" t="s">
        <v>120</v>
      </c>
      <c r="D536" s="6" t="s">
        <v>31</v>
      </c>
      <c r="E536" s="6"/>
      <c r="F536" s="8"/>
      <c r="G536" s="8"/>
      <c r="H536" s="8">
        <v>3.88</v>
      </c>
      <c r="I536" s="8">
        <v>303014.34000000003</v>
      </c>
      <c r="K536" s="1">
        <f t="shared" si="32"/>
        <v>10</v>
      </c>
      <c r="L536" s="1" t="str">
        <f t="shared" si="33"/>
        <v>4,8310</v>
      </c>
      <c r="M536" s="2" t="str">
        <f t="shared" si="34"/>
        <v>10ODC50</v>
      </c>
      <c r="P536" s="6" t="s">
        <v>0</v>
      </c>
      <c r="Q536" s="7">
        <v>42296</v>
      </c>
      <c r="R536" s="6" t="s">
        <v>8</v>
      </c>
      <c r="S536" s="6" t="s">
        <v>27</v>
      </c>
      <c r="T536" s="6"/>
      <c r="U536" s="8"/>
      <c r="V536" s="8">
        <v>286.02</v>
      </c>
      <c r="W536" s="8"/>
      <c r="X536" s="8">
        <v>-298931.45</v>
      </c>
      <c r="Z536" s="3" t="str">
        <f t="shared" si="35"/>
        <v>PAF41</v>
      </c>
    </row>
    <row r="537" spans="1:26" x14ac:dyDescent="0.25">
      <c r="A537" s="6" t="s">
        <v>117</v>
      </c>
      <c r="B537" s="7">
        <v>42297</v>
      </c>
      <c r="C537" s="6" t="s">
        <v>120</v>
      </c>
      <c r="D537" s="6" t="s">
        <v>64</v>
      </c>
      <c r="E537" s="6"/>
      <c r="F537" s="8"/>
      <c r="G537" s="8"/>
      <c r="H537" s="8">
        <v>4.83</v>
      </c>
      <c r="I537" s="8">
        <v>303009.51</v>
      </c>
      <c r="K537" s="1">
        <f t="shared" si="32"/>
        <v>10</v>
      </c>
      <c r="L537" s="1" t="str">
        <f t="shared" si="33"/>
        <v>624,9610</v>
      </c>
      <c r="M537" s="2" t="str">
        <f t="shared" si="34"/>
        <v>10ODC51</v>
      </c>
      <c r="P537" s="6" t="s">
        <v>0</v>
      </c>
      <c r="Q537" s="7">
        <v>42297</v>
      </c>
      <c r="R537" s="6" t="s">
        <v>8</v>
      </c>
      <c r="S537" s="6" t="s">
        <v>41</v>
      </c>
      <c r="T537" s="6"/>
      <c r="U537" s="8"/>
      <c r="V537" s="8">
        <v>3.88</v>
      </c>
      <c r="W537" s="8"/>
      <c r="X537" s="8">
        <v>-298927.57</v>
      </c>
      <c r="Z537" s="3" t="str">
        <f t="shared" si="35"/>
        <v>PAF20</v>
      </c>
    </row>
    <row r="538" spans="1:26" x14ac:dyDescent="0.25">
      <c r="A538" s="6" t="s">
        <v>117</v>
      </c>
      <c r="B538" s="7">
        <v>42298</v>
      </c>
      <c r="C538" s="6" t="s">
        <v>120</v>
      </c>
      <c r="D538" s="6" t="s">
        <v>75</v>
      </c>
      <c r="E538" s="6"/>
      <c r="F538" s="8"/>
      <c r="G538" s="8"/>
      <c r="H538" s="8">
        <v>624.96</v>
      </c>
      <c r="I538" s="8">
        <v>302384.55</v>
      </c>
      <c r="K538" s="1">
        <f t="shared" si="32"/>
        <v>10</v>
      </c>
      <c r="L538" s="1" t="str">
        <f t="shared" si="33"/>
        <v>157,4310</v>
      </c>
      <c r="M538" s="2" t="str">
        <f t="shared" si="34"/>
        <v>10ODC57</v>
      </c>
      <c r="P538" s="6" t="s">
        <v>0</v>
      </c>
      <c r="Q538" s="7">
        <v>42297</v>
      </c>
      <c r="R538" s="6" t="s">
        <v>8</v>
      </c>
      <c r="S538" s="6" t="s">
        <v>41</v>
      </c>
      <c r="T538" s="6"/>
      <c r="U538" s="8"/>
      <c r="V538" s="8">
        <v>4.83</v>
      </c>
      <c r="W538" s="8"/>
      <c r="X538" s="8">
        <v>-298922.74</v>
      </c>
      <c r="Z538" s="3" t="str">
        <f t="shared" si="35"/>
        <v>PAF20</v>
      </c>
    </row>
    <row r="539" spans="1:26" x14ac:dyDescent="0.25">
      <c r="A539" s="6" t="s">
        <v>117</v>
      </c>
      <c r="B539" s="7">
        <v>42299</v>
      </c>
      <c r="C539" s="6" t="s">
        <v>120</v>
      </c>
      <c r="D539" s="6" t="s">
        <v>39</v>
      </c>
      <c r="E539" s="6"/>
      <c r="F539" s="8"/>
      <c r="G539" s="8"/>
      <c r="H539" s="8">
        <v>157.43</v>
      </c>
      <c r="I539" s="8">
        <v>302227.12</v>
      </c>
      <c r="K539" s="1">
        <f t="shared" si="32"/>
        <v>10</v>
      </c>
      <c r="L539" s="1" t="str">
        <f t="shared" si="33"/>
        <v>10010</v>
      </c>
      <c r="M539" s="2" t="str">
        <f t="shared" si="34"/>
        <v>10ODC58</v>
      </c>
      <c r="P539" s="6" t="s">
        <v>0</v>
      </c>
      <c r="Q539" s="7">
        <v>42298</v>
      </c>
      <c r="R539" s="6" t="s">
        <v>6</v>
      </c>
      <c r="S539" s="6" t="s">
        <v>42</v>
      </c>
      <c r="T539" s="6"/>
      <c r="U539" s="8"/>
      <c r="V539" s="8">
        <v>624.96</v>
      </c>
      <c r="W539" s="8"/>
      <c r="X539" s="8">
        <v>-298297.78000000003</v>
      </c>
      <c r="Z539" s="3" t="str">
        <f t="shared" si="35"/>
        <v>ACF33</v>
      </c>
    </row>
    <row r="540" spans="1:26" x14ac:dyDescent="0.25">
      <c r="A540" s="6" t="s">
        <v>117</v>
      </c>
      <c r="B540" s="7">
        <v>42299</v>
      </c>
      <c r="C540" s="6" t="s">
        <v>120</v>
      </c>
      <c r="D540" s="6" t="s">
        <v>107</v>
      </c>
      <c r="E540" s="6"/>
      <c r="F540" s="8"/>
      <c r="G540" s="8"/>
      <c r="H540" s="8">
        <v>100</v>
      </c>
      <c r="I540" s="8">
        <v>302127.12</v>
      </c>
      <c r="K540" s="1">
        <f t="shared" si="32"/>
        <v>10</v>
      </c>
      <c r="L540" s="1" t="str">
        <f t="shared" si="33"/>
        <v>45010</v>
      </c>
      <c r="M540" s="2" t="str">
        <f t="shared" si="34"/>
        <v>10ODC19</v>
      </c>
      <c r="P540" s="6" t="s">
        <v>0</v>
      </c>
      <c r="Q540" s="7">
        <v>42299</v>
      </c>
      <c r="R540" s="6" t="s">
        <v>8</v>
      </c>
      <c r="S540" s="6" t="s">
        <v>50</v>
      </c>
      <c r="T540" s="6"/>
      <c r="U540" s="8"/>
      <c r="V540" s="8">
        <v>157.43</v>
      </c>
      <c r="W540" s="8"/>
      <c r="X540" s="8">
        <v>-298140.34999999998</v>
      </c>
      <c r="Z540" s="3" t="str">
        <f t="shared" si="35"/>
        <v>PAF40</v>
      </c>
    </row>
    <row r="541" spans="1:26" x14ac:dyDescent="0.25">
      <c r="A541" s="6" t="s">
        <v>117</v>
      </c>
      <c r="B541" s="7">
        <v>42300</v>
      </c>
      <c r="C541" s="6" t="s">
        <v>120</v>
      </c>
      <c r="D541" s="6" t="s">
        <v>38</v>
      </c>
      <c r="E541" s="6"/>
      <c r="F541" s="8"/>
      <c r="G541" s="8"/>
      <c r="H541" s="8">
        <v>450</v>
      </c>
      <c r="I541" s="8">
        <v>301677.12</v>
      </c>
      <c r="K541" s="1">
        <f t="shared" si="32"/>
        <v>10</v>
      </c>
      <c r="L541" s="1" t="str">
        <f t="shared" si="33"/>
        <v>9010</v>
      </c>
      <c r="M541" s="2" t="str">
        <f t="shared" si="34"/>
        <v>10ODC20</v>
      </c>
      <c r="P541" s="6" t="s">
        <v>0</v>
      </c>
      <c r="Q541" s="7">
        <v>42299</v>
      </c>
      <c r="R541" s="6" t="s">
        <v>8</v>
      </c>
      <c r="S541" s="6" t="s">
        <v>50</v>
      </c>
      <c r="T541" s="6"/>
      <c r="U541" s="8"/>
      <c r="V541" s="8">
        <v>100</v>
      </c>
      <c r="W541" s="8"/>
      <c r="X541" s="8">
        <v>-298040.34999999998</v>
      </c>
      <c r="Z541" s="3" t="str">
        <f t="shared" si="35"/>
        <v>PAF40</v>
      </c>
    </row>
    <row r="542" spans="1:26" x14ac:dyDescent="0.25">
      <c r="A542" s="6" t="s">
        <v>117</v>
      </c>
      <c r="B542" s="7">
        <v>42300</v>
      </c>
      <c r="C542" s="6" t="s">
        <v>120</v>
      </c>
      <c r="D542" s="6" t="s">
        <v>41</v>
      </c>
      <c r="E542" s="6"/>
      <c r="F542" s="8"/>
      <c r="G542" s="8"/>
      <c r="H542" s="8">
        <v>90</v>
      </c>
      <c r="I542" s="8">
        <v>301587.12</v>
      </c>
      <c r="K542" s="1">
        <f t="shared" si="32"/>
        <v>10</v>
      </c>
      <c r="L542" s="1" t="str">
        <f t="shared" si="33"/>
        <v>150010</v>
      </c>
      <c r="M542" s="2" t="str">
        <f t="shared" si="34"/>
        <v>10ODC21</v>
      </c>
      <c r="P542" s="6" t="s">
        <v>0</v>
      </c>
      <c r="Q542" s="7">
        <v>42300</v>
      </c>
      <c r="R542" s="6" t="s">
        <v>32</v>
      </c>
      <c r="S542" s="6" t="s">
        <v>17</v>
      </c>
      <c r="T542" s="6"/>
      <c r="U542" s="8"/>
      <c r="V542" s="8">
        <v>0.05</v>
      </c>
      <c r="W542" s="8"/>
      <c r="X542" s="8">
        <v>-298040.3</v>
      </c>
      <c r="Z542" s="3" t="str">
        <f t="shared" si="35"/>
        <v>BF124</v>
      </c>
    </row>
    <row r="543" spans="1:26" x14ac:dyDescent="0.25">
      <c r="A543" s="6" t="s">
        <v>117</v>
      </c>
      <c r="B543" s="7">
        <v>42300</v>
      </c>
      <c r="C543" s="6" t="s">
        <v>120</v>
      </c>
      <c r="D543" s="6" t="s">
        <v>69</v>
      </c>
      <c r="E543" s="6"/>
      <c r="F543" s="8"/>
      <c r="G543" s="8"/>
      <c r="H543" s="8">
        <v>1500</v>
      </c>
      <c r="I543" s="8">
        <v>300087.12</v>
      </c>
      <c r="K543" s="1">
        <f t="shared" si="32"/>
        <v>10</v>
      </c>
      <c r="L543" s="1" t="str">
        <f t="shared" si="33"/>
        <v>150010</v>
      </c>
      <c r="M543" s="2" t="str">
        <f t="shared" si="34"/>
        <v>10ODC22</v>
      </c>
      <c r="P543" s="6" t="s">
        <v>0</v>
      </c>
      <c r="Q543" s="7">
        <v>42300</v>
      </c>
      <c r="R543" s="6" t="s">
        <v>8</v>
      </c>
      <c r="S543" s="6" t="s">
        <v>40</v>
      </c>
      <c r="T543" s="6"/>
      <c r="U543" s="8"/>
      <c r="V543" s="8">
        <v>450</v>
      </c>
      <c r="W543" s="8"/>
      <c r="X543" s="8">
        <v>-297590.3</v>
      </c>
      <c r="Z543" s="3" t="str">
        <f t="shared" si="35"/>
        <v>PAF7</v>
      </c>
    </row>
    <row r="544" spans="1:26" x14ac:dyDescent="0.25">
      <c r="A544" s="6" t="s">
        <v>117</v>
      </c>
      <c r="B544" s="7">
        <v>42300</v>
      </c>
      <c r="C544" s="6" t="s">
        <v>120</v>
      </c>
      <c r="D544" s="6" t="s">
        <v>45</v>
      </c>
      <c r="E544" s="6"/>
      <c r="F544" s="8"/>
      <c r="G544" s="8"/>
      <c r="H544" s="8">
        <v>1500</v>
      </c>
      <c r="I544" s="8">
        <v>298587.12</v>
      </c>
      <c r="K544" s="1">
        <f t="shared" si="32"/>
        <v>10</v>
      </c>
      <c r="L544" s="1" t="str">
        <f t="shared" si="33"/>
        <v>185510</v>
      </c>
      <c r="M544" s="2" t="str">
        <f t="shared" si="34"/>
        <v>10ODC23</v>
      </c>
      <c r="P544" s="6" t="s">
        <v>0</v>
      </c>
      <c r="Q544" s="7">
        <v>42300</v>
      </c>
      <c r="R544" s="6" t="s">
        <v>8</v>
      </c>
      <c r="S544" s="6" t="s">
        <v>40</v>
      </c>
      <c r="T544" s="6"/>
      <c r="U544" s="8"/>
      <c r="V544" s="8">
        <v>90</v>
      </c>
      <c r="W544" s="8"/>
      <c r="X544" s="8">
        <v>-297500.3</v>
      </c>
      <c r="Z544" s="3" t="str">
        <f t="shared" si="35"/>
        <v>PAF7</v>
      </c>
    </row>
    <row r="545" spans="1:26" x14ac:dyDescent="0.25">
      <c r="A545" s="6" t="s">
        <v>117</v>
      </c>
      <c r="B545" s="7">
        <v>42300</v>
      </c>
      <c r="C545" s="6" t="s">
        <v>120</v>
      </c>
      <c r="D545" s="6" t="s">
        <v>24</v>
      </c>
      <c r="E545" s="6"/>
      <c r="F545" s="8"/>
      <c r="G545" s="8"/>
      <c r="H545" s="8">
        <v>1855</v>
      </c>
      <c r="I545" s="8">
        <v>296732.12</v>
      </c>
      <c r="K545" s="1">
        <f t="shared" si="32"/>
        <v>10</v>
      </c>
      <c r="L545" s="1" t="str">
        <f t="shared" si="33"/>
        <v>144510</v>
      </c>
      <c r="M545" s="2" t="str">
        <f t="shared" si="34"/>
        <v>10ODC24</v>
      </c>
      <c r="P545" s="6" t="s">
        <v>0</v>
      </c>
      <c r="Q545" s="7">
        <v>42300</v>
      </c>
      <c r="R545" s="6" t="s">
        <v>8</v>
      </c>
      <c r="S545" s="6" t="s">
        <v>40</v>
      </c>
      <c r="T545" s="6"/>
      <c r="U545" s="8"/>
      <c r="V545" s="8">
        <v>1500</v>
      </c>
      <c r="W545" s="8"/>
      <c r="X545" s="8">
        <v>-296000.3</v>
      </c>
      <c r="Z545" s="3" t="str">
        <f t="shared" si="35"/>
        <v>PAF7</v>
      </c>
    </row>
    <row r="546" spans="1:26" x14ac:dyDescent="0.25">
      <c r="A546" s="6" t="s">
        <v>117</v>
      </c>
      <c r="B546" s="7">
        <v>42300</v>
      </c>
      <c r="C546" s="6" t="s">
        <v>120</v>
      </c>
      <c r="D546" s="6" t="s">
        <v>55</v>
      </c>
      <c r="E546" s="6"/>
      <c r="F546" s="8"/>
      <c r="G546" s="8"/>
      <c r="H546" s="8">
        <v>1445</v>
      </c>
      <c r="I546" s="8">
        <v>295287.12</v>
      </c>
      <c r="K546" s="1">
        <f t="shared" si="32"/>
        <v>10</v>
      </c>
      <c r="L546" s="1" t="str">
        <f t="shared" si="33"/>
        <v>150010</v>
      </c>
      <c r="M546" s="2" t="str">
        <f t="shared" si="34"/>
        <v>10ODC25</v>
      </c>
      <c r="P546" s="6" t="s">
        <v>0</v>
      </c>
      <c r="Q546" s="7">
        <v>42300</v>
      </c>
      <c r="R546" s="6" t="s">
        <v>8</v>
      </c>
      <c r="S546" s="6" t="s">
        <v>40</v>
      </c>
      <c r="T546" s="6"/>
      <c r="U546" s="8"/>
      <c r="V546" s="8">
        <v>1500</v>
      </c>
      <c r="W546" s="8"/>
      <c r="X546" s="8">
        <v>-294500.3</v>
      </c>
      <c r="Z546" s="3" t="str">
        <f t="shared" si="35"/>
        <v>PAF7</v>
      </c>
    </row>
    <row r="547" spans="1:26" x14ac:dyDescent="0.25">
      <c r="A547" s="6" t="s">
        <v>117</v>
      </c>
      <c r="B547" s="7">
        <v>42300</v>
      </c>
      <c r="C547" s="6" t="s">
        <v>120</v>
      </c>
      <c r="D547" s="6" t="s">
        <v>25</v>
      </c>
      <c r="E547" s="6"/>
      <c r="F547" s="8"/>
      <c r="G547" s="8"/>
      <c r="H547" s="8">
        <v>1500</v>
      </c>
      <c r="I547" s="8">
        <v>293787.12</v>
      </c>
      <c r="K547" s="1">
        <f t="shared" si="32"/>
        <v>10</v>
      </c>
      <c r="L547" s="1" t="str">
        <f t="shared" si="33"/>
        <v>277,210</v>
      </c>
      <c r="M547" s="2" t="str">
        <f t="shared" si="34"/>
        <v>10ODC26</v>
      </c>
      <c r="P547" s="6" t="s">
        <v>0</v>
      </c>
      <c r="Q547" s="7">
        <v>42300</v>
      </c>
      <c r="R547" s="6" t="s">
        <v>8</v>
      </c>
      <c r="S547" s="6" t="s">
        <v>40</v>
      </c>
      <c r="T547" s="6"/>
      <c r="U547" s="8"/>
      <c r="V547" s="8">
        <v>1855</v>
      </c>
      <c r="W547" s="8"/>
      <c r="X547" s="8">
        <v>-292645.3</v>
      </c>
      <c r="Z547" s="3" t="str">
        <f t="shared" si="35"/>
        <v>PAF7</v>
      </c>
    </row>
    <row r="548" spans="1:26" x14ac:dyDescent="0.25">
      <c r="A548" s="6" t="s">
        <v>117</v>
      </c>
      <c r="B548" s="7">
        <v>42300</v>
      </c>
      <c r="C548" s="6" t="s">
        <v>120</v>
      </c>
      <c r="D548" s="6" t="s">
        <v>34</v>
      </c>
      <c r="E548" s="6"/>
      <c r="F548" s="8"/>
      <c r="G548" s="8"/>
      <c r="H548" s="8">
        <v>277.2</v>
      </c>
      <c r="I548" s="8">
        <v>293509.92</v>
      </c>
      <c r="K548" s="1">
        <f t="shared" si="32"/>
        <v>10</v>
      </c>
      <c r="L548" s="1" t="str">
        <f t="shared" si="33"/>
        <v>249,4810</v>
      </c>
      <c r="M548" s="2" t="str">
        <f t="shared" si="34"/>
        <v>10ODC27</v>
      </c>
      <c r="P548" s="6" t="s">
        <v>0</v>
      </c>
      <c r="Q548" s="7">
        <v>42300</v>
      </c>
      <c r="R548" s="6" t="s">
        <v>8</v>
      </c>
      <c r="S548" s="6" t="s">
        <v>40</v>
      </c>
      <c r="T548" s="6"/>
      <c r="U548" s="8"/>
      <c r="V548" s="8">
        <v>1445</v>
      </c>
      <c r="W548" s="8"/>
      <c r="X548" s="8">
        <v>-291200.3</v>
      </c>
      <c r="Z548" s="3" t="str">
        <f t="shared" si="35"/>
        <v>PAF7</v>
      </c>
    </row>
    <row r="549" spans="1:26" x14ac:dyDescent="0.25">
      <c r="A549" s="6" t="s">
        <v>117</v>
      </c>
      <c r="B549" s="7">
        <v>42300</v>
      </c>
      <c r="C549" s="6" t="s">
        <v>120</v>
      </c>
      <c r="D549" s="6" t="s">
        <v>56</v>
      </c>
      <c r="E549" s="6"/>
      <c r="F549" s="8"/>
      <c r="G549" s="8"/>
      <c r="H549" s="8">
        <v>249.48</v>
      </c>
      <c r="I549" s="8">
        <v>293260.44</v>
      </c>
      <c r="K549" s="1">
        <f t="shared" si="32"/>
        <v>10</v>
      </c>
      <c r="L549" s="1" t="str">
        <f t="shared" si="33"/>
        <v>15,7510</v>
      </c>
      <c r="M549" s="2" t="str">
        <f t="shared" si="34"/>
        <v>10ODC28</v>
      </c>
      <c r="P549" s="6" t="s">
        <v>0</v>
      </c>
      <c r="Q549" s="7">
        <v>42300</v>
      </c>
      <c r="R549" s="6" t="s">
        <v>8</v>
      </c>
      <c r="S549" s="6" t="s">
        <v>40</v>
      </c>
      <c r="T549" s="6"/>
      <c r="U549" s="8"/>
      <c r="V549" s="8">
        <v>1500</v>
      </c>
      <c r="W549" s="8"/>
      <c r="X549" s="8">
        <v>-289700.3</v>
      </c>
      <c r="Z549" s="3" t="str">
        <f t="shared" si="35"/>
        <v>PAF7</v>
      </c>
    </row>
    <row r="550" spans="1:26" x14ac:dyDescent="0.25">
      <c r="A550" s="6" t="s">
        <v>117</v>
      </c>
      <c r="B550" s="7">
        <v>42300</v>
      </c>
      <c r="C550" s="6" t="s">
        <v>120</v>
      </c>
      <c r="D550" s="6" t="s">
        <v>57</v>
      </c>
      <c r="E550" s="6"/>
      <c r="F550" s="8"/>
      <c r="G550" s="8"/>
      <c r="H550" s="8">
        <v>15.75</v>
      </c>
      <c r="I550" s="8">
        <v>293244.69</v>
      </c>
      <c r="K550" s="1">
        <f t="shared" si="32"/>
        <v>10</v>
      </c>
      <c r="L550" s="1" t="str">
        <f t="shared" si="33"/>
        <v>140010</v>
      </c>
      <c r="M550" s="2" t="str">
        <f t="shared" si="34"/>
        <v>10ODC29</v>
      </c>
      <c r="P550" s="6" t="s">
        <v>0</v>
      </c>
      <c r="Q550" s="7">
        <v>42300</v>
      </c>
      <c r="R550" s="6" t="s">
        <v>8</v>
      </c>
      <c r="S550" s="6" t="s">
        <v>40</v>
      </c>
      <c r="T550" s="6"/>
      <c r="U550" s="8"/>
      <c r="V550" s="8">
        <v>277.2</v>
      </c>
      <c r="W550" s="8"/>
      <c r="X550" s="8">
        <v>-289423.09999999998</v>
      </c>
      <c r="Z550" s="3" t="str">
        <f t="shared" si="35"/>
        <v>PAF7</v>
      </c>
    </row>
    <row r="551" spans="1:26" x14ac:dyDescent="0.25">
      <c r="A551" s="6" t="s">
        <v>117</v>
      </c>
      <c r="B551" s="7">
        <v>42300</v>
      </c>
      <c r="C551" s="6" t="s">
        <v>120</v>
      </c>
      <c r="D551" s="6" t="s">
        <v>46</v>
      </c>
      <c r="E551" s="6"/>
      <c r="F551" s="8"/>
      <c r="G551" s="8"/>
      <c r="H551" s="8">
        <v>1400</v>
      </c>
      <c r="I551" s="8">
        <v>291844.69</v>
      </c>
      <c r="K551" s="1">
        <f t="shared" si="32"/>
        <v>10</v>
      </c>
      <c r="L551" s="1" t="str">
        <f t="shared" si="33"/>
        <v>-34,3710</v>
      </c>
      <c r="M551" s="2" t="str">
        <f t="shared" si="34"/>
        <v>10ODC30</v>
      </c>
      <c r="P551" s="6" t="s">
        <v>0</v>
      </c>
      <c r="Q551" s="7">
        <v>42300</v>
      </c>
      <c r="R551" s="6" t="s">
        <v>8</v>
      </c>
      <c r="S551" s="6" t="s">
        <v>40</v>
      </c>
      <c r="T551" s="6"/>
      <c r="U551" s="8"/>
      <c r="V551" s="8">
        <v>249.48</v>
      </c>
      <c r="W551" s="8"/>
      <c r="X551" s="8">
        <v>-289173.62</v>
      </c>
      <c r="Z551" s="3" t="str">
        <f t="shared" si="35"/>
        <v>PAF7</v>
      </c>
    </row>
    <row r="552" spans="1:26" x14ac:dyDescent="0.25">
      <c r="A552" s="6" t="s">
        <v>117</v>
      </c>
      <c r="B552" s="7">
        <v>42300</v>
      </c>
      <c r="C552" s="6" t="s">
        <v>120</v>
      </c>
      <c r="D552" s="6" t="s">
        <v>67</v>
      </c>
      <c r="E552" s="6"/>
      <c r="F552" s="8"/>
      <c r="G552" s="8"/>
      <c r="H552" s="8">
        <v>-34.369999999999997</v>
      </c>
      <c r="I552" s="8">
        <v>291879.06</v>
      </c>
      <c r="K552" s="1">
        <f t="shared" si="32"/>
        <v>10</v>
      </c>
      <c r="L552" s="1" t="str">
        <f t="shared" si="33"/>
        <v>-27,610</v>
      </c>
      <c r="M552" s="2" t="str">
        <f t="shared" si="34"/>
        <v>10ODC31</v>
      </c>
      <c r="P552" s="6" t="s">
        <v>0</v>
      </c>
      <c r="Q552" s="7">
        <v>42300</v>
      </c>
      <c r="R552" s="6" t="s">
        <v>8</v>
      </c>
      <c r="S552" s="6" t="s">
        <v>40</v>
      </c>
      <c r="T552" s="6"/>
      <c r="U552" s="8"/>
      <c r="V552" s="8">
        <v>15.75</v>
      </c>
      <c r="W552" s="8"/>
      <c r="X552" s="8">
        <v>-289157.87</v>
      </c>
      <c r="Z552" s="3" t="str">
        <f t="shared" si="35"/>
        <v>PAF7</v>
      </c>
    </row>
    <row r="553" spans="1:26" x14ac:dyDescent="0.25">
      <c r="A553" s="6" t="s">
        <v>117</v>
      </c>
      <c r="B553" s="7">
        <v>42300</v>
      </c>
      <c r="C553" s="6" t="s">
        <v>120</v>
      </c>
      <c r="D553" s="6" t="s">
        <v>96</v>
      </c>
      <c r="E553" s="6"/>
      <c r="F553" s="8"/>
      <c r="G553" s="8"/>
      <c r="H553" s="8">
        <v>-27.6</v>
      </c>
      <c r="I553" s="8">
        <v>291906.65999999997</v>
      </c>
      <c r="K553" s="1">
        <f t="shared" si="32"/>
        <v>10</v>
      </c>
      <c r="L553" s="1" t="str">
        <f t="shared" si="33"/>
        <v>410</v>
      </c>
      <c r="M553" s="2" t="str">
        <f t="shared" si="34"/>
        <v>10ODC52</v>
      </c>
      <c r="P553" s="6" t="s">
        <v>0</v>
      </c>
      <c r="Q553" s="7">
        <v>42300</v>
      </c>
      <c r="R553" s="6" t="s">
        <v>8</v>
      </c>
      <c r="S553" s="6" t="s">
        <v>40</v>
      </c>
      <c r="T553" s="6"/>
      <c r="U553" s="8"/>
      <c r="V553" s="8">
        <v>1400</v>
      </c>
      <c r="W553" s="8"/>
      <c r="X553" s="8">
        <v>-287757.87</v>
      </c>
      <c r="Z553" s="3" t="str">
        <f t="shared" si="35"/>
        <v>PAF7</v>
      </c>
    </row>
    <row r="554" spans="1:26" x14ac:dyDescent="0.25">
      <c r="A554" s="6" t="s">
        <v>117</v>
      </c>
      <c r="B554" s="7">
        <v>42300</v>
      </c>
      <c r="C554" s="6" t="s">
        <v>120</v>
      </c>
      <c r="D554" s="6" t="s">
        <v>65</v>
      </c>
      <c r="E554" s="6"/>
      <c r="F554" s="8"/>
      <c r="G554" s="8"/>
      <c r="H554" s="8">
        <v>4</v>
      </c>
      <c r="I554" s="8">
        <v>291902.65999999997</v>
      </c>
      <c r="K554" s="1">
        <f t="shared" si="32"/>
        <v>10</v>
      </c>
      <c r="L554" s="1" t="str">
        <f t="shared" si="33"/>
        <v>0,0510</v>
      </c>
      <c r="M554" s="2" t="str">
        <f t="shared" si="34"/>
        <v>10ODC59</v>
      </c>
      <c r="P554" s="6" t="s">
        <v>0</v>
      </c>
      <c r="Q554" s="7">
        <v>42300</v>
      </c>
      <c r="R554" s="6" t="s">
        <v>8</v>
      </c>
      <c r="S554" s="6" t="s">
        <v>40</v>
      </c>
      <c r="T554" s="6"/>
      <c r="U554" s="8"/>
      <c r="V554" s="8">
        <v>-34.369999999999997</v>
      </c>
      <c r="W554" s="8"/>
      <c r="X554" s="8">
        <v>-287792.24</v>
      </c>
      <c r="Z554" s="3" t="str">
        <f t="shared" si="35"/>
        <v>PAF7</v>
      </c>
    </row>
    <row r="555" spans="1:26" x14ac:dyDescent="0.25">
      <c r="A555" s="6" t="s">
        <v>117</v>
      </c>
      <c r="B555" s="7">
        <v>42300</v>
      </c>
      <c r="C555" s="6" t="s">
        <v>120</v>
      </c>
      <c r="D555" s="6" t="s">
        <v>80</v>
      </c>
      <c r="E555" s="6"/>
      <c r="F555" s="8"/>
      <c r="G555" s="8"/>
      <c r="H555" s="8">
        <v>0.05</v>
      </c>
      <c r="I555" s="8">
        <v>291902.61</v>
      </c>
      <c r="K555" s="1">
        <f t="shared" si="32"/>
        <v>10</v>
      </c>
      <c r="L555" s="1" t="str">
        <f t="shared" si="33"/>
        <v>2225,610</v>
      </c>
      <c r="M555" s="2" t="str">
        <f t="shared" si="34"/>
        <v>10ODC39</v>
      </c>
      <c r="P555" s="6" t="s">
        <v>0</v>
      </c>
      <c r="Q555" s="7">
        <v>42300</v>
      </c>
      <c r="R555" s="6" t="s">
        <v>8</v>
      </c>
      <c r="S555" s="6" t="s">
        <v>40</v>
      </c>
      <c r="T555" s="6"/>
      <c r="U555" s="8"/>
      <c r="V555" s="8">
        <v>-27.6</v>
      </c>
      <c r="W555" s="8"/>
      <c r="X555" s="8">
        <v>-287819.84000000003</v>
      </c>
      <c r="Z555" s="3" t="str">
        <f t="shared" si="35"/>
        <v>PAF7</v>
      </c>
    </row>
    <row r="556" spans="1:26" x14ac:dyDescent="0.25">
      <c r="A556" s="6" t="s">
        <v>117</v>
      </c>
      <c r="B556" s="7">
        <v>42303</v>
      </c>
      <c r="C556" s="6" t="s">
        <v>120</v>
      </c>
      <c r="D556" s="6" t="s">
        <v>83</v>
      </c>
      <c r="E556" s="6"/>
      <c r="F556" s="8"/>
      <c r="G556" s="8"/>
      <c r="H556" s="8">
        <v>2225.6</v>
      </c>
      <c r="I556" s="8">
        <v>289677.01</v>
      </c>
      <c r="K556" s="1">
        <f t="shared" si="32"/>
        <v>10</v>
      </c>
      <c r="L556" s="1" t="str">
        <f t="shared" si="33"/>
        <v>0,4810</v>
      </c>
      <c r="M556" s="2" t="str">
        <f t="shared" si="34"/>
        <v>10ODC60</v>
      </c>
      <c r="P556" s="6" t="s">
        <v>0</v>
      </c>
      <c r="Q556" s="7">
        <v>42300</v>
      </c>
      <c r="R556" s="6" t="s">
        <v>6</v>
      </c>
      <c r="S556" s="6" t="s">
        <v>89</v>
      </c>
      <c r="T556" s="6"/>
      <c r="U556" s="8"/>
      <c r="V556" s="8">
        <v>2052.7800000000002</v>
      </c>
      <c r="W556" s="8"/>
      <c r="X556" s="8">
        <v>-285767.06</v>
      </c>
      <c r="Z556" s="3" t="str">
        <f t="shared" si="35"/>
        <v>ACF77</v>
      </c>
    </row>
    <row r="557" spans="1:26" x14ac:dyDescent="0.25">
      <c r="A557" s="6" t="s">
        <v>117</v>
      </c>
      <c r="B557" s="7">
        <v>42304</v>
      </c>
      <c r="C557" s="6" t="s">
        <v>120</v>
      </c>
      <c r="D557" s="6" t="s">
        <v>440</v>
      </c>
      <c r="E557" s="6"/>
      <c r="F557" s="8"/>
      <c r="G557" s="8"/>
      <c r="H557" s="8">
        <v>0.48</v>
      </c>
      <c r="I557" s="8">
        <v>289676.53000000003</v>
      </c>
      <c r="K557" s="1">
        <f t="shared" si="32"/>
        <v>10</v>
      </c>
      <c r="L557" s="1" t="str">
        <f t="shared" si="33"/>
        <v>2000010</v>
      </c>
      <c r="M557" s="2" t="str">
        <f t="shared" si="34"/>
        <v>10ODC32</v>
      </c>
      <c r="P557" s="6" t="s">
        <v>0</v>
      </c>
      <c r="Q557" s="7">
        <v>42300</v>
      </c>
      <c r="R557" s="6" t="s">
        <v>36</v>
      </c>
      <c r="S557" s="6" t="s">
        <v>93</v>
      </c>
      <c r="T557" s="6"/>
      <c r="U557" s="8"/>
      <c r="V557" s="8">
        <v>4</v>
      </c>
      <c r="W557" s="8"/>
      <c r="X557" s="8">
        <v>-285763.06</v>
      </c>
      <c r="Z557" s="3" t="str">
        <f t="shared" si="35"/>
        <v>BF1VIR74</v>
      </c>
    </row>
    <row r="558" spans="1:26" x14ac:dyDescent="0.25">
      <c r="A558" s="6" t="s">
        <v>117</v>
      </c>
      <c r="B558" s="7">
        <v>42307</v>
      </c>
      <c r="C558" s="6" t="s">
        <v>120</v>
      </c>
      <c r="D558" s="6" t="s">
        <v>26</v>
      </c>
      <c r="E558" s="6"/>
      <c r="F558" s="8"/>
      <c r="G558" s="8">
        <v>20000</v>
      </c>
      <c r="H558" s="8"/>
      <c r="I558" s="8">
        <v>309676.53000000003</v>
      </c>
      <c r="K558" s="1">
        <f t="shared" si="32"/>
        <v>10</v>
      </c>
      <c r="L558" s="1" t="str">
        <f t="shared" si="33"/>
        <v>6000010</v>
      </c>
      <c r="M558" s="2" t="str">
        <f t="shared" si="34"/>
        <v>10ODC33</v>
      </c>
      <c r="P558" s="6" t="s">
        <v>0</v>
      </c>
      <c r="Q558" s="7">
        <v>42303</v>
      </c>
      <c r="R558" s="6" t="s">
        <v>6</v>
      </c>
      <c r="S558" s="6" t="s">
        <v>83</v>
      </c>
      <c r="T558" s="6"/>
      <c r="U558" s="8"/>
      <c r="V558" s="8">
        <v>2225.6</v>
      </c>
      <c r="W558" s="8"/>
      <c r="X558" s="8">
        <v>-283537.46000000002</v>
      </c>
      <c r="Z558" s="3" t="str">
        <f t="shared" si="35"/>
        <v>ACF39</v>
      </c>
    </row>
    <row r="559" spans="1:26" x14ac:dyDescent="0.25">
      <c r="A559" s="6" t="s">
        <v>117</v>
      </c>
      <c r="B559" s="7">
        <v>42307</v>
      </c>
      <c r="C559" s="6" t="s">
        <v>120</v>
      </c>
      <c r="D559" s="6" t="s">
        <v>42</v>
      </c>
      <c r="E559" s="6"/>
      <c r="F559" s="8"/>
      <c r="G559" s="8">
        <v>60000</v>
      </c>
      <c r="H559" s="8"/>
      <c r="I559" s="8">
        <v>369676.53</v>
      </c>
      <c r="K559" s="1">
        <f t="shared" si="32"/>
        <v>10</v>
      </c>
      <c r="L559" s="1" t="str">
        <f t="shared" si="33"/>
        <v>100010</v>
      </c>
      <c r="M559" s="2" t="str">
        <f t="shared" si="34"/>
        <v>10ODC34</v>
      </c>
      <c r="P559" s="6" t="s">
        <v>0</v>
      </c>
      <c r="Q559" s="7">
        <v>42304</v>
      </c>
      <c r="R559" s="6" t="s">
        <v>32</v>
      </c>
      <c r="S559" s="6" t="s">
        <v>10</v>
      </c>
      <c r="T559" s="6"/>
      <c r="U559" s="8"/>
      <c r="V559" s="8">
        <v>0.48</v>
      </c>
      <c r="W559" s="8"/>
      <c r="X559" s="8">
        <v>-283536.98</v>
      </c>
      <c r="Z559" s="3" t="str">
        <f t="shared" si="35"/>
        <v>BF126</v>
      </c>
    </row>
    <row r="560" spans="1:26" x14ac:dyDescent="0.25">
      <c r="A560" s="6" t="s">
        <v>117</v>
      </c>
      <c r="B560" s="7">
        <v>42307</v>
      </c>
      <c r="C560" s="6" t="s">
        <v>120</v>
      </c>
      <c r="D560" s="6" t="s">
        <v>91</v>
      </c>
      <c r="E560" s="6"/>
      <c r="F560" s="8"/>
      <c r="G560" s="8"/>
      <c r="H560" s="8">
        <v>1000</v>
      </c>
      <c r="I560" s="8">
        <v>368676.53</v>
      </c>
      <c r="K560" s="1">
        <f t="shared" si="32"/>
        <v>10</v>
      </c>
      <c r="L560" s="1" t="str">
        <f t="shared" si="33"/>
        <v>2294,7110</v>
      </c>
      <c r="M560" s="2" t="str">
        <f t="shared" si="34"/>
        <v>10ODC35</v>
      </c>
      <c r="P560" s="6" t="s">
        <v>0</v>
      </c>
      <c r="Q560" s="7">
        <v>42307</v>
      </c>
      <c r="R560" s="6" t="s">
        <v>1</v>
      </c>
      <c r="S560" s="6" t="s">
        <v>20</v>
      </c>
      <c r="T560" s="6"/>
      <c r="U560" s="8"/>
      <c r="V560" s="8"/>
      <c r="W560" s="8">
        <v>20000</v>
      </c>
      <c r="X560" s="8">
        <v>-303536.98</v>
      </c>
      <c r="Z560" s="3" t="str">
        <f t="shared" si="35"/>
        <v>ODF12</v>
      </c>
    </row>
    <row r="561" spans="1:26" x14ac:dyDescent="0.25">
      <c r="A561" s="6" t="s">
        <v>117</v>
      </c>
      <c r="B561" s="7">
        <v>42307</v>
      </c>
      <c r="C561" s="6" t="s">
        <v>120</v>
      </c>
      <c r="D561" s="6" t="s">
        <v>15</v>
      </c>
      <c r="E561" s="6"/>
      <c r="F561" s="8"/>
      <c r="G561" s="8"/>
      <c r="H561" s="8">
        <v>2294.71</v>
      </c>
      <c r="I561" s="8">
        <v>366381.82</v>
      </c>
      <c r="K561" s="1">
        <f t="shared" si="32"/>
        <v>10</v>
      </c>
      <c r="L561" s="1" t="str">
        <f t="shared" si="33"/>
        <v>280510</v>
      </c>
      <c r="M561" s="2" t="str">
        <f t="shared" si="34"/>
        <v>10ODC36</v>
      </c>
      <c r="P561" s="6" t="s">
        <v>0</v>
      </c>
      <c r="Q561" s="7">
        <v>42307</v>
      </c>
      <c r="R561" s="6" t="s">
        <v>1</v>
      </c>
      <c r="S561" s="6" t="s">
        <v>21</v>
      </c>
      <c r="T561" s="6"/>
      <c r="U561" s="8"/>
      <c r="V561" s="8"/>
      <c r="W561" s="8">
        <v>60000</v>
      </c>
      <c r="X561" s="8">
        <v>-363536.98</v>
      </c>
      <c r="Z561" s="3" t="str">
        <f t="shared" si="35"/>
        <v>ODF13</v>
      </c>
    </row>
    <row r="562" spans="1:26" x14ac:dyDescent="0.25">
      <c r="A562" s="6" t="s">
        <v>117</v>
      </c>
      <c r="B562" s="7">
        <v>42307</v>
      </c>
      <c r="C562" s="6" t="s">
        <v>120</v>
      </c>
      <c r="D562" s="6" t="s">
        <v>16</v>
      </c>
      <c r="E562" s="6"/>
      <c r="F562" s="8"/>
      <c r="G562" s="8"/>
      <c r="H562" s="8">
        <v>2805</v>
      </c>
      <c r="I562" s="8">
        <v>363576.82</v>
      </c>
      <c r="K562" s="1">
        <f t="shared" si="32"/>
        <v>10</v>
      </c>
      <c r="L562" s="1" t="str">
        <f t="shared" si="33"/>
        <v>862310</v>
      </c>
      <c r="M562" s="2" t="str">
        <f t="shared" si="34"/>
        <v>10ODC37</v>
      </c>
      <c r="P562" s="6" t="s">
        <v>0</v>
      </c>
      <c r="Q562" s="7">
        <v>42307</v>
      </c>
      <c r="R562" s="6" t="s">
        <v>1</v>
      </c>
      <c r="S562" s="6" t="s">
        <v>11</v>
      </c>
      <c r="T562" s="6"/>
      <c r="U562" s="8"/>
      <c r="V562" s="8">
        <v>900</v>
      </c>
      <c r="W562" s="8"/>
      <c r="X562" s="8">
        <v>-362636.98</v>
      </c>
      <c r="Z562" s="3" t="str">
        <f t="shared" si="35"/>
        <v>ODF15</v>
      </c>
    </row>
    <row r="563" spans="1:26" x14ac:dyDescent="0.25">
      <c r="A563" s="6" t="s">
        <v>117</v>
      </c>
      <c r="B563" s="7">
        <v>42307</v>
      </c>
      <c r="C563" s="6" t="s">
        <v>120</v>
      </c>
      <c r="D563" s="6" t="s">
        <v>48</v>
      </c>
      <c r="E563" s="6"/>
      <c r="F563" s="8"/>
      <c r="G563" s="8"/>
      <c r="H563" s="8">
        <v>8623</v>
      </c>
      <c r="I563" s="8">
        <v>354953.82</v>
      </c>
      <c r="K563" s="1">
        <f t="shared" si="32"/>
        <v>10</v>
      </c>
      <c r="L563" s="1" t="str">
        <f t="shared" si="33"/>
        <v>5103,210</v>
      </c>
      <c r="M563" s="2" t="str">
        <f t="shared" si="34"/>
        <v>10ODC38</v>
      </c>
      <c r="P563" s="6" t="s">
        <v>0</v>
      </c>
      <c r="Q563" s="7">
        <v>42307</v>
      </c>
      <c r="R563" s="6" t="s">
        <v>1</v>
      </c>
      <c r="S563" s="6" t="s">
        <v>23</v>
      </c>
      <c r="T563" s="6"/>
      <c r="U563" s="8"/>
      <c r="V563" s="8">
        <v>1000</v>
      </c>
      <c r="W563" s="8"/>
      <c r="X563" s="8">
        <v>-361636.98</v>
      </c>
      <c r="Z563" s="3" t="str">
        <f t="shared" si="35"/>
        <v>ODF16</v>
      </c>
    </row>
    <row r="564" spans="1:26" x14ac:dyDescent="0.25">
      <c r="A564" s="6" t="s">
        <v>117</v>
      </c>
      <c r="B564" s="7">
        <v>42307</v>
      </c>
      <c r="C564" s="6" t="s">
        <v>120</v>
      </c>
      <c r="D564" s="6" t="s">
        <v>12</v>
      </c>
      <c r="E564" s="6"/>
      <c r="F564" s="8"/>
      <c r="G564" s="8"/>
      <c r="H564" s="8">
        <v>5103.2</v>
      </c>
      <c r="I564" s="8">
        <v>349850.62</v>
      </c>
      <c r="K564" s="1">
        <f t="shared" si="32"/>
        <v>10</v>
      </c>
      <c r="L564" s="1" t="str">
        <f t="shared" si="33"/>
        <v>3513,810</v>
      </c>
      <c r="M564" s="2" t="str">
        <f t="shared" si="34"/>
        <v>10ODC40</v>
      </c>
      <c r="P564" s="6" t="s">
        <v>0</v>
      </c>
      <c r="Q564" s="7">
        <v>42307</v>
      </c>
      <c r="R564" s="6" t="s">
        <v>1</v>
      </c>
      <c r="S564" s="6" t="s">
        <v>38</v>
      </c>
      <c r="T564" s="6"/>
      <c r="U564" s="8"/>
      <c r="V564" s="8">
        <v>2294.71</v>
      </c>
      <c r="W564" s="8"/>
      <c r="X564" s="8">
        <v>-359342.27</v>
      </c>
      <c r="Z564" s="3" t="str">
        <f t="shared" si="35"/>
        <v>ODF19</v>
      </c>
    </row>
    <row r="565" spans="1:26" x14ac:dyDescent="0.25">
      <c r="A565" s="6" t="s">
        <v>117</v>
      </c>
      <c r="B565" s="7">
        <v>42307</v>
      </c>
      <c r="C565" s="6" t="s">
        <v>120</v>
      </c>
      <c r="D565" s="6" t="s">
        <v>50</v>
      </c>
      <c r="E565" s="6"/>
      <c r="F565" s="8"/>
      <c r="G565" s="8"/>
      <c r="H565" s="8">
        <v>3513.8</v>
      </c>
      <c r="I565" s="8">
        <v>346336.82</v>
      </c>
      <c r="K565" s="1">
        <f t="shared" si="32"/>
        <v>10</v>
      </c>
      <c r="L565" s="1" t="str">
        <f t="shared" si="33"/>
        <v>10,6710</v>
      </c>
      <c r="M565" s="2" t="str">
        <f t="shared" si="34"/>
        <v>10ODC41</v>
      </c>
      <c r="P565" s="6" t="s">
        <v>0</v>
      </c>
      <c r="Q565" s="7">
        <v>42307</v>
      </c>
      <c r="R565" s="6" t="s">
        <v>1</v>
      </c>
      <c r="S565" s="6" t="s">
        <v>41</v>
      </c>
      <c r="T565" s="6"/>
      <c r="U565" s="8"/>
      <c r="V565" s="8">
        <v>1000</v>
      </c>
      <c r="W565" s="8"/>
      <c r="X565" s="8">
        <v>-358342.27</v>
      </c>
      <c r="Z565" s="3" t="str">
        <f t="shared" si="35"/>
        <v>ODF20</v>
      </c>
    </row>
    <row r="566" spans="1:26" x14ac:dyDescent="0.25">
      <c r="A566" s="6" t="s">
        <v>117</v>
      </c>
      <c r="B566" s="7">
        <v>42307</v>
      </c>
      <c r="C566" s="6" t="s">
        <v>120</v>
      </c>
      <c r="D566" s="6" t="s">
        <v>27</v>
      </c>
      <c r="E566" s="6"/>
      <c r="F566" s="8"/>
      <c r="G566" s="8"/>
      <c r="H566" s="8">
        <v>10.67</v>
      </c>
      <c r="I566" s="8">
        <v>346326.15</v>
      </c>
      <c r="K566" s="1">
        <f t="shared" si="32"/>
        <v>10</v>
      </c>
      <c r="L566" s="1" t="str">
        <f t="shared" si="33"/>
        <v>14,110</v>
      </c>
      <c r="M566" s="2" t="str">
        <f t="shared" si="34"/>
        <v>10ODC42</v>
      </c>
      <c r="P566" s="6" t="s">
        <v>0</v>
      </c>
      <c r="Q566" s="7">
        <v>42307</v>
      </c>
      <c r="R566" s="6" t="s">
        <v>1</v>
      </c>
      <c r="S566" s="6" t="s">
        <v>25</v>
      </c>
      <c r="T566" s="6"/>
      <c r="U566" s="8"/>
      <c r="V566" s="8">
        <v>2139.06</v>
      </c>
      <c r="W566" s="8"/>
      <c r="X566" s="8">
        <v>-356203.21</v>
      </c>
      <c r="Z566" s="3" t="str">
        <f t="shared" si="35"/>
        <v>ODF25</v>
      </c>
    </row>
    <row r="567" spans="1:26" x14ac:dyDescent="0.25">
      <c r="A567" s="6" t="s">
        <v>117</v>
      </c>
      <c r="B567" s="7">
        <v>42307</v>
      </c>
      <c r="C567" s="6" t="s">
        <v>120</v>
      </c>
      <c r="D567" s="6" t="s">
        <v>53</v>
      </c>
      <c r="E567" s="6"/>
      <c r="F567" s="8"/>
      <c r="G567" s="8"/>
      <c r="H567" s="8">
        <v>14.1</v>
      </c>
      <c r="I567" s="8">
        <v>346312.05</v>
      </c>
      <c r="K567" s="1">
        <f t="shared" si="32"/>
        <v>10</v>
      </c>
      <c r="L567" s="1" t="str">
        <f t="shared" si="33"/>
        <v>90010</v>
      </c>
      <c r="M567" s="2" t="str">
        <f t="shared" si="34"/>
        <v>10ODC53</v>
      </c>
      <c r="P567" s="6" t="s">
        <v>0</v>
      </c>
      <c r="Q567" s="7">
        <v>42307</v>
      </c>
      <c r="R567" s="6" t="s">
        <v>1</v>
      </c>
      <c r="S567" s="6" t="s">
        <v>46</v>
      </c>
      <c r="T567" s="6"/>
      <c r="U567" s="8"/>
      <c r="V567" s="8">
        <v>2479.8000000000002</v>
      </c>
      <c r="W567" s="8"/>
      <c r="X567" s="8">
        <v>-353723.41</v>
      </c>
      <c r="Z567" s="3" t="str">
        <f t="shared" si="35"/>
        <v>ODF29</v>
      </c>
    </row>
    <row r="568" spans="1:26" x14ac:dyDescent="0.25">
      <c r="A568" s="6" t="s">
        <v>117</v>
      </c>
      <c r="B568" s="7">
        <v>42307</v>
      </c>
      <c r="C568" s="6" t="s">
        <v>120</v>
      </c>
      <c r="D568" s="6" t="s">
        <v>13</v>
      </c>
      <c r="E568" s="6"/>
      <c r="F568" s="8"/>
      <c r="G568" s="8"/>
      <c r="H568" s="8">
        <v>900</v>
      </c>
      <c r="I568" s="8">
        <v>345412.05</v>
      </c>
      <c r="K568" s="1">
        <f t="shared" si="32"/>
        <v>10</v>
      </c>
      <c r="L568" s="1" t="str">
        <f t="shared" si="33"/>
        <v>100010</v>
      </c>
      <c r="M568" s="2" t="str">
        <f t="shared" si="34"/>
        <v>10ODC54</v>
      </c>
      <c r="P568" s="6" t="s">
        <v>0</v>
      </c>
      <c r="Q568" s="7">
        <v>42307</v>
      </c>
      <c r="R568" s="6" t="s">
        <v>1</v>
      </c>
      <c r="S568" s="6" t="s">
        <v>67</v>
      </c>
      <c r="T568" s="6"/>
      <c r="U568" s="8"/>
      <c r="V568" s="8">
        <v>250</v>
      </c>
      <c r="W568" s="8"/>
      <c r="X568" s="8">
        <v>-353473.41</v>
      </c>
      <c r="Z568" s="3" t="str">
        <f t="shared" si="35"/>
        <v>ODF30</v>
      </c>
    </row>
    <row r="569" spans="1:26" x14ac:dyDescent="0.25">
      <c r="A569" s="6" t="s">
        <v>117</v>
      </c>
      <c r="B569" s="7">
        <v>42307</v>
      </c>
      <c r="C569" s="6" t="s">
        <v>120</v>
      </c>
      <c r="D569" s="6" t="s">
        <v>51</v>
      </c>
      <c r="E569" s="6"/>
      <c r="F569" s="8"/>
      <c r="G569" s="8"/>
      <c r="H569" s="8">
        <v>1000</v>
      </c>
      <c r="I569" s="8">
        <v>344412.05</v>
      </c>
      <c r="K569" s="1">
        <f t="shared" si="32"/>
        <v>10</v>
      </c>
      <c r="L569" s="1" t="str">
        <f t="shared" si="33"/>
        <v>2139,0610</v>
      </c>
      <c r="M569" s="2" t="str">
        <f t="shared" si="34"/>
        <v>10ODC61</v>
      </c>
      <c r="P569" s="6" t="s">
        <v>0</v>
      </c>
      <c r="Q569" s="7">
        <v>42307</v>
      </c>
      <c r="R569" s="6" t="s">
        <v>1</v>
      </c>
      <c r="S569" s="6" t="s">
        <v>42</v>
      </c>
      <c r="T569" s="6"/>
      <c r="U569" s="8"/>
      <c r="V569" s="8">
        <v>1499.26</v>
      </c>
      <c r="W569" s="8"/>
      <c r="X569" s="8">
        <v>-351974.15</v>
      </c>
      <c r="Z569" s="3" t="str">
        <f t="shared" si="35"/>
        <v>ODF33</v>
      </c>
    </row>
    <row r="570" spans="1:26" x14ac:dyDescent="0.25">
      <c r="A570" s="6" t="s">
        <v>117</v>
      </c>
      <c r="B570" s="7">
        <v>42307</v>
      </c>
      <c r="C570" s="6" t="s">
        <v>120</v>
      </c>
      <c r="D570" s="6" t="s">
        <v>92</v>
      </c>
      <c r="E570" s="6"/>
      <c r="F570" s="8"/>
      <c r="G570" s="8"/>
      <c r="H570" s="8">
        <v>2139.06</v>
      </c>
      <c r="I570" s="8">
        <v>342272.99</v>
      </c>
      <c r="K570" s="1">
        <f t="shared" si="32"/>
        <v>10</v>
      </c>
      <c r="L570" s="1" t="str">
        <f t="shared" si="33"/>
        <v>2479,810</v>
      </c>
      <c r="M570" s="2" t="str">
        <f t="shared" si="34"/>
        <v>10ODC62</v>
      </c>
      <c r="P570" s="6" t="s">
        <v>0</v>
      </c>
      <c r="Q570" s="7">
        <v>42307</v>
      </c>
      <c r="R570" s="6" t="s">
        <v>1</v>
      </c>
      <c r="S570" s="6" t="s">
        <v>42</v>
      </c>
      <c r="T570" s="6"/>
      <c r="U570" s="8"/>
      <c r="V570" s="8">
        <v>214.18</v>
      </c>
      <c r="W570" s="8"/>
      <c r="X570" s="8">
        <v>-351759.97</v>
      </c>
      <c r="Z570" s="3" t="str">
        <f t="shared" si="35"/>
        <v>ODF33</v>
      </c>
    </row>
    <row r="571" spans="1:26" x14ac:dyDescent="0.25">
      <c r="A571" s="6" t="s">
        <v>117</v>
      </c>
      <c r="B571" s="7">
        <v>42307</v>
      </c>
      <c r="C571" s="6" t="s">
        <v>120</v>
      </c>
      <c r="D571" s="6" t="s">
        <v>74</v>
      </c>
      <c r="E571" s="6"/>
      <c r="F571" s="8"/>
      <c r="G571" s="8"/>
      <c r="H571" s="8">
        <v>2479.8000000000002</v>
      </c>
      <c r="I571" s="8">
        <v>339793.19</v>
      </c>
      <c r="K571" s="1">
        <f t="shared" si="32"/>
        <v>10</v>
      </c>
      <c r="L571" s="1" t="str">
        <f t="shared" si="33"/>
        <v>25010</v>
      </c>
      <c r="M571" s="2" t="str">
        <f t="shared" si="34"/>
        <v>10ODC63</v>
      </c>
      <c r="P571" s="6" t="s">
        <v>0</v>
      </c>
      <c r="Q571" s="7">
        <v>42307</v>
      </c>
      <c r="R571" s="6" t="s">
        <v>1</v>
      </c>
      <c r="S571" s="6" t="s">
        <v>15</v>
      </c>
      <c r="T571" s="6"/>
      <c r="U571" s="8"/>
      <c r="V571" s="8">
        <v>380</v>
      </c>
      <c r="W571" s="8"/>
      <c r="X571" s="8">
        <v>-351379.97</v>
      </c>
      <c r="Z571" s="3" t="str">
        <f t="shared" si="35"/>
        <v>ODF35</v>
      </c>
    </row>
    <row r="572" spans="1:26" x14ac:dyDescent="0.25">
      <c r="A572" s="6" t="s">
        <v>117</v>
      </c>
      <c r="B572" s="7">
        <v>42307</v>
      </c>
      <c r="C572" s="6" t="s">
        <v>120</v>
      </c>
      <c r="D572" s="6" t="s">
        <v>28</v>
      </c>
      <c r="E572" s="6"/>
      <c r="F572" s="8"/>
      <c r="G572" s="8"/>
      <c r="H572" s="8">
        <v>250</v>
      </c>
      <c r="I572" s="8">
        <v>339543.19</v>
      </c>
      <c r="K572" s="1">
        <f t="shared" si="32"/>
        <v>10</v>
      </c>
      <c r="L572" s="1" t="str">
        <f t="shared" si="33"/>
        <v>38010</v>
      </c>
      <c r="M572" s="2" t="str">
        <f t="shared" si="34"/>
        <v>10ODC68</v>
      </c>
      <c r="P572" s="6" t="s">
        <v>0</v>
      </c>
      <c r="Q572" s="7">
        <v>42307</v>
      </c>
      <c r="R572" s="6" t="s">
        <v>1</v>
      </c>
      <c r="S572" s="6" t="s">
        <v>15</v>
      </c>
      <c r="T572" s="6"/>
      <c r="U572" s="8"/>
      <c r="V572" s="8">
        <v>950</v>
      </c>
      <c r="W572" s="8"/>
      <c r="X572" s="8">
        <v>-350429.97</v>
      </c>
      <c r="Z572" s="3" t="str">
        <f t="shared" si="35"/>
        <v>ODF35</v>
      </c>
    </row>
    <row r="573" spans="1:26" x14ac:dyDescent="0.25">
      <c r="A573" s="6" t="s">
        <v>117</v>
      </c>
      <c r="B573" s="7">
        <v>42307</v>
      </c>
      <c r="C573" s="6" t="s">
        <v>120</v>
      </c>
      <c r="D573" s="6" t="s">
        <v>72</v>
      </c>
      <c r="E573" s="6"/>
      <c r="F573" s="8"/>
      <c r="G573" s="8"/>
      <c r="H573" s="8">
        <v>380</v>
      </c>
      <c r="I573" s="8">
        <v>339163.19</v>
      </c>
      <c r="K573" s="1">
        <f t="shared" si="32"/>
        <v>10</v>
      </c>
      <c r="L573" s="1" t="str">
        <f t="shared" si="33"/>
        <v>95010</v>
      </c>
      <c r="M573" s="2" t="str">
        <f t="shared" si="34"/>
        <v>10ODC69</v>
      </c>
      <c r="P573" s="6" t="s">
        <v>0</v>
      </c>
      <c r="Q573" s="7">
        <v>42307</v>
      </c>
      <c r="R573" s="6" t="s">
        <v>1</v>
      </c>
      <c r="S573" s="6" t="s">
        <v>15</v>
      </c>
      <c r="T573" s="6"/>
      <c r="U573" s="8"/>
      <c r="V573" s="8">
        <v>1045</v>
      </c>
      <c r="W573" s="8"/>
      <c r="X573" s="8">
        <v>-349384.97</v>
      </c>
      <c r="Z573" s="3" t="str">
        <f t="shared" si="35"/>
        <v>ODF35</v>
      </c>
    </row>
    <row r="574" spans="1:26" x14ac:dyDescent="0.25">
      <c r="A574" s="6" t="s">
        <v>117</v>
      </c>
      <c r="B574" s="7">
        <v>42307</v>
      </c>
      <c r="C574" s="6" t="s">
        <v>120</v>
      </c>
      <c r="D574" s="6" t="s">
        <v>441</v>
      </c>
      <c r="E574" s="6"/>
      <c r="F574" s="8"/>
      <c r="G574" s="8"/>
      <c r="H574" s="8">
        <v>950</v>
      </c>
      <c r="I574" s="8">
        <v>338213.19</v>
      </c>
      <c r="K574" s="1">
        <f t="shared" si="32"/>
        <v>10</v>
      </c>
      <c r="L574" s="1" t="str">
        <f t="shared" si="33"/>
        <v>104510</v>
      </c>
      <c r="M574" s="2" t="str">
        <f t="shared" si="34"/>
        <v>10ODC70</v>
      </c>
      <c r="P574" s="6" t="s">
        <v>0</v>
      </c>
      <c r="Q574" s="7">
        <v>42307</v>
      </c>
      <c r="R574" s="6" t="s">
        <v>1</v>
      </c>
      <c r="S574" s="6" t="s">
        <v>15</v>
      </c>
      <c r="T574" s="6"/>
      <c r="U574" s="8"/>
      <c r="V574" s="8">
        <v>1140</v>
      </c>
      <c r="W574" s="8"/>
      <c r="X574" s="8">
        <v>-348244.97</v>
      </c>
      <c r="Z574" s="3" t="str">
        <f t="shared" si="35"/>
        <v>ODF35</v>
      </c>
    </row>
    <row r="575" spans="1:26" x14ac:dyDescent="0.25">
      <c r="A575" s="6" t="s">
        <v>117</v>
      </c>
      <c r="B575" s="7">
        <v>42307</v>
      </c>
      <c r="C575" s="6" t="s">
        <v>120</v>
      </c>
      <c r="D575" s="6" t="s">
        <v>60</v>
      </c>
      <c r="E575" s="6"/>
      <c r="F575" s="8"/>
      <c r="G575" s="8"/>
      <c r="H575" s="8">
        <v>1045</v>
      </c>
      <c r="I575" s="8">
        <v>337168.19</v>
      </c>
      <c r="K575" s="1">
        <f t="shared" si="32"/>
        <v>10</v>
      </c>
      <c r="L575" s="1" t="str">
        <f t="shared" si="33"/>
        <v>114010</v>
      </c>
      <c r="M575" s="2" t="str">
        <f t="shared" si="34"/>
        <v>10ODC71</v>
      </c>
      <c r="P575" s="6" t="s">
        <v>0</v>
      </c>
      <c r="Q575" s="7">
        <v>42307</v>
      </c>
      <c r="R575" s="6" t="s">
        <v>1</v>
      </c>
      <c r="S575" s="6" t="s">
        <v>15</v>
      </c>
      <c r="T575" s="6"/>
      <c r="U575" s="8"/>
      <c r="V575" s="8">
        <v>1520</v>
      </c>
      <c r="W575" s="8"/>
      <c r="X575" s="8">
        <v>-346724.97</v>
      </c>
      <c r="Z575" s="3" t="str">
        <f t="shared" si="35"/>
        <v>ODF35</v>
      </c>
    </row>
    <row r="576" spans="1:26" x14ac:dyDescent="0.25">
      <c r="A576" s="6" t="s">
        <v>117</v>
      </c>
      <c r="B576" s="7">
        <v>42307</v>
      </c>
      <c r="C576" s="6" t="s">
        <v>120</v>
      </c>
      <c r="D576" s="6" t="s">
        <v>100</v>
      </c>
      <c r="E576" s="6"/>
      <c r="F576" s="8"/>
      <c r="G576" s="8"/>
      <c r="H576" s="8">
        <v>1140</v>
      </c>
      <c r="I576" s="8">
        <v>336028.19</v>
      </c>
      <c r="K576" s="1">
        <f t="shared" si="32"/>
        <v>10</v>
      </c>
      <c r="L576" s="1" t="str">
        <f t="shared" si="33"/>
        <v>152010</v>
      </c>
      <c r="M576" s="2" t="str">
        <f t="shared" si="34"/>
        <v>10ODC72</v>
      </c>
      <c r="P576" s="6" t="s">
        <v>0</v>
      </c>
      <c r="Q576" s="7">
        <v>42307</v>
      </c>
      <c r="R576" s="6" t="s">
        <v>6</v>
      </c>
      <c r="S576" s="6" t="s">
        <v>12</v>
      </c>
      <c r="T576" s="6"/>
      <c r="U576" s="8"/>
      <c r="V576" s="8">
        <v>2805</v>
      </c>
      <c r="W576" s="8"/>
      <c r="X576" s="8">
        <v>-343919.97</v>
      </c>
      <c r="Z576" s="3" t="str">
        <f t="shared" si="35"/>
        <v>ACF38</v>
      </c>
    </row>
    <row r="577" spans="1:26" x14ac:dyDescent="0.25">
      <c r="A577" s="6" t="s">
        <v>117</v>
      </c>
      <c r="B577" s="7">
        <v>42307</v>
      </c>
      <c r="C577" s="6" t="s">
        <v>120</v>
      </c>
      <c r="D577" s="6" t="s">
        <v>110</v>
      </c>
      <c r="E577" s="6"/>
      <c r="F577" s="8"/>
      <c r="G577" s="8"/>
      <c r="H577" s="8">
        <v>1520</v>
      </c>
      <c r="I577" s="8">
        <v>334508.19</v>
      </c>
      <c r="K577" s="1">
        <f t="shared" si="32"/>
        <v>10</v>
      </c>
      <c r="L577" s="1" t="str">
        <f t="shared" si="33"/>
        <v>1499,2610</v>
      </c>
      <c r="M577" s="2" t="str">
        <f t="shared" si="34"/>
        <v>10ODC73</v>
      </c>
      <c r="P577" s="6" t="s">
        <v>0</v>
      </c>
      <c r="Q577" s="7">
        <v>42307</v>
      </c>
      <c r="R577" s="6" t="s">
        <v>6</v>
      </c>
      <c r="S577" s="6" t="s">
        <v>50</v>
      </c>
      <c r="T577" s="6"/>
      <c r="U577" s="8"/>
      <c r="V577" s="8">
        <v>8623</v>
      </c>
      <c r="W577" s="8"/>
      <c r="X577" s="8">
        <v>-335296.96999999997</v>
      </c>
      <c r="Z577" s="3" t="str">
        <f t="shared" si="35"/>
        <v>ACF40</v>
      </c>
    </row>
    <row r="578" spans="1:26" x14ac:dyDescent="0.25">
      <c r="A578" s="6" t="s">
        <v>117</v>
      </c>
      <c r="B578" s="7">
        <v>42307</v>
      </c>
      <c r="C578" s="6" t="s">
        <v>120</v>
      </c>
      <c r="D578" s="6" t="s">
        <v>442</v>
      </c>
      <c r="E578" s="6"/>
      <c r="F578" s="8"/>
      <c r="G578" s="8"/>
      <c r="H578" s="8">
        <v>1499.26</v>
      </c>
      <c r="I578" s="8">
        <v>333008.93</v>
      </c>
      <c r="K578" s="1">
        <f t="shared" si="32"/>
        <v>10</v>
      </c>
      <c r="L578" s="1" t="str">
        <f t="shared" si="33"/>
        <v>214,1810</v>
      </c>
      <c r="M578" s="2" t="str">
        <f t="shared" si="34"/>
        <v>10ODC74</v>
      </c>
      <c r="P578" s="6" t="s">
        <v>0</v>
      </c>
      <c r="Q578" s="7">
        <v>42307</v>
      </c>
      <c r="R578" s="6" t="s">
        <v>6</v>
      </c>
      <c r="S578" s="6" t="s">
        <v>27</v>
      </c>
      <c r="T578" s="6"/>
      <c r="U578" s="8"/>
      <c r="V578" s="8">
        <v>5103.2</v>
      </c>
      <c r="W578" s="8"/>
      <c r="X578" s="8">
        <v>-330193.77</v>
      </c>
      <c r="Z578" s="3" t="str">
        <f t="shared" si="35"/>
        <v>ACF41</v>
      </c>
    </row>
    <row r="579" spans="1:26" x14ac:dyDescent="0.25">
      <c r="A579" s="6" t="s">
        <v>117</v>
      </c>
      <c r="B579" s="7">
        <v>42307</v>
      </c>
      <c r="C579" s="6" t="s">
        <v>120</v>
      </c>
      <c r="D579" s="6" t="s">
        <v>443</v>
      </c>
      <c r="E579" s="6"/>
      <c r="F579" s="8"/>
      <c r="G579" s="8"/>
      <c r="H579" s="8">
        <v>214.18</v>
      </c>
      <c r="I579" s="8">
        <v>332794.75</v>
      </c>
      <c r="K579" s="1">
        <f t="shared" ref="K579:K642" si="36">IF(ISNA(VLOOKUP(J579,$Y$2:$Z$5001,2,FALSE)),MONTH(B580),(VLOOKUP(J579,$Y$2:$Z$5001,2,FALSE)))</f>
        <v>10</v>
      </c>
      <c r="L579" s="1" t="str">
        <f t="shared" ref="L579:L642" si="37">H580&amp;G580&amp;K579</f>
        <v>480,3510</v>
      </c>
      <c r="M579" s="2" t="str">
        <f t="shared" ref="M579:M642" si="38">MONTH(B580)&amp;C580&amp;D580</f>
        <v>10ODC43</v>
      </c>
      <c r="P579" s="6" t="s">
        <v>0</v>
      </c>
      <c r="Q579" s="7">
        <v>42307</v>
      </c>
      <c r="R579" s="6" t="s">
        <v>6</v>
      </c>
      <c r="S579" s="6" t="s">
        <v>53</v>
      </c>
      <c r="T579" s="6"/>
      <c r="U579" s="8"/>
      <c r="V579" s="8">
        <v>3513.8</v>
      </c>
      <c r="W579" s="8"/>
      <c r="X579" s="8">
        <v>-326679.96999999997</v>
      </c>
      <c r="Z579" s="3" t="str">
        <f t="shared" ref="Z579:Z642" si="39">R579&amp;S579</f>
        <v>ACF42</v>
      </c>
    </row>
    <row r="580" spans="1:26" x14ac:dyDescent="0.25">
      <c r="A580" s="6" t="s">
        <v>117</v>
      </c>
      <c r="B580" s="7">
        <v>42308</v>
      </c>
      <c r="C580" s="6" t="s">
        <v>120</v>
      </c>
      <c r="D580" s="6" t="s">
        <v>43</v>
      </c>
      <c r="E580" s="6"/>
      <c r="F580" s="8"/>
      <c r="G580" s="8"/>
      <c r="H580" s="8">
        <v>480.35</v>
      </c>
      <c r="I580" s="8">
        <v>332314.40000000002</v>
      </c>
      <c r="K580" s="1">
        <f t="shared" si="36"/>
        <v>10</v>
      </c>
      <c r="L580" s="1" t="str">
        <f t="shared" si="37"/>
        <v>662,1110</v>
      </c>
      <c r="M580" s="2" t="str">
        <f t="shared" si="38"/>
        <v>10ODC44</v>
      </c>
      <c r="P580" s="6" t="s">
        <v>0</v>
      </c>
      <c r="Q580" s="7">
        <v>42308</v>
      </c>
      <c r="R580" s="6" t="s">
        <v>32</v>
      </c>
      <c r="S580" s="6" t="s">
        <v>49</v>
      </c>
      <c r="T580" s="6"/>
      <c r="U580" s="8"/>
      <c r="V580" s="8">
        <v>32.880000000000003</v>
      </c>
      <c r="W580" s="8"/>
      <c r="X580" s="8">
        <v>-326647.09000000003</v>
      </c>
      <c r="Z580" s="3" t="str">
        <f t="shared" si="39"/>
        <v>BF128</v>
      </c>
    </row>
    <row r="581" spans="1:26" x14ac:dyDescent="0.25">
      <c r="A581" s="9" t="s">
        <v>117</v>
      </c>
      <c r="B581" s="10">
        <v>42308</v>
      </c>
      <c r="C581" s="9" t="s">
        <v>120</v>
      </c>
      <c r="D581" s="9" t="s">
        <v>70</v>
      </c>
      <c r="E581" s="9" t="s">
        <v>469</v>
      </c>
      <c r="F581" s="11"/>
      <c r="G581" s="11"/>
      <c r="H581" s="11">
        <v>662.11</v>
      </c>
      <c r="I581" s="11">
        <v>331652.28999999998</v>
      </c>
      <c r="K581" s="1">
        <f t="shared" si="36"/>
        <v>10</v>
      </c>
      <c r="L581" s="1" t="str">
        <f t="shared" si="37"/>
        <v>152810</v>
      </c>
      <c r="M581" s="2" t="str">
        <f t="shared" si="38"/>
        <v>10ODC64</v>
      </c>
      <c r="P581" s="6" t="s">
        <v>0</v>
      </c>
      <c r="Q581" s="7">
        <v>42308</v>
      </c>
      <c r="R581" s="6" t="s">
        <v>8</v>
      </c>
      <c r="S581" s="6" t="s">
        <v>57</v>
      </c>
      <c r="T581" s="6"/>
      <c r="U581" s="8"/>
      <c r="V581" s="8">
        <v>10.67</v>
      </c>
      <c r="W581" s="8"/>
      <c r="X581" s="8">
        <v>-326636.42</v>
      </c>
      <c r="Z581" s="3" t="str">
        <f t="shared" si="39"/>
        <v>PAF28</v>
      </c>
    </row>
    <row r="582" spans="1:26" x14ac:dyDescent="0.25">
      <c r="A582" s="6" t="s">
        <v>117</v>
      </c>
      <c r="B582" s="7">
        <v>42308</v>
      </c>
      <c r="C582" s="6" t="s">
        <v>120</v>
      </c>
      <c r="D582" s="6" t="s">
        <v>102</v>
      </c>
      <c r="E582" s="6"/>
      <c r="F582" s="8"/>
      <c r="G582" s="8"/>
      <c r="H582" s="8">
        <v>1528</v>
      </c>
      <c r="I582" s="8">
        <v>330124.28999999998</v>
      </c>
      <c r="K582" s="1">
        <f t="shared" si="36"/>
        <v>10</v>
      </c>
      <c r="L582" s="1" t="str">
        <f t="shared" si="37"/>
        <v>70,2410</v>
      </c>
      <c r="M582" s="2" t="str">
        <f t="shared" si="38"/>
        <v>10ODC65</v>
      </c>
      <c r="P582" s="6" t="s">
        <v>0</v>
      </c>
      <c r="Q582" s="7">
        <v>42308</v>
      </c>
      <c r="R582" s="6" t="s">
        <v>8</v>
      </c>
      <c r="S582" s="6" t="s">
        <v>96</v>
      </c>
      <c r="T582" s="6"/>
      <c r="U582" s="8"/>
      <c r="V582" s="8">
        <v>14.1</v>
      </c>
      <c r="W582" s="8"/>
      <c r="X582" s="8">
        <v>-326622.32</v>
      </c>
      <c r="Z582" s="3" t="str">
        <f t="shared" si="39"/>
        <v>PAF31</v>
      </c>
    </row>
    <row r="583" spans="1:26" x14ac:dyDescent="0.25">
      <c r="A583" s="6" t="s">
        <v>117</v>
      </c>
      <c r="B583" s="7">
        <v>42308</v>
      </c>
      <c r="C583" s="6" t="s">
        <v>120</v>
      </c>
      <c r="D583" s="6" t="s">
        <v>103</v>
      </c>
      <c r="E583" s="6"/>
      <c r="F583" s="8"/>
      <c r="G583" s="8"/>
      <c r="H583" s="8">
        <v>70.239999999999995</v>
      </c>
      <c r="I583" s="8">
        <v>330054.05</v>
      </c>
      <c r="K583" s="1">
        <f t="shared" si="36"/>
        <v>10</v>
      </c>
      <c r="L583" s="1" t="str">
        <f t="shared" si="37"/>
        <v>55,8810</v>
      </c>
      <c r="M583" s="2" t="str">
        <f t="shared" si="38"/>
        <v>10ODC66</v>
      </c>
      <c r="P583" s="6" t="s">
        <v>0</v>
      </c>
      <c r="Q583" s="7">
        <v>42308</v>
      </c>
      <c r="R583" s="6" t="s">
        <v>8</v>
      </c>
      <c r="S583" s="6" t="s">
        <v>12</v>
      </c>
      <c r="T583" s="6"/>
      <c r="U583" s="8"/>
      <c r="V583" s="8">
        <v>1528</v>
      </c>
      <c r="W583" s="8"/>
      <c r="X583" s="8">
        <v>-325094.32</v>
      </c>
      <c r="Z583" s="3" t="str">
        <f t="shared" si="39"/>
        <v>PAF38</v>
      </c>
    </row>
    <row r="584" spans="1:26" x14ac:dyDescent="0.25">
      <c r="A584" s="6" t="s">
        <v>117</v>
      </c>
      <c r="B584" s="7">
        <v>42308</v>
      </c>
      <c r="C584" s="6" t="s">
        <v>120</v>
      </c>
      <c r="D584" s="6" t="s">
        <v>105</v>
      </c>
      <c r="E584" s="6"/>
      <c r="F584" s="8"/>
      <c r="G584" s="8"/>
      <c r="H584" s="8">
        <v>55.88</v>
      </c>
      <c r="I584" s="8">
        <v>329998.17</v>
      </c>
      <c r="K584" s="1">
        <f t="shared" si="36"/>
        <v>10</v>
      </c>
      <c r="L584" s="1" t="str">
        <f t="shared" si="37"/>
        <v>3273,8310</v>
      </c>
      <c r="M584" s="2" t="str">
        <f t="shared" si="38"/>
        <v>10ODC67</v>
      </c>
      <c r="P584" s="6" t="s">
        <v>0</v>
      </c>
      <c r="Q584" s="7">
        <v>42308</v>
      </c>
      <c r="R584" s="6" t="s">
        <v>8</v>
      </c>
      <c r="S584" s="6" t="s">
        <v>83</v>
      </c>
      <c r="T584" s="6"/>
      <c r="U584" s="8"/>
      <c r="V584" s="8">
        <v>70.239999999999995</v>
      </c>
      <c r="W584" s="8"/>
      <c r="X584" s="8">
        <v>-325024.08</v>
      </c>
      <c r="Z584" s="3" t="str">
        <f t="shared" si="39"/>
        <v>PAF39</v>
      </c>
    </row>
    <row r="585" spans="1:26" x14ac:dyDescent="0.25">
      <c r="A585" s="6" t="s">
        <v>117</v>
      </c>
      <c r="B585" s="7">
        <v>42308</v>
      </c>
      <c r="C585" s="6" t="s">
        <v>120</v>
      </c>
      <c r="D585" s="6" t="s">
        <v>115</v>
      </c>
      <c r="E585" s="6"/>
      <c r="F585" s="8"/>
      <c r="G585" s="8"/>
      <c r="H585" s="8">
        <v>3273.83</v>
      </c>
      <c r="I585" s="8">
        <v>326724.34000000003</v>
      </c>
      <c r="K585" s="1">
        <f t="shared" si="36"/>
        <v>10</v>
      </c>
      <c r="L585" s="1" t="str">
        <f t="shared" si="37"/>
        <v>32,8810</v>
      </c>
      <c r="M585" s="2" t="str">
        <f t="shared" si="38"/>
        <v>10ODC75</v>
      </c>
      <c r="P585" s="6" t="s">
        <v>0</v>
      </c>
      <c r="Q585" s="7">
        <v>42308</v>
      </c>
      <c r="R585" s="6" t="s">
        <v>8</v>
      </c>
      <c r="S585" s="6" t="s">
        <v>53</v>
      </c>
      <c r="T585" s="6"/>
      <c r="U585" s="8"/>
      <c r="V585" s="8">
        <v>55.88</v>
      </c>
      <c r="W585" s="8"/>
      <c r="X585" s="8">
        <v>-324968.2</v>
      </c>
      <c r="Z585" s="3" t="str">
        <f t="shared" si="39"/>
        <v>PAF42</v>
      </c>
    </row>
    <row r="586" spans="1:26" x14ac:dyDescent="0.25">
      <c r="A586" s="6" t="s">
        <v>117</v>
      </c>
      <c r="B586" s="7">
        <v>42308</v>
      </c>
      <c r="C586" s="6" t="s">
        <v>120</v>
      </c>
      <c r="D586" s="6" t="s">
        <v>61</v>
      </c>
      <c r="E586" s="6"/>
      <c r="F586" s="8"/>
      <c r="G586" s="8"/>
      <c r="H586" s="8">
        <v>32.880000000000003</v>
      </c>
      <c r="I586" s="8">
        <v>326691.46000000002</v>
      </c>
      <c r="K586" s="1">
        <f t="shared" si="36"/>
        <v>10</v>
      </c>
      <c r="L586" s="1" t="str">
        <f t="shared" si="37"/>
        <v>2052,7810</v>
      </c>
      <c r="M586" s="2" t="str">
        <f t="shared" si="38"/>
        <v>10ODC78</v>
      </c>
      <c r="P586" s="6" t="s">
        <v>0</v>
      </c>
      <c r="Q586" s="7">
        <v>42308</v>
      </c>
      <c r="R586" s="6" t="s">
        <v>8</v>
      </c>
      <c r="S586" s="6" t="s">
        <v>70</v>
      </c>
      <c r="T586" s="6"/>
      <c r="U586" s="8"/>
      <c r="V586" s="8">
        <v>3273.83</v>
      </c>
      <c r="W586" s="8"/>
      <c r="X586" s="8">
        <v>-321694.37</v>
      </c>
      <c r="Z586" s="3" t="str">
        <f t="shared" si="39"/>
        <v>PAF44</v>
      </c>
    </row>
    <row r="587" spans="1:26" x14ac:dyDescent="0.25">
      <c r="A587" s="6" t="s">
        <v>117</v>
      </c>
      <c r="B587" s="7">
        <v>42308</v>
      </c>
      <c r="C587" s="6" t="s">
        <v>120</v>
      </c>
      <c r="D587" s="6" t="s">
        <v>76</v>
      </c>
      <c r="E587" s="6"/>
      <c r="F587" s="8"/>
      <c r="G587" s="8"/>
      <c r="H587" s="8">
        <v>2052.7800000000002</v>
      </c>
      <c r="I587" s="8">
        <v>324638.68</v>
      </c>
      <c r="K587" s="1">
        <f t="shared" si="36"/>
        <v>11</v>
      </c>
      <c r="L587" s="1" t="str">
        <f t="shared" si="37"/>
        <v>17,7911</v>
      </c>
      <c r="M587" s="2" t="str">
        <f t="shared" si="38"/>
        <v>11ODC1</v>
      </c>
      <c r="P587" s="6" t="s">
        <v>0</v>
      </c>
      <c r="Q587" s="7">
        <v>42308</v>
      </c>
      <c r="R587" s="6" t="s">
        <v>6</v>
      </c>
      <c r="S587" s="6" t="s">
        <v>110</v>
      </c>
      <c r="T587" s="6"/>
      <c r="U587" s="8"/>
      <c r="V587" s="8">
        <v>480.35</v>
      </c>
      <c r="W587" s="8"/>
      <c r="X587" s="8">
        <v>-321214.02</v>
      </c>
      <c r="Z587" s="3" t="str">
        <f t="shared" si="39"/>
        <v>ACF72</v>
      </c>
    </row>
    <row r="588" spans="1:26" x14ac:dyDescent="0.25">
      <c r="A588" s="6" t="s">
        <v>117</v>
      </c>
      <c r="B588" s="7">
        <v>42314</v>
      </c>
      <c r="C588" s="6" t="s">
        <v>120</v>
      </c>
      <c r="D588" s="6" t="s">
        <v>9</v>
      </c>
      <c r="E588" s="6"/>
      <c r="F588" s="8"/>
      <c r="G588" s="8"/>
      <c r="H588" s="8">
        <v>17.79</v>
      </c>
      <c r="I588" s="8">
        <v>324620.89</v>
      </c>
      <c r="K588" s="1">
        <f t="shared" si="36"/>
        <v>11</v>
      </c>
      <c r="L588" s="1" t="str">
        <f t="shared" si="37"/>
        <v>608,811</v>
      </c>
      <c r="M588" s="2" t="str">
        <f t="shared" si="38"/>
        <v>11ODC23</v>
      </c>
      <c r="P588" s="9" t="s">
        <v>0</v>
      </c>
      <c r="Q588" s="10">
        <v>42308</v>
      </c>
      <c r="R588" s="9" t="s">
        <v>6</v>
      </c>
      <c r="S588" s="9" t="s">
        <v>110</v>
      </c>
      <c r="T588" s="9" t="s">
        <v>466</v>
      </c>
      <c r="U588" s="11"/>
      <c r="V588" s="11">
        <v>378.35</v>
      </c>
      <c r="W588" s="11"/>
      <c r="X588" s="11">
        <v>-320835.67</v>
      </c>
      <c r="Z588" s="3" t="str">
        <f t="shared" si="39"/>
        <v>ACF72</v>
      </c>
    </row>
    <row r="589" spans="1:26" x14ac:dyDescent="0.25">
      <c r="A589" s="6" t="s">
        <v>117</v>
      </c>
      <c r="B589" s="7">
        <v>42314</v>
      </c>
      <c r="C589" s="6" t="s">
        <v>120</v>
      </c>
      <c r="D589" s="6" t="s">
        <v>24</v>
      </c>
      <c r="E589" s="6"/>
      <c r="F589" s="8"/>
      <c r="G589" s="8"/>
      <c r="H589" s="8">
        <v>608.79999999999995</v>
      </c>
      <c r="I589" s="8">
        <v>324012.09000000003</v>
      </c>
      <c r="K589" s="1">
        <f t="shared" si="36"/>
        <v>11</v>
      </c>
      <c r="L589" s="1" t="str">
        <f t="shared" si="37"/>
        <v>-78,2411</v>
      </c>
      <c r="M589" s="2" t="str">
        <f t="shared" si="38"/>
        <v>11ODC24</v>
      </c>
      <c r="P589" s="9" t="s">
        <v>0</v>
      </c>
      <c r="Q589" s="10">
        <v>42308</v>
      </c>
      <c r="R589" s="9" t="s">
        <v>6</v>
      </c>
      <c r="S589" s="9" t="s">
        <v>110</v>
      </c>
      <c r="T589" s="9" t="s">
        <v>467</v>
      </c>
      <c r="U589" s="11"/>
      <c r="V589" s="11">
        <v>189.17</v>
      </c>
      <c r="W589" s="11"/>
      <c r="X589" s="11">
        <v>-320646.5</v>
      </c>
      <c r="Z589" s="3" t="str">
        <f t="shared" si="39"/>
        <v>ACF72</v>
      </c>
    </row>
    <row r="590" spans="1:26" x14ac:dyDescent="0.25">
      <c r="A590" s="6" t="s">
        <v>117</v>
      </c>
      <c r="B590" s="7">
        <v>42315</v>
      </c>
      <c r="C590" s="6" t="s">
        <v>120</v>
      </c>
      <c r="D590" s="6" t="s">
        <v>55</v>
      </c>
      <c r="E590" s="6"/>
      <c r="F590" s="8"/>
      <c r="G590" s="8"/>
      <c r="H590" s="8">
        <v>-78.239999999999995</v>
      </c>
      <c r="I590" s="8">
        <v>324090.33</v>
      </c>
      <c r="K590" s="1">
        <f t="shared" si="36"/>
        <v>11</v>
      </c>
      <c r="L590" s="1" t="str">
        <f t="shared" si="37"/>
        <v>436811</v>
      </c>
      <c r="M590" s="2" t="str">
        <f t="shared" si="38"/>
        <v>11ODC41</v>
      </c>
      <c r="P590" s="9" t="s">
        <v>0</v>
      </c>
      <c r="Q590" s="10">
        <v>42308</v>
      </c>
      <c r="R590" s="9" t="s">
        <v>6</v>
      </c>
      <c r="S590" s="9" t="s">
        <v>110</v>
      </c>
      <c r="T590" s="9" t="s">
        <v>468</v>
      </c>
      <c r="U590" s="11"/>
      <c r="V590" s="11">
        <v>94.59</v>
      </c>
      <c r="W590" s="11"/>
      <c r="X590" s="11">
        <v>-320551.90999999997</v>
      </c>
      <c r="Z590" s="3" t="str">
        <f t="shared" si="39"/>
        <v>ACF72</v>
      </c>
    </row>
    <row r="591" spans="1:26" x14ac:dyDescent="0.25">
      <c r="A591" s="6" t="s">
        <v>117</v>
      </c>
      <c r="B591" s="7">
        <v>42315</v>
      </c>
      <c r="C591" s="6" t="s">
        <v>120</v>
      </c>
      <c r="D591" s="6" t="s">
        <v>27</v>
      </c>
      <c r="E591" s="6"/>
      <c r="F591" s="8"/>
      <c r="G591" s="8"/>
      <c r="H591" s="8">
        <v>4368</v>
      </c>
      <c r="I591" s="8">
        <v>319722.33</v>
      </c>
      <c r="K591" s="1">
        <f t="shared" si="36"/>
        <v>11</v>
      </c>
      <c r="L591" s="1" t="str">
        <f t="shared" si="37"/>
        <v>174,3811</v>
      </c>
      <c r="M591" s="2" t="str">
        <f t="shared" si="38"/>
        <v>11ODC2</v>
      </c>
      <c r="P591" s="16" t="s">
        <v>0</v>
      </c>
      <c r="Q591" s="17">
        <v>42314</v>
      </c>
      <c r="R591" s="16" t="s">
        <v>1</v>
      </c>
      <c r="S591" s="16" t="s">
        <v>21</v>
      </c>
      <c r="T591" s="16" t="s">
        <v>463</v>
      </c>
      <c r="U591" s="18"/>
      <c r="V591" s="18"/>
      <c r="W591" s="18">
        <v>7500</v>
      </c>
      <c r="X591" s="18">
        <v>-328051.90999999997</v>
      </c>
      <c r="Z591" s="3" t="str">
        <f t="shared" si="39"/>
        <v>ODF13</v>
      </c>
    </row>
    <row r="592" spans="1:26" x14ac:dyDescent="0.25">
      <c r="A592" s="6" t="s">
        <v>117</v>
      </c>
      <c r="B592" s="7">
        <v>42317</v>
      </c>
      <c r="C592" s="6" t="s">
        <v>120</v>
      </c>
      <c r="D592" s="6" t="s">
        <v>33</v>
      </c>
      <c r="E592" s="6"/>
      <c r="F592" s="8"/>
      <c r="G592" s="8"/>
      <c r="H592" s="8">
        <v>174.38</v>
      </c>
      <c r="I592" s="8">
        <v>319547.95</v>
      </c>
      <c r="K592" s="1">
        <f t="shared" si="36"/>
        <v>11</v>
      </c>
      <c r="L592" s="1" t="str">
        <f t="shared" si="37"/>
        <v>83,1411</v>
      </c>
      <c r="M592" s="2" t="str">
        <f t="shared" si="38"/>
        <v>11ODC25</v>
      </c>
      <c r="P592" s="6" t="s">
        <v>0</v>
      </c>
      <c r="Q592" s="7">
        <v>42314</v>
      </c>
      <c r="R592" s="6" t="s">
        <v>6</v>
      </c>
      <c r="S592" s="6" t="s">
        <v>51</v>
      </c>
      <c r="T592" s="6"/>
      <c r="U592" s="8"/>
      <c r="V592" s="8">
        <v>608.79999999999995</v>
      </c>
      <c r="W592" s="8"/>
      <c r="X592" s="8">
        <v>-327443.11</v>
      </c>
      <c r="Z592" s="3" t="str">
        <f t="shared" si="39"/>
        <v>ACF54</v>
      </c>
    </row>
    <row r="593" spans="1:26" x14ac:dyDescent="0.25">
      <c r="A593" s="6" t="s">
        <v>117</v>
      </c>
      <c r="B593" s="7">
        <v>42317</v>
      </c>
      <c r="C593" s="6" t="s">
        <v>120</v>
      </c>
      <c r="D593" s="6" t="s">
        <v>25</v>
      </c>
      <c r="E593" s="6"/>
      <c r="F593" s="8"/>
      <c r="G593" s="8"/>
      <c r="H593" s="8">
        <v>83.14</v>
      </c>
      <c r="I593" s="8">
        <v>319464.81</v>
      </c>
      <c r="K593" s="1">
        <f t="shared" si="36"/>
        <v>11</v>
      </c>
      <c r="L593" s="1" t="str">
        <f t="shared" si="37"/>
        <v>161,0111</v>
      </c>
      <c r="M593" s="2" t="str">
        <f t="shared" si="38"/>
        <v>11ODC26</v>
      </c>
      <c r="P593" s="6" t="s">
        <v>0</v>
      </c>
      <c r="Q593" s="7">
        <v>42314</v>
      </c>
      <c r="R593" s="6" t="s">
        <v>36</v>
      </c>
      <c r="S593" s="6" t="s">
        <v>111</v>
      </c>
      <c r="T593" s="6"/>
      <c r="U593" s="8"/>
      <c r="V593" s="8">
        <v>17.79</v>
      </c>
      <c r="W593" s="8"/>
      <c r="X593" s="8">
        <v>-327425.32</v>
      </c>
      <c r="Z593" s="3" t="str">
        <f t="shared" si="39"/>
        <v>BF1VIR5</v>
      </c>
    </row>
    <row r="594" spans="1:26" x14ac:dyDescent="0.25">
      <c r="A594" s="6" t="s">
        <v>117</v>
      </c>
      <c r="B594" s="7">
        <v>42317</v>
      </c>
      <c r="C594" s="6" t="s">
        <v>120</v>
      </c>
      <c r="D594" s="6" t="s">
        <v>34</v>
      </c>
      <c r="E594" s="6"/>
      <c r="F594" s="8"/>
      <c r="G594" s="8"/>
      <c r="H594" s="8">
        <v>161.01</v>
      </c>
      <c r="I594" s="8">
        <v>319303.8</v>
      </c>
      <c r="K594" s="1">
        <f t="shared" si="36"/>
        <v>11</v>
      </c>
      <c r="L594" s="1" t="str">
        <f t="shared" si="37"/>
        <v>80,511</v>
      </c>
      <c r="M594" s="2" t="str">
        <f t="shared" si="38"/>
        <v>11ODC27</v>
      </c>
      <c r="P594" s="6" t="s">
        <v>0</v>
      </c>
      <c r="Q594" s="7">
        <v>42315</v>
      </c>
      <c r="R594" s="6" t="s">
        <v>8</v>
      </c>
      <c r="S594" s="6" t="s">
        <v>57</v>
      </c>
      <c r="T594" s="6"/>
      <c r="U594" s="8"/>
      <c r="V594" s="8">
        <v>4368</v>
      </c>
      <c r="W594" s="8"/>
      <c r="X594" s="8">
        <v>-323057.32</v>
      </c>
      <c r="Z594" s="3" t="str">
        <f t="shared" si="39"/>
        <v>PAF28</v>
      </c>
    </row>
    <row r="595" spans="1:26" x14ac:dyDescent="0.25">
      <c r="A595" s="6" t="s">
        <v>117</v>
      </c>
      <c r="B595" s="7">
        <v>42317</v>
      </c>
      <c r="C595" s="6" t="s">
        <v>120</v>
      </c>
      <c r="D595" s="6" t="s">
        <v>56</v>
      </c>
      <c r="E595" s="6"/>
      <c r="F595" s="8"/>
      <c r="G595" s="8"/>
      <c r="H595" s="8">
        <v>80.5</v>
      </c>
      <c r="I595" s="8">
        <v>319223.3</v>
      </c>
      <c r="K595" s="1">
        <f t="shared" si="36"/>
        <v>11</v>
      </c>
      <c r="L595" s="1" t="str">
        <f t="shared" si="37"/>
        <v>2358,8211</v>
      </c>
      <c r="M595" s="2" t="str">
        <f t="shared" si="38"/>
        <v>11ODC3</v>
      </c>
      <c r="P595" s="6" t="s">
        <v>0</v>
      </c>
      <c r="Q595" s="7">
        <v>42315</v>
      </c>
      <c r="R595" s="6" t="s">
        <v>6</v>
      </c>
      <c r="S595" s="6" t="s">
        <v>92</v>
      </c>
      <c r="T595" s="6"/>
      <c r="U595" s="8"/>
      <c r="V595" s="8">
        <v>-78.239999999999995</v>
      </c>
      <c r="W595" s="8"/>
      <c r="X595" s="8">
        <v>-323135.56</v>
      </c>
      <c r="Z595" s="3" t="str">
        <f t="shared" si="39"/>
        <v>ACF61</v>
      </c>
    </row>
    <row r="596" spans="1:26" x14ac:dyDescent="0.25">
      <c r="A596" s="6" t="s">
        <v>117</v>
      </c>
      <c r="B596" s="7">
        <v>42319</v>
      </c>
      <c r="C596" s="6" t="s">
        <v>120</v>
      </c>
      <c r="D596" s="6" t="s">
        <v>7</v>
      </c>
      <c r="E596" s="6"/>
      <c r="F596" s="8"/>
      <c r="G596" s="8"/>
      <c r="H596" s="8">
        <v>2358.8200000000002</v>
      </c>
      <c r="I596" s="8">
        <v>316864.48</v>
      </c>
      <c r="K596" s="1">
        <f t="shared" si="36"/>
        <v>11</v>
      </c>
      <c r="L596" s="1" t="str">
        <f t="shared" si="37"/>
        <v>345,611</v>
      </c>
      <c r="M596" s="2" t="str">
        <f t="shared" si="38"/>
        <v>11ODC55</v>
      </c>
      <c r="P596" s="6" t="s">
        <v>0</v>
      </c>
      <c r="Q596" s="7">
        <v>42317</v>
      </c>
      <c r="R596" s="6" t="s">
        <v>6</v>
      </c>
      <c r="S596" s="6" t="s">
        <v>18</v>
      </c>
      <c r="T596" s="6"/>
      <c r="U596" s="8"/>
      <c r="V596" s="8">
        <v>174.38</v>
      </c>
      <c r="W596" s="8"/>
      <c r="X596" s="8">
        <v>-322961.18</v>
      </c>
      <c r="Z596" s="3" t="str">
        <f t="shared" si="39"/>
        <v>ACF10</v>
      </c>
    </row>
    <row r="597" spans="1:26" x14ac:dyDescent="0.25">
      <c r="A597" s="6" t="s">
        <v>117</v>
      </c>
      <c r="B597" s="7">
        <v>42321</v>
      </c>
      <c r="C597" s="6" t="s">
        <v>120</v>
      </c>
      <c r="D597" s="6" t="s">
        <v>68</v>
      </c>
      <c r="E597" s="6"/>
      <c r="F597" s="8"/>
      <c r="G597" s="8">
        <v>345.6</v>
      </c>
      <c r="H597" s="8"/>
      <c r="I597" s="8">
        <v>317210.08</v>
      </c>
      <c r="K597" s="1">
        <f t="shared" si="36"/>
        <v>11</v>
      </c>
      <c r="L597" s="1" t="str">
        <f t="shared" si="37"/>
        <v>3127511</v>
      </c>
      <c r="M597" s="2" t="str">
        <f t="shared" si="38"/>
        <v>11ODC4</v>
      </c>
      <c r="P597" s="6" t="s">
        <v>0</v>
      </c>
      <c r="Q597" s="7">
        <v>42317</v>
      </c>
      <c r="R597" s="6" t="s">
        <v>8</v>
      </c>
      <c r="S597" s="6" t="s">
        <v>41</v>
      </c>
      <c r="T597" s="6"/>
      <c r="U597" s="8"/>
      <c r="V597" s="8">
        <v>83.14</v>
      </c>
      <c r="W597" s="8"/>
      <c r="X597" s="8">
        <v>-322878.03999999998</v>
      </c>
      <c r="Z597" s="3" t="str">
        <f t="shared" si="39"/>
        <v>PAF20</v>
      </c>
    </row>
    <row r="598" spans="1:26" x14ac:dyDescent="0.25">
      <c r="A598" s="6" t="s">
        <v>117</v>
      </c>
      <c r="B598" s="7">
        <v>42324</v>
      </c>
      <c r="C598" s="6" t="s">
        <v>120</v>
      </c>
      <c r="D598" s="6" t="s">
        <v>17</v>
      </c>
      <c r="E598" s="6"/>
      <c r="F598" s="8"/>
      <c r="G598" s="8">
        <v>31275</v>
      </c>
      <c r="H598" s="8"/>
      <c r="I598" s="8">
        <v>348485.08</v>
      </c>
      <c r="K598" s="1">
        <f t="shared" si="36"/>
        <v>11</v>
      </c>
      <c r="L598" s="1" t="str">
        <f t="shared" si="37"/>
        <v>1082,611</v>
      </c>
      <c r="M598" s="2" t="str">
        <f t="shared" si="38"/>
        <v>11ODC28</v>
      </c>
      <c r="P598" s="6" t="s">
        <v>0</v>
      </c>
      <c r="Q598" s="7">
        <v>42317</v>
      </c>
      <c r="R598" s="6" t="s">
        <v>8</v>
      </c>
      <c r="S598" s="6" t="s">
        <v>41</v>
      </c>
      <c r="T598" s="6"/>
      <c r="U598" s="8"/>
      <c r="V598" s="8">
        <v>161.01</v>
      </c>
      <c r="W598" s="8"/>
      <c r="X598" s="8">
        <v>-322717.03000000003</v>
      </c>
      <c r="Z598" s="3" t="str">
        <f t="shared" si="39"/>
        <v>PAF20</v>
      </c>
    </row>
    <row r="599" spans="1:26" x14ac:dyDescent="0.25">
      <c r="A599" s="6" t="s">
        <v>117</v>
      </c>
      <c r="B599" s="7">
        <v>42328</v>
      </c>
      <c r="C599" s="6" t="s">
        <v>120</v>
      </c>
      <c r="D599" s="6" t="s">
        <v>57</v>
      </c>
      <c r="E599" s="6"/>
      <c r="F599" s="8"/>
      <c r="G599" s="8"/>
      <c r="H599" s="8">
        <v>1082.5999999999999</v>
      </c>
      <c r="I599" s="8">
        <v>347402.48</v>
      </c>
      <c r="K599" s="1">
        <f t="shared" si="36"/>
        <v>11</v>
      </c>
      <c r="L599" s="1" t="str">
        <f t="shared" si="37"/>
        <v>733,8911</v>
      </c>
      <c r="M599" s="2" t="str">
        <f t="shared" si="38"/>
        <v>11ODC29</v>
      </c>
      <c r="P599" s="6" t="s">
        <v>0</v>
      </c>
      <c r="Q599" s="7">
        <v>42317</v>
      </c>
      <c r="R599" s="6" t="s">
        <v>8</v>
      </c>
      <c r="S599" s="6" t="s">
        <v>41</v>
      </c>
      <c r="T599" s="6"/>
      <c r="U599" s="8"/>
      <c r="V599" s="8">
        <v>80.5</v>
      </c>
      <c r="W599" s="8"/>
      <c r="X599" s="8">
        <v>-322636.53000000003</v>
      </c>
      <c r="Z599" s="3" t="str">
        <f t="shared" si="39"/>
        <v>PAF20</v>
      </c>
    </row>
    <row r="600" spans="1:26" x14ac:dyDescent="0.25">
      <c r="A600" s="6" t="s">
        <v>117</v>
      </c>
      <c r="B600" s="7">
        <v>42328</v>
      </c>
      <c r="C600" s="6" t="s">
        <v>120</v>
      </c>
      <c r="D600" s="6" t="s">
        <v>46</v>
      </c>
      <c r="E600" s="6"/>
      <c r="F600" s="8"/>
      <c r="G600" s="8"/>
      <c r="H600" s="8">
        <v>733.89</v>
      </c>
      <c r="I600" s="8">
        <v>346668.59</v>
      </c>
      <c r="K600" s="1">
        <f t="shared" si="36"/>
        <v>11</v>
      </c>
      <c r="L600" s="1" t="str">
        <f t="shared" si="37"/>
        <v>3611</v>
      </c>
      <c r="M600" s="2" t="str">
        <f t="shared" si="38"/>
        <v>11ODC5</v>
      </c>
      <c r="P600" s="6" t="s">
        <v>0</v>
      </c>
      <c r="Q600" s="7">
        <v>42319</v>
      </c>
      <c r="R600" s="6" t="s">
        <v>6</v>
      </c>
      <c r="S600" s="6" t="s">
        <v>23</v>
      </c>
      <c r="T600" s="6"/>
      <c r="U600" s="8"/>
      <c r="V600" s="8">
        <v>2358.8200000000002</v>
      </c>
      <c r="W600" s="8"/>
      <c r="X600" s="8">
        <v>-320277.71000000002</v>
      </c>
      <c r="Z600" s="3" t="str">
        <f t="shared" si="39"/>
        <v>ACF16</v>
      </c>
    </row>
    <row r="601" spans="1:26" x14ac:dyDescent="0.25">
      <c r="A601" s="6" t="s">
        <v>117</v>
      </c>
      <c r="B601" s="7">
        <v>42331</v>
      </c>
      <c r="C601" s="6" t="s">
        <v>120</v>
      </c>
      <c r="D601" s="6" t="s">
        <v>66</v>
      </c>
      <c r="E601" s="6"/>
      <c r="F601" s="8"/>
      <c r="G601" s="8"/>
      <c r="H601" s="8">
        <v>36</v>
      </c>
      <c r="I601" s="8">
        <v>346632.59</v>
      </c>
      <c r="K601" s="1">
        <f t="shared" si="36"/>
        <v>11</v>
      </c>
      <c r="L601" s="1" t="str">
        <f t="shared" si="37"/>
        <v>3611</v>
      </c>
      <c r="M601" s="2" t="str">
        <f t="shared" si="38"/>
        <v>11ODC6</v>
      </c>
      <c r="P601" s="6" t="s">
        <v>0</v>
      </c>
      <c r="Q601" s="7">
        <v>42321</v>
      </c>
      <c r="R601" s="6" t="s">
        <v>36</v>
      </c>
      <c r="S601" s="6" t="s">
        <v>73</v>
      </c>
      <c r="T601" s="6"/>
      <c r="U601" s="8"/>
      <c r="V601" s="8">
        <v>-345.6</v>
      </c>
      <c r="W601" s="8"/>
      <c r="X601" s="8">
        <v>-320623.31</v>
      </c>
      <c r="Z601" s="3" t="str">
        <f t="shared" si="39"/>
        <v>BF1VIR</v>
      </c>
    </row>
    <row r="602" spans="1:26" x14ac:dyDescent="0.25">
      <c r="A602" s="6" t="s">
        <v>117</v>
      </c>
      <c r="B602" s="7">
        <v>42331</v>
      </c>
      <c r="C602" s="6" t="s">
        <v>120</v>
      </c>
      <c r="D602" s="6" t="s">
        <v>10</v>
      </c>
      <c r="E602" s="6"/>
      <c r="F602" s="8"/>
      <c r="G602" s="8"/>
      <c r="H602" s="8">
        <v>36</v>
      </c>
      <c r="I602" s="8">
        <v>346596.59</v>
      </c>
      <c r="K602" s="1">
        <f t="shared" si="36"/>
        <v>11</v>
      </c>
      <c r="L602" s="1" t="str">
        <f t="shared" si="37"/>
        <v>2011</v>
      </c>
      <c r="M602" s="2" t="str">
        <f t="shared" si="38"/>
        <v>11ODC7</v>
      </c>
      <c r="P602" s="6" t="s">
        <v>0</v>
      </c>
      <c r="Q602" s="7">
        <v>42324</v>
      </c>
      <c r="R602" s="6" t="s">
        <v>1</v>
      </c>
      <c r="S602" s="6" t="s">
        <v>7</v>
      </c>
      <c r="T602" s="6"/>
      <c r="U602" s="8"/>
      <c r="V602" s="8"/>
      <c r="W602" s="8">
        <v>31275</v>
      </c>
      <c r="X602" s="8">
        <v>-351898.31</v>
      </c>
      <c r="Z602" s="3" t="str">
        <f t="shared" si="39"/>
        <v>ODF3</v>
      </c>
    </row>
    <row r="603" spans="1:26" x14ac:dyDescent="0.25">
      <c r="A603" s="6" t="s">
        <v>117</v>
      </c>
      <c r="B603" s="7">
        <v>42331</v>
      </c>
      <c r="C603" s="6" t="s">
        <v>120</v>
      </c>
      <c r="D603" s="6" t="s">
        <v>40</v>
      </c>
      <c r="E603" s="6"/>
      <c r="F603" s="8"/>
      <c r="G603" s="8"/>
      <c r="H603" s="8">
        <v>20</v>
      </c>
      <c r="I603" s="8">
        <v>346576.59</v>
      </c>
      <c r="K603" s="1">
        <f t="shared" si="36"/>
        <v>11</v>
      </c>
      <c r="L603" s="1" t="str">
        <f t="shared" si="37"/>
        <v>3411</v>
      </c>
      <c r="M603" s="2" t="str">
        <f t="shared" si="38"/>
        <v>11ODC30</v>
      </c>
      <c r="P603" s="6" t="s">
        <v>0</v>
      </c>
      <c r="Q603" s="7">
        <v>42328</v>
      </c>
      <c r="R603" s="6" t="s">
        <v>6</v>
      </c>
      <c r="S603" s="6" t="s">
        <v>59</v>
      </c>
      <c r="T603" s="6"/>
      <c r="U603" s="8"/>
      <c r="V603" s="8">
        <v>1082.5999999999999</v>
      </c>
      <c r="W603" s="8"/>
      <c r="X603" s="8">
        <v>-350815.71</v>
      </c>
      <c r="Z603" s="3" t="str">
        <f t="shared" si="39"/>
        <v>ACF56</v>
      </c>
    </row>
    <row r="604" spans="1:26" x14ac:dyDescent="0.25">
      <c r="A604" s="6" t="s">
        <v>117</v>
      </c>
      <c r="B604" s="7">
        <v>42332</v>
      </c>
      <c r="C604" s="6" t="s">
        <v>120</v>
      </c>
      <c r="D604" s="6" t="s">
        <v>67</v>
      </c>
      <c r="E604" s="6"/>
      <c r="F604" s="8"/>
      <c r="G604" s="8"/>
      <c r="H604" s="8">
        <v>34</v>
      </c>
      <c r="I604" s="8">
        <v>346542.59</v>
      </c>
      <c r="K604" s="1">
        <f t="shared" si="36"/>
        <v>11</v>
      </c>
      <c r="L604" s="1" t="str">
        <f t="shared" si="37"/>
        <v>411</v>
      </c>
      <c r="M604" s="2" t="str">
        <f t="shared" si="38"/>
        <v>11ODC8</v>
      </c>
      <c r="P604" s="6" t="s">
        <v>0</v>
      </c>
      <c r="Q604" s="7">
        <v>42328</v>
      </c>
      <c r="R604" s="6" t="s">
        <v>6</v>
      </c>
      <c r="S604" s="6" t="s">
        <v>39</v>
      </c>
      <c r="T604" s="6"/>
      <c r="U604" s="8"/>
      <c r="V604" s="8">
        <v>733.89</v>
      </c>
      <c r="W604" s="8"/>
      <c r="X604" s="8">
        <v>-350081.82</v>
      </c>
      <c r="Z604" s="3" t="str">
        <f t="shared" si="39"/>
        <v>ACF57</v>
      </c>
    </row>
    <row r="605" spans="1:26" x14ac:dyDescent="0.25">
      <c r="A605" s="6" t="s">
        <v>117</v>
      </c>
      <c r="B605" s="7">
        <v>42333</v>
      </c>
      <c r="C605" s="6" t="s">
        <v>120</v>
      </c>
      <c r="D605" s="6" t="s">
        <v>49</v>
      </c>
      <c r="E605" s="6"/>
      <c r="F605" s="8"/>
      <c r="G605" s="8"/>
      <c r="H605" s="8">
        <v>4</v>
      </c>
      <c r="I605" s="8">
        <v>346538.59</v>
      </c>
      <c r="K605" s="1">
        <f t="shared" si="36"/>
        <v>11</v>
      </c>
      <c r="L605" s="1" t="str">
        <f t="shared" si="37"/>
        <v>45011</v>
      </c>
      <c r="M605" s="2" t="str">
        <f t="shared" si="38"/>
        <v>11ODC9</v>
      </c>
      <c r="P605" s="6" t="s">
        <v>0</v>
      </c>
      <c r="Q605" s="7">
        <v>42331</v>
      </c>
      <c r="R605" s="6" t="s">
        <v>6</v>
      </c>
      <c r="S605" s="6" t="s">
        <v>56</v>
      </c>
      <c r="T605" s="6"/>
      <c r="U605" s="8"/>
      <c r="V605" s="8">
        <v>36</v>
      </c>
      <c r="W605" s="8"/>
      <c r="X605" s="8">
        <v>-350045.82</v>
      </c>
      <c r="Z605" s="3" t="str">
        <f t="shared" si="39"/>
        <v>ACF27</v>
      </c>
    </row>
    <row r="606" spans="1:26" x14ac:dyDescent="0.25">
      <c r="A606" s="6" t="s">
        <v>117</v>
      </c>
      <c r="B606" s="7">
        <v>42334</v>
      </c>
      <c r="C606" s="6" t="s">
        <v>120</v>
      </c>
      <c r="D606" s="6" t="s">
        <v>14</v>
      </c>
      <c r="E606" s="6"/>
      <c r="F606" s="8"/>
      <c r="G606" s="8"/>
      <c r="H606" s="8">
        <v>450</v>
      </c>
      <c r="I606" s="8">
        <v>346088.59</v>
      </c>
      <c r="K606" s="1">
        <f t="shared" si="36"/>
        <v>11</v>
      </c>
      <c r="L606" s="1" t="str">
        <f t="shared" si="37"/>
        <v>9011</v>
      </c>
      <c r="M606" s="2" t="str">
        <f t="shared" si="38"/>
        <v>11ODC10</v>
      </c>
      <c r="P606" s="6" t="s">
        <v>0</v>
      </c>
      <c r="Q606" s="7">
        <v>42331</v>
      </c>
      <c r="R606" s="6" t="s">
        <v>6</v>
      </c>
      <c r="S606" s="6" t="s">
        <v>57</v>
      </c>
      <c r="T606" s="6"/>
      <c r="U606" s="8"/>
      <c r="V606" s="8">
        <v>36</v>
      </c>
      <c r="W606" s="8"/>
      <c r="X606" s="8">
        <v>-350009.82</v>
      </c>
      <c r="Z606" s="3" t="str">
        <f t="shared" si="39"/>
        <v>ACF28</v>
      </c>
    </row>
    <row r="607" spans="1:26" x14ac:dyDescent="0.25">
      <c r="A607" s="6" t="s">
        <v>117</v>
      </c>
      <c r="B607" s="7">
        <v>42334</v>
      </c>
      <c r="C607" s="6" t="s">
        <v>120</v>
      </c>
      <c r="D607" s="6" t="s">
        <v>18</v>
      </c>
      <c r="E607" s="6"/>
      <c r="F607" s="8"/>
      <c r="G607" s="8"/>
      <c r="H607" s="8">
        <v>90</v>
      </c>
      <c r="I607" s="8">
        <v>345998.59</v>
      </c>
      <c r="K607" s="1">
        <f t="shared" si="36"/>
        <v>11</v>
      </c>
      <c r="L607" s="1" t="str">
        <f t="shared" si="37"/>
        <v>150011</v>
      </c>
      <c r="M607" s="2" t="str">
        <f t="shared" si="38"/>
        <v>11ODC11</v>
      </c>
      <c r="P607" s="6" t="s">
        <v>0</v>
      </c>
      <c r="Q607" s="7">
        <v>42331</v>
      </c>
      <c r="R607" s="6" t="s">
        <v>6</v>
      </c>
      <c r="S607" s="6" t="s">
        <v>67</v>
      </c>
      <c r="T607" s="6"/>
      <c r="U607" s="8"/>
      <c r="V607" s="8">
        <v>20</v>
      </c>
      <c r="W607" s="8"/>
      <c r="X607" s="8">
        <v>-349989.82</v>
      </c>
      <c r="Z607" s="3" t="str">
        <f t="shared" si="39"/>
        <v>ACF30</v>
      </c>
    </row>
    <row r="608" spans="1:26" x14ac:dyDescent="0.25">
      <c r="A608" s="6" t="s">
        <v>117</v>
      </c>
      <c r="B608" s="7">
        <v>42334</v>
      </c>
      <c r="C608" s="6" t="s">
        <v>120</v>
      </c>
      <c r="D608" s="6" t="s">
        <v>19</v>
      </c>
      <c r="E608" s="6"/>
      <c r="F608" s="8"/>
      <c r="G608" s="8"/>
      <c r="H608" s="8">
        <v>1500</v>
      </c>
      <c r="I608" s="8">
        <v>344498.59</v>
      </c>
      <c r="K608" s="1">
        <f t="shared" si="36"/>
        <v>11</v>
      </c>
      <c r="L608" s="1" t="str">
        <f t="shared" si="37"/>
        <v>180011</v>
      </c>
      <c r="M608" s="2" t="str">
        <f t="shared" si="38"/>
        <v>11ODC12</v>
      </c>
      <c r="P608" s="6" t="s">
        <v>0</v>
      </c>
      <c r="Q608" s="7">
        <v>42332</v>
      </c>
      <c r="R608" s="6" t="s">
        <v>8</v>
      </c>
      <c r="S608" s="6" t="s">
        <v>38</v>
      </c>
      <c r="T608" s="6"/>
      <c r="U608" s="8"/>
      <c r="V608" s="8">
        <v>34</v>
      </c>
      <c r="W608" s="8"/>
      <c r="X608" s="8">
        <v>-349955.82</v>
      </c>
      <c r="Z608" s="3" t="str">
        <f t="shared" si="39"/>
        <v>PAF19</v>
      </c>
    </row>
    <row r="609" spans="1:26" x14ac:dyDescent="0.25">
      <c r="A609" s="6" t="s">
        <v>117</v>
      </c>
      <c r="B609" s="7">
        <v>42334</v>
      </c>
      <c r="C609" s="6" t="s">
        <v>120</v>
      </c>
      <c r="D609" s="6" t="s">
        <v>20</v>
      </c>
      <c r="E609" s="6"/>
      <c r="F609" s="8"/>
      <c r="G609" s="8"/>
      <c r="H609" s="8">
        <v>1800</v>
      </c>
      <c r="I609" s="8">
        <v>342698.59</v>
      </c>
      <c r="K609" s="1">
        <f t="shared" si="36"/>
        <v>11</v>
      </c>
      <c r="L609" s="1" t="str">
        <f t="shared" si="37"/>
        <v>185511</v>
      </c>
      <c r="M609" s="2" t="str">
        <f t="shared" si="38"/>
        <v>11ODC13</v>
      </c>
      <c r="P609" s="6" t="s">
        <v>0</v>
      </c>
      <c r="Q609" s="7">
        <v>42333</v>
      </c>
      <c r="R609" s="6" t="s">
        <v>36</v>
      </c>
      <c r="S609" s="6" t="s">
        <v>112</v>
      </c>
      <c r="T609" s="6"/>
      <c r="U609" s="8"/>
      <c r="V609" s="8">
        <v>4</v>
      </c>
      <c r="W609" s="8"/>
      <c r="X609" s="8">
        <v>-349951.82</v>
      </c>
      <c r="Z609" s="3" t="str">
        <f t="shared" si="39"/>
        <v>BF1VIR55</v>
      </c>
    </row>
    <row r="610" spans="1:26" x14ac:dyDescent="0.25">
      <c r="A610" s="6" t="s">
        <v>117</v>
      </c>
      <c r="B610" s="7">
        <v>42334</v>
      </c>
      <c r="C610" s="6" t="s">
        <v>120</v>
      </c>
      <c r="D610" s="6" t="s">
        <v>21</v>
      </c>
      <c r="E610" s="6"/>
      <c r="F610" s="8"/>
      <c r="G610" s="8"/>
      <c r="H610" s="8">
        <v>1855</v>
      </c>
      <c r="I610" s="8">
        <v>340843.59</v>
      </c>
      <c r="K610" s="1">
        <f t="shared" si="36"/>
        <v>11</v>
      </c>
      <c r="L610" s="1" t="str">
        <f t="shared" si="37"/>
        <v>144511</v>
      </c>
      <c r="M610" s="2" t="str">
        <f t="shared" si="38"/>
        <v>11ODC14</v>
      </c>
      <c r="P610" s="6" t="s">
        <v>0</v>
      </c>
      <c r="Q610" s="7">
        <v>42334</v>
      </c>
      <c r="R610" s="6" t="s">
        <v>8</v>
      </c>
      <c r="S610" s="6" t="s">
        <v>49</v>
      </c>
      <c r="T610" s="6"/>
      <c r="U610" s="8"/>
      <c r="V610" s="8">
        <v>450</v>
      </c>
      <c r="W610" s="8"/>
      <c r="X610" s="8">
        <v>-349501.82</v>
      </c>
      <c r="Z610" s="3" t="str">
        <f t="shared" si="39"/>
        <v>PAF8</v>
      </c>
    </row>
    <row r="611" spans="1:26" x14ac:dyDescent="0.25">
      <c r="A611" s="6" t="s">
        <v>117</v>
      </c>
      <c r="B611" s="7">
        <v>42334</v>
      </c>
      <c r="C611" s="6" t="s">
        <v>120</v>
      </c>
      <c r="D611" s="6" t="s">
        <v>22</v>
      </c>
      <c r="E611" s="6"/>
      <c r="F611" s="8"/>
      <c r="G611" s="8"/>
      <c r="H611" s="8">
        <v>1445</v>
      </c>
      <c r="I611" s="8">
        <v>339398.59</v>
      </c>
      <c r="K611" s="1">
        <f t="shared" si="36"/>
        <v>11</v>
      </c>
      <c r="L611" s="1" t="str">
        <f t="shared" si="37"/>
        <v>150011</v>
      </c>
      <c r="M611" s="2" t="str">
        <f t="shared" si="38"/>
        <v>11ODC15</v>
      </c>
      <c r="P611" s="6" t="s">
        <v>0</v>
      </c>
      <c r="Q611" s="7">
        <v>42334</v>
      </c>
      <c r="R611" s="6" t="s">
        <v>8</v>
      </c>
      <c r="S611" s="6" t="s">
        <v>49</v>
      </c>
      <c r="T611" s="6"/>
      <c r="U611" s="8"/>
      <c r="V611" s="8">
        <v>90</v>
      </c>
      <c r="W611" s="8"/>
      <c r="X611" s="8">
        <v>-349411.82</v>
      </c>
      <c r="Z611" s="3" t="str">
        <f t="shared" si="39"/>
        <v>PAF8</v>
      </c>
    </row>
    <row r="612" spans="1:26" x14ac:dyDescent="0.25">
      <c r="A612" s="6" t="s">
        <v>117</v>
      </c>
      <c r="B612" s="7">
        <v>42334</v>
      </c>
      <c r="C612" s="6" t="s">
        <v>120</v>
      </c>
      <c r="D612" s="6" t="s">
        <v>11</v>
      </c>
      <c r="E612" s="6"/>
      <c r="F612" s="8"/>
      <c r="G612" s="8"/>
      <c r="H612" s="8">
        <v>1500</v>
      </c>
      <c r="I612" s="8">
        <v>337898.59</v>
      </c>
      <c r="K612" s="1">
        <f t="shared" si="36"/>
        <v>11</v>
      </c>
      <c r="L612" s="1" t="str">
        <f t="shared" si="37"/>
        <v>277,211</v>
      </c>
      <c r="M612" s="2" t="str">
        <f t="shared" si="38"/>
        <v>11ODC16</v>
      </c>
      <c r="P612" s="6" t="s">
        <v>0</v>
      </c>
      <c r="Q612" s="7">
        <v>42334</v>
      </c>
      <c r="R612" s="6" t="s">
        <v>8</v>
      </c>
      <c r="S612" s="6" t="s">
        <v>49</v>
      </c>
      <c r="T612" s="6"/>
      <c r="U612" s="8"/>
      <c r="V612" s="8">
        <v>1500</v>
      </c>
      <c r="W612" s="8"/>
      <c r="X612" s="8">
        <v>-347911.82</v>
      </c>
      <c r="Z612" s="3" t="str">
        <f t="shared" si="39"/>
        <v>PAF8</v>
      </c>
    </row>
    <row r="613" spans="1:26" x14ac:dyDescent="0.25">
      <c r="A613" s="6" t="s">
        <v>117</v>
      </c>
      <c r="B613" s="7">
        <v>42334</v>
      </c>
      <c r="C613" s="6" t="s">
        <v>120</v>
      </c>
      <c r="D613" s="6" t="s">
        <v>23</v>
      </c>
      <c r="E613" s="6"/>
      <c r="F613" s="8"/>
      <c r="G613" s="8"/>
      <c r="H613" s="8">
        <v>277.2</v>
      </c>
      <c r="I613" s="8">
        <v>337621.39</v>
      </c>
      <c r="K613" s="1">
        <f t="shared" si="36"/>
        <v>11</v>
      </c>
      <c r="L613" s="1" t="str">
        <f t="shared" si="37"/>
        <v>249,4811</v>
      </c>
      <c r="M613" s="2" t="str">
        <f t="shared" si="38"/>
        <v>11ODC17</v>
      </c>
      <c r="P613" s="6" t="s">
        <v>0</v>
      </c>
      <c r="Q613" s="7">
        <v>42334</v>
      </c>
      <c r="R613" s="6" t="s">
        <v>8</v>
      </c>
      <c r="S613" s="6" t="s">
        <v>49</v>
      </c>
      <c r="T613" s="6"/>
      <c r="U613" s="8"/>
      <c r="V613" s="8">
        <v>1800</v>
      </c>
      <c r="W613" s="8"/>
      <c r="X613" s="8">
        <v>-346111.82</v>
      </c>
      <c r="Z613" s="3" t="str">
        <f t="shared" si="39"/>
        <v>PAF8</v>
      </c>
    </row>
    <row r="614" spans="1:26" x14ac:dyDescent="0.25">
      <c r="A614" s="6" t="s">
        <v>117</v>
      </c>
      <c r="B614" s="7">
        <v>42334</v>
      </c>
      <c r="C614" s="6" t="s">
        <v>120</v>
      </c>
      <c r="D614" s="6" t="s">
        <v>35</v>
      </c>
      <c r="E614" s="6"/>
      <c r="F614" s="8"/>
      <c r="G614" s="8"/>
      <c r="H614" s="8">
        <v>249.48</v>
      </c>
      <c r="I614" s="8">
        <v>337371.91</v>
      </c>
      <c r="K614" s="1">
        <f t="shared" si="36"/>
        <v>11</v>
      </c>
      <c r="L614" s="1" t="str">
        <f t="shared" si="37"/>
        <v>15,7511</v>
      </c>
      <c r="M614" s="2" t="str">
        <f t="shared" si="38"/>
        <v>11ODC18</v>
      </c>
      <c r="P614" s="6" t="s">
        <v>0</v>
      </c>
      <c r="Q614" s="7">
        <v>42334</v>
      </c>
      <c r="R614" s="6" t="s">
        <v>8</v>
      </c>
      <c r="S614" s="6" t="s">
        <v>49</v>
      </c>
      <c r="T614" s="6"/>
      <c r="U614" s="8"/>
      <c r="V614" s="8">
        <v>1855</v>
      </c>
      <c r="W614" s="8"/>
      <c r="X614" s="8">
        <v>-344256.82</v>
      </c>
      <c r="Z614" s="3" t="str">
        <f t="shared" si="39"/>
        <v>PAF8</v>
      </c>
    </row>
    <row r="615" spans="1:26" x14ac:dyDescent="0.25">
      <c r="A615" s="6" t="s">
        <v>117</v>
      </c>
      <c r="B615" s="7">
        <v>42334</v>
      </c>
      <c r="C615" s="6" t="s">
        <v>120</v>
      </c>
      <c r="D615" s="6" t="s">
        <v>54</v>
      </c>
      <c r="E615" s="6"/>
      <c r="F615" s="8"/>
      <c r="G615" s="8"/>
      <c r="H615" s="8">
        <v>15.75</v>
      </c>
      <c r="I615" s="8">
        <v>337356.16</v>
      </c>
      <c r="K615" s="1">
        <f t="shared" si="36"/>
        <v>11</v>
      </c>
      <c r="L615" s="1" t="str">
        <f t="shared" si="37"/>
        <v>140011</v>
      </c>
      <c r="M615" s="2" t="str">
        <f t="shared" si="38"/>
        <v>11ODC19</v>
      </c>
      <c r="P615" s="6" t="s">
        <v>0</v>
      </c>
      <c r="Q615" s="7">
        <v>42334</v>
      </c>
      <c r="R615" s="6" t="s">
        <v>8</v>
      </c>
      <c r="S615" s="6" t="s">
        <v>49</v>
      </c>
      <c r="T615" s="6"/>
      <c r="U615" s="8"/>
      <c r="V615" s="8">
        <v>1445</v>
      </c>
      <c r="W615" s="8"/>
      <c r="X615" s="8">
        <v>-342811.82</v>
      </c>
      <c r="Z615" s="3" t="str">
        <f t="shared" si="39"/>
        <v>PAF8</v>
      </c>
    </row>
    <row r="616" spans="1:26" x14ac:dyDescent="0.25">
      <c r="A616" s="6" t="s">
        <v>117</v>
      </c>
      <c r="B616" s="7">
        <v>42334</v>
      </c>
      <c r="C616" s="6" t="s">
        <v>120</v>
      </c>
      <c r="D616" s="6" t="s">
        <v>38</v>
      </c>
      <c r="E616" s="6"/>
      <c r="F616" s="8"/>
      <c r="G616" s="8"/>
      <c r="H616" s="8">
        <v>1400</v>
      </c>
      <c r="I616" s="8">
        <v>335956.16</v>
      </c>
      <c r="K616" s="1">
        <f t="shared" si="36"/>
        <v>11</v>
      </c>
      <c r="L616" s="1" t="str">
        <f t="shared" si="37"/>
        <v>-35,5611</v>
      </c>
      <c r="M616" s="2" t="str">
        <f t="shared" si="38"/>
        <v>11ODC20</v>
      </c>
      <c r="P616" s="6" t="s">
        <v>0</v>
      </c>
      <c r="Q616" s="7">
        <v>42334</v>
      </c>
      <c r="R616" s="6" t="s">
        <v>8</v>
      </c>
      <c r="S616" s="6" t="s">
        <v>49</v>
      </c>
      <c r="T616" s="6"/>
      <c r="U616" s="8"/>
      <c r="V616" s="8">
        <v>1500</v>
      </c>
      <c r="W616" s="8"/>
      <c r="X616" s="8">
        <v>-341311.82</v>
      </c>
      <c r="Z616" s="3" t="str">
        <f t="shared" si="39"/>
        <v>PAF8</v>
      </c>
    </row>
    <row r="617" spans="1:26" x14ac:dyDescent="0.25">
      <c r="A617" s="6" t="s">
        <v>117</v>
      </c>
      <c r="B617" s="7">
        <v>42334</v>
      </c>
      <c r="C617" s="6" t="s">
        <v>120</v>
      </c>
      <c r="D617" s="6" t="s">
        <v>41</v>
      </c>
      <c r="E617" s="6"/>
      <c r="F617" s="8"/>
      <c r="G617" s="8"/>
      <c r="H617" s="8">
        <v>-35.56</v>
      </c>
      <c r="I617" s="8">
        <v>335991.72</v>
      </c>
      <c r="K617" s="1">
        <f t="shared" si="36"/>
        <v>11</v>
      </c>
      <c r="L617" s="1" t="str">
        <f t="shared" si="37"/>
        <v>-31,0811</v>
      </c>
      <c r="M617" s="2" t="str">
        <f t="shared" si="38"/>
        <v>11ODC21</v>
      </c>
      <c r="P617" s="6" t="s">
        <v>0</v>
      </c>
      <c r="Q617" s="7">
        <v>42334</v>
      </c>
      <c r="R617" s="6" t="s">
        <v>8</v>
      </c>
      <c r="S617" s="6" t="s">
        <v>49</v>
      </c>
      <c r="T617" s="6"/>
      <c r="U617" s="8"/>
      <c r="V617" s="8">
        <v>277.2</v>
      </c>
      <c r="W617" s="8"/>
      <c r="X617" s="8">
        <v>-341034.62</v>
      </c>
      <c r="Z617" s="3" t="str">
        <f t="shared" si="39"/>
        <v>PAF8</v>
      </c>
    </row>
    <row r="618" spans="1:26" x14ac:dyDescent="0.25">
      <c r="A618" s="6" t="s">
        <v>117</v>
      </c>
      <c r="B618" s="7">
        <v>42334</v>
      </c>
      <c r="C618" s="6" t="s">
        <v>120</v>
      </c>
      <c r="D618" s="6" t="s">
        <v>69</v>
      </c>
      <c r="E618" s="6"/>
      <c r="F618" s="8"/>
      <c r="G618" s="8"/>
      <c r="H618" s="8">
        <v>-31.08</v>
      </c>
      <c r="I618" s="8">
        <v>336022.8</v>
      </c>
      <c r="K618" s="1">
        <f t="shared" si="36"/>
        <v>11</v>
      </c>
      <c r="L618" s="1" t="str">
        <f t="shared" si="37"/>
        <v>100011</v>
      </c>
      <c r="M618" s="2" t="str">
        <f t="shared" si="38"/>
        <v>11ODC22</v>
      </c>
      <c r="P618" s="6" t="s">
        <v>0</v>
      </c>
      <c r="Q618" s="7">
        <v>42334</v>
      </c>
      <c r="R618" s="6" t="s">
        <v>8</v>
      </c>
      <c r="S618" s="6" t="s">
        <v>49</v>
      </c>
      <c r="T618" s="6"/>
      <c r="U618" s="8"/>
      <c r="V618" s="8">
        <v>249.48</v>
      </c>
      <c r="W618" s="8"/>
      <c r="X618" s="8">
        <v>-340785.14</v>
      </c>
      <c r="Z618" s="3" t="str">
        <f t="shared" si="39"/>
        <v>PAF8</v>
      </c>
    </row>
    <row r="619" spans="1:26" x14ac:dyDescent="0.25">
      <c r="A619" s="6" t="s">
        <v>117</v>
      </c>
      <c r="B619" s="7">
        <v>42334</v>
      </c>
      <c r="C619" s="6" t="s">
        <v>120</v>
      </c>
      <c r="D619" s="6" t="s">
        <v>45</v>
      </c>
      <c r="E619" s="6"/>
      <c r="F619" s="8"/>
      <c r="G619" s="8"/>
      <c r="H619" s="8">
        <v>1000</v>
      </c>
      <c r="I619" s="8">
        <v>335022.8</v>
      </c>
      <c r="K619" s="1">
        <f t="shared" si="36"/>
        <v>11</v>
      </c>
      <c r="L619" s="1" t="str">
        <f t="shared" si="37"/>
        <v>-2411</v>
      </c>
      <c r="M619" s="2" t="str">
        <f t="shared" si="38"/>
        <v>11ODC31</v>
      </c>
      <c r="P619" s="6" t="s">
        <v>0</v>
      </c>
      <c r="Q619" s="7">
        <v>42334</v>
      </c>
      <c r="R619" s="6" t="s">
        <v>8</v>
      </c>
      <c r="S619" s="6" t="s">
        <v>49</v>
      </c>
      <c r="T619" s="6"/>
      <c r="U619" s="8"/>
      <c r="V619" s="8">
        <v>15.75</v>
      </c>
      <c r="W619" s="8"/>
      <c r="X619" s="8">
        <v>-340769.39</v>
      </c>
      <c r="Z619" s="3" t="str">
        <f t="shared" si="39"/>
        <v>PAF8</v>
      </c>
    </row>
    <row r="620" spans="1:26" x14ac:dyDescent="0.25">
      <c r="A620" s="6" t="s">
        <v>117</v>
      </c>
      <c r="B620" s="7">
        <v>42334</v>
      </c>
      <c r="C620" s="6" t="s">
        <v>120</v>
      </c>
      <c r="D620" s="6" t="s">
        <v>96</v>
      </c>
      <c r="E620" s="6"/>
      <c r="F620" s="8"/>
      <c r="G620" s="8"/>
      <c r="H620" s="8">
        <v>-24</v>
      </c>
      <c r="I620" s="8">
        <v>335046.8</v>
      </c>
      <c r="K620" s="1">
        <f t="shared" si="36"/>
        <v>11</v>
      </c>
      <c r="L620" s="1" t="str">
        <f t="shared" si="37"/>
        <v>-58,9211</v>
      </c>
      <c r="M620" s="2" t="str">
        <f t="shared" si="38"/>
        <v>11ODC32</v>
      </c>
      <c r="P620" s="6" t="s">
        <v>0</v>
      </c>
      <c r="Q620" s="7">
        <v>42334</v>
      </c>
      <c r="R620" s="6" t="s">
        <v>8</v>
      </c>
      <c r="S620" s="6" t="s">
        <v>49</v>
      </c>
      <c r="T620" s="6"/>
      <c r="U620" s="8"/>
      <c r="V620" s="8">
        <v>1400</v>
      </c>
      <c r="W620" s="8"/>
      <c r="X620" s="8">
        <v>-339369.39</v>
      </c>
      <c r="Z620" s="3" t="str">
        <f t="shared" si="39"/>
        <v>PAF8</v>
      </c>
    </row>
    <row r="621" spans="1:26" x14ac:dyDescent="0.25">
      <c r="A621" s="6" t="s">
        <v>117</v>
      </c>
      <c r="B621" s="7">
        <v>42334</v>
      </c>
      <c r="C621" s="6" t="s">
        <v>120</v>
      </c>
      <c r="D621" s="6" t="s">
        <v>26</v>
      </c>
      <c r="E621" s="6"/>
      <c r="F621" s="8"/>
      <c r="G621" s="8"/>
      <c r="H621" s="8">
        <v>-58.92</v>
      </c>
      <c r="I621" s="8">
        <v>335105.71999999997</v>
      </c>
      <c r="K621" s="1">
        <f t="shared" si="36"/>
        <v>11</v>
      </c>
      <c r="L621" s="1" t="str">
        <f t="shared" si="37"/>
        <v>0,0911</v>
      </c>
      <c r="M621" s="2" t="str">
        <f t="shared" si="38"/>
        <v>11ODC51</v>
      </c>
      <c r="P621" s="6" t="s">
        <v>0</v>
      </c>
      <c r="Q621" s="7">
        <v>42334</v>
      </c>
      <c r="R621" s="6" t="s">
        <v>8</v>
      </c>
      <c r="S621" s="6" t="s">
        <v>49</v>
      </c>
      <c r="T621" s="6"/>
      <c r="U621" s="8"/>
      <c r="V621" s="8">
        <v>-35.56</v>
      </c>
      <c r="W621" s="8"/>
      <c r="X621" s="8">
        <v>-339404.95</v>
      </c>
      <c r="Z621" s="3" t="str">
        <f t="shared" si="39"/>
        <v>PAF8</v>
      </c>
    </row>
    <row r="622" spans="1:26" x14ac:dyDescent="0.25">
      <c r="A622" s="6" t="s">
        <v>117</v>
      </c>
      <c r="B622" s="7">
        <v>42335</v>
      </c>
      <c r="C622" s="6" t="s">
        <v>120</v>
      </c>
      <c r="D622" s="6" t="s">
        <v>75</v>
      </c>
      <c r="E622" s="6"/>
      <c r="F622" s="8"/>
      <c r="G622" s="8"/>
      <c r="H622" s="8">
        <v>0.09</v>
      </c>
      <c r="I622" s="8">
        <v>335105.63</v>
      </c>
      <c r="K622" s="1">
        <f t="shared" si="36"/>
        <v>11</v>
      </c>
      <c r="L622" s="1" t="str">
        <f t="shared" si="37"/>
        <v>90011</v>
      </c>
      <c r="M622" s="2" t="str">
        <f t="shared" si="38"/>
        <v>11ODC33</v>
      </c>
      <c r="P622" s="6" t="s">
        <v>0</v>
      </c>
      <c r="Q622" s="7">
        <v>42334</v>
      </c>
      <c r="R622" s="6" t="s">
        <v>8</v>
      </c>
      <c r="S622" s="6" t="s">
        <v>49</v>
      </c>
      <c r="T622" s="6"/>
      <c r="U622" s="8"/>
      <c r="V622" s="8">
        <v>-31.08</v>
      </c>
      <c r="W622" s="8"/>
      <c r="X622" s="8">
        <v>-339436.03</v>
      </c>
      <c r="Z622" s="3" t="str">
        <f t="shared" si="39"/>
        <v>PAF8</v>
      </c>
    </row>
    <row r="623" spans="1:26" x14ac:dyDescent="0.25">
      <c r="A623" s="6" t="s">
        <v>117</v>
      </c>
      <c r="B623" s="7">
        <v>42338</v>
      </c>
      <c r="C623" s="6" t="s">
        <v>120</v>
      </c>
      <c r="D623" s="6" t="s">
        <v>42</v>
      </c>
      <c r="E623" s="6"/>
      <c r="F623" s="8"/>
      <c r="G623" s="8"/>
      <c r="H623" s="8">
        <v>900</v>
      </c>
      <c r="I623" s="8">
        <v>334205.63</v>
      </c>
      <c r="K623" s="1">
        <f t="shared" si="36"/>
        <v>11</v>
      </c>
      <c r="L623" s="1" t="str">
        <f t="shared" si="37"/>
        <v>100011</v>
      </c>
      <c r="M623" s="2" t="str">
        <f t="shared" si="38"/>
        <v>11ODC34</v>
      </c>
      <c r="P623" s="6" t="s">
        <v>0</v>
      </c>
      <c r="Q623" s="7">
        <v>42334</v>
      </c>
      <c r="R623" s="6" t="s">
        <v>6</v>
      </c>
      <c r="S623" s="6" t="s">
        <v>74</v>
      </c>
      <c r="T623" s="6"/>
      <c r="U623" s="8"/>
      <c r="V623" s="8">
        <v>-24</v>
      </c>
      <c r="W623" s="8"/>
      <c r="X623" s="8">
        <v>-339460.03</v>
      </c>
      <c r="Z623" s="3" t="str">
        <f t="shared" si="39"/>
        <v>ACF62</v>
      </c>
    </row>
    <row r="624" spans="1:26" x14ac:dyDescent="0.25">
      <c r="A624" s="6" t="s">
        <v>117</v>
      </c>
      <c r="B624" s="7">
        <v>42338</v>
      </c>
      <c r="C624" s="6" t="s">
        <v>120</v>
      </c>
      <c r="D624" s="6" t="s">
        <v>91</v>
      </c>
      <c r="E624" s="6"/>
      <c r="F624" s="8"/>
      <c r="G624" s="8"/>
      <c r="H624" s="8">
        <v>1000</v>
      </c>
      <c r="I624" s="8">
        <v>333205.63</v>
      </c>
      <c r="K624" s="1">
        <f t="shared" si="36"/>
        <v>11</v>
      </c>
      <c r="L624" s="1" t="str">
        <f t="shared" si="37"/>
        <v>226,3311</v>
      </c>
      <c r="M624" s="2" t="str">
        <f t="shared" si="38"/>
        <v>11ODC35</v>
      </c>
      <c r="P624" s="6" t="s">
        <v>0</v>
      </c>
      <c r="Q624" s="7">
        <v>42334</v>
      </c>
      <c r="R624" s="6" t="s">
        <v>6</v>
      </c>
      <c r="S624" s="6" t="s">
        <v>28</v>
      </c>
      <c r="T624" s="6"/>
      <c r="U624" s="8"/>
      <c r="V624" s="8">
        <v>-58.92</v>
      </c>
      <c r="W624" s="8"/>
      <c r="X624" s="8">
        <v>-339518.95</v>
      </c>
      <c r="Z624" s="3" t="str">
        <f t="shared" si="39"/>
        <v>ACF63</v>
      </c>
    </row>
    <row r="625" spans="1:26" x14ac:dyDescent="0.25">
      <c r="A625" s="6" t="s">
        <v>117</v>
      </c>
      <c r="B625" s="7">
        <v>42338</v>
      </c>
      <c r="C625" s="6" t="s">
        <v>120</v>
      </c>
      <c r="D625" s="6" t="s">
        <v>15</v>
      </c>
      <c r="E625" s="6"/>
      <c r="F625" s="8"/>
      <c r="G625" s="8"/>
      <c r="H625" s="8">
        <v>226.33</v>
      </c>
      <c r="I625" s="8">
        <v>332979.3</v>
      </c>
      <c r="K625" s="1">
        <f t="shared" si="36"/>
        <v>11</v>
      </c>
      <c r="L625" s="1" t="str">
        <f t="shared" si="37"/>
        <v>100011</v>
      </c>
      <c r="M625" s="2" t="str">
        <f t="shared" si="38"/>
        <v>11ODC36</v>
      </c>
      <c r="P625" s="6" t="s">
        <v>0</v>
      </c>
      <c r="Q625" s="7">
        <v>42335</v>
      </c>
      <c r="R625" s="6" t="s">
        <v>32</v>
      </c>
      <c r="S625" s="6" t="s">
        <v>9</v>
      </c>
      <c r="T625" s="6"/>
      <c r="U625" s="8"/>
      <c r="V625" s="8">
        <v>0.09</v>
      </c>
      <c r="W625" s="8"/>
      <c r="X625" s="8">
        <v>-339518.86</v>
      </c>
      <c r="Z625" s="3" t="str">
        <f t="shared" si="39"/>
        <v>BF121</v>
      </c>
    </row>
    <row r="626" spans="1:26" x14ac:dyDescent="0.25">
      <c r="A626" s="6" t="s">
        <v>117</v>
      </c>
      <c r="B626" s="7">
        <v>42338</v>
      </c>
      <c r="C626" s="6" t="s">
        <v>120</v>
      </c>
      <c r="D626" s="6" t="s">
        <v>16</v>
      </c>
      <c r="E626" s="6"/>
      <c r="F626" s="8"/>
      <c r="G626" s="8"/>
      <c r="H626" s="8">
        <v>1000</v>
      </c>
      <c r="I626" s="8">
        <v>331979.3</v>
      </c>
      <c r="K626" s="1">
        <f t="shared" si="36"/>
        <v>11</v>
      </c>
      <c r="L626" s="1" t="str">
        <f t="shared" si="37"/>
        <v>156,1211</v>
      </c>
      <c r="M626" s="2" t="str">
        <f t="shared" si="38"/>
        <v>11ODC37</v>
      </c>
      <c r="P626" s="6" t="s">
        <v>0</v>
      </c>
      <c r="Q626" s="7">
        <v>42338</v>
      </c>
      <c r="R626" s="6" t="s">
        <v>1</v>
      </c>
      <c r="S626" s="6" t="s">
        <v>18</v>
      </c>
      <c r="T626" s="6"/>
      <c r="U626" s="8"/>
      <c r="V626" s="8">
        <v>900</v>
      </c>
      <c r="W626" s="8"/>
      <c r="X626" s="8">
        <v>-338618.86</v>
      </c>
      <c r="Z626" s="3" t="str">
        <f t="shared" si="39"/>
        <v>ODF10</v>
      </c>
    </row>
    <row r="627" spans="1:26" x14ac:dyDescent="0.25">
      <c r="A627" s="6" t="s">
        <v>117</v>
      </c>
      <c r="B627" s="7">
        <v>42338</v>
      </c>
      <c r="C627" s="6" t="s">
        <v>120</v>
      </c>
      <c r="D627" s="6" t="s">
        <v>48</v>
      </c>
      <c r="E627" s="6"/>
      <c r="F627" s="8"/>
      <c r="G627" s="8"/>
      <c r="H627" s="8">
        <v>156.12</v>
      </c>
      <c r="I627" s="8">
        <v>331823.18</v>
      </c>
      <c r="K627" s="1">
        <f t="shared" si="36"/>
        <v>11</v>
      </c>
      <c r="L627" s="1" t="str">
        <f t="shared" si="37"/>
        <v>275,5811</v>
      </c>
      <c r="M627" s="2" t="str">
        <f t="shared" si="38"/>
        <v>11ODC38</v>
      </c>
      <c r="P627" s="6" t="s">
        <v>0</v>
      </c>
      <c r="Q627" s="7">
        <v>42338</v>
      </c>
      <c r="R627" s="6" t="s">
        <v>1</v>
      </c>
      <c r="S627" s="6" t="s">
        <v>19</v>
      </c>
      <c r="T627" s="6"/>
      <c r="U627" s="8"/>
      <c r="V627" s="8">
        <v>1000</v>
      </c>
      <c r="W627" s="8"/>
      <c r="X627" s="8">
        <v>-337618.86</v>
      </c>
      <c r="Z627" s="3" t="str">
        <f t="shared" si="39"/>
        <v>ODF11</v>
      </c>
    </row>
    <row r="628" spans="1:26" x14ac:dyDescent="0.25">
      <c r="A628" s="6" t="s">
        <v>117</v>
      </c>
      <c r="B628" s="7">
        <v>42338</v>
      </c>
      <c r="C628" s="6" t="s">
        <v>120</v>
      </c>
      <c r="D628" s="6" t="s">
        <v>12</v>
      </c>
      <c r="E628" s="6"/>
      <c r="F628" s="8"/>
      <c r="G628" s="8"/>
      <c r="H628" s="8">
        <v>275.58</v>
      </c>
      <c r="I628" s="8">
        <v>331547.59999999998</v>
      </c>
      <c r="K628" s="1">
        <f t="shared" si="36"/>
        <v>11</v>
      </c>
      <c r="L628" s="1" t="str">
        <f t="shared" si="37"/>
        <v>120,611</v>
      </c>
      <c r="M628" s="2" t="str">
        <f t="shared" si="38"/>
        <v>11ODC39</v>
      </c>
      <c r="P628" s="6" t="s">
        <v>0</v>
      </c>
      <c r="Q628" s="7">
        <v>42338</v>
      </c>
      <c r="R628" s="6" t="s">
        <v>1</v>
      </c>
      <c r="S628" s="6" t="s">
        <v>22</v>
      </c>
      <c r="T628" s="6"/>
      <c r="U628" s="8"/>
      <c r="V628" s="8">
        <v>1000</v>
      </c>
      <c r="W628" s="8"/>
      <c r="X628" s="8">
        <v>-336618.86</v>
      </c>
      <c r="Z628" s="3" t="str">
        <f t="shared" si="39"/>
        <v>ODF14</v>
      </c>
    </row>
    <row r="629" spans="1:26" x14ac:dyDescent="0.25">
      <c r="A629" s="6" t="s">
        <v>117</v>
      </c>
      <c r="B629" s="7">
        <v>42338</v>
      </c>
      <c r="C629" s="6" t="s">
        <v>120</v>
      </c>
      <c r="D629" s="6" t="s">
        <v>83</v>
      </c>
      <c r="E629" s="6"/>
      <c r="F629" s="8"/>
      <c r="G629" s="8"/>
      <c r="H629" s="8">
        <v>120.6</v>
      </c>
      <c r="I629" s="8">
        <v>331427</v>
      </c>
      <c r="K629" s="1">
        <f t="shared" si="36"/>
        <v>11</v>
      </c>
      <c r="L629" s="1" t="str">
        <f t="shared" si="37"/>
        <v>1811</v>
      </c>
      <c r="M629" s="2" t="str">
        <f t="shared" si="38"/>
        <v>11ODC40</v>
      </c>
      <c r="P629" s="6" t="s">
        <v>0</v>
      </c>
      <c r="Q629" s="7">
        <v>42338</v>
      </c>
      <c r="R629" s="6" t="s">
        <v>8</v>
      </c>
      <c r="S629" s="6" t="s">
        <v>23</v>
      </c>
      <c r="T629" s="6"/>
      <c r="U629" s="8"/>
      <c r="V629" s="8">
        <v>226.33</v>
      </c>
      <c r="W629" s="8"/>
      <c r="X629" s="8">
        <v>-336392.53</v>
      </c>
      <c r="Z629" s="3" t="str">
        <f t="shared" si="39"/>
        <v>PAF16</v>
      </c>
    </row>
    <row r="630" spans="1:26" x14ac:dyDescent="0.25">
      <c r="A630" s="6" t="s">
        <v>117</v>
      </c>
      <c r="B630" s="7">
        <v>42338</v>
      </c>
      <c r="C630" s="6" t="s">
        <v>120</v>
      </c>
      <c r="D630" s="6" t="s">
        <v>50</v>
      </c>
      <c r="E630" s="6"/>
      <c r="F630" s="8"/>
      <c r="G630" s="8"/>
      <c r="H630" s="8">
        <v>18</v>
      </c>
      <c r="I630" s="8">
        <v>331409</v>
      </c>
      <c r="K630" s="1">
        <f t="shared" si="36"/>
        <v>11</v>
      </c>
      <c r="L630" s="1" t="str">
        <f t="shared" si="37"/>
        <v>2294,7111</v>
      </c>
      <c r="M630" s="2" t="str">
        <f t="shared" si="38"/>
        <v>11ODC42</v>
      </c>
      <c r="P630" s="6" t="s">
        <v>0</v>
      </c>
      <c r="Q630" s="7">
        <v>42338</v>
      </c>
      <c r="R630" s="6" t="s">
        <v>1</v>
      </c>
      <c r="S630" s="6" t="s">
        <v>35</v>
      </c>
      <c r="T630" s="6"/>
      <c r="U630" s="8"/>
      <c r="V630" s="8">
        <v>1000</v>
      </c>
      <c r="W630" s="8"/>
      <c r="X630" s="8">
        <v>-335392.53000000003</v>
      </c>
      <c r="Z630" s="3" t="str">
        <f t="shared" si="39"/>
        <v>ODF17</v>
      </c>
    </row>
    <row r="631" spans="1:26" x14ac:dyDescent="0.25">
      <c r="A631" s="6" t="s">
        <v>117</v>
      </c>
      <c r="B631" s="7">
        <v>42338</v>
      </c>
      <c r="C631" s="6" t="s">
        <v>120</v>
      </c>
      <c r="D631" s="6" t="s">
        <v>53</v>
      </c>
      <c r="E631" s="6"/>
      <c r="F631" s="8"/>
      <c r="G631" s="8"/>
      <c r="H631" s="8">
        <v>2294.71</v>
      </c>
      <c r="I631" s="8">
        <v>329114.28999999998</v>
      </c>
      <c r="K631" s="1">
        <f t="shared" si="36"/>
        <v>11</v>
      </c>
      <c r="L631" s="1" t="str">
        <f t="shared" si="37"/>
        <v>181,1711</v>
      </c>
      <c r="M631" s="2" t="str">
        <f t="shared" si="38"/>
        <v>11ODC43</v>
      </c>
      <c r="P631" s="6" t="s">
        <v>0</v>
      </c>
      <c r="Q631" s="7">
        <v>42338</v>
      </c>
      <c r="R631" s="6" t="s">
        <v>1</v>
      </c>
      <c r="S631" s="6" t="s">
        <v>69</v>
      </c>
      <c r="T631" s="6"/>
      <c r="U631" s="8"/>
      <c r="V631" s="8">
        <v>2294.71</v>
      </c>
      <c r="W631" s="8"/>
      <c r="X631" s="8">
        <v>-333097.82</v>
      </c>
      <c r="Z631" s="3" t="str">
        <f t="shared" si="39"/>
        <v>ODF21</v>
      </c>
    </row>
    <row r="632" spans="1:26" x14ac:dyDescent="0.25">
      <c r="A632" s="6" t="s">
        <v>117</v>
      </c>
      <c r="B632" s="7">
        <v>42338</v>
      </c>
      <c r="C632" s="6" t="s">
        <v>120</v>
      </c>
      <c r="D632" s="6" t="s">
        <v>43</v>
      </c>
      <c r="E632" s="6"/>
      <c r="F632" s="8"/>
      <c r="G632" s="8"/>
      <c r="H632" s="8">
        <v>181.17</v>
      </c>
      <c r="I632" s="8">
        <v>328933.12</v>
      </c>
      <c r="K632" s="1">
        <f t="shared" si="36"/>
        <v>11</v>
      </c>
      <c r="L632" s="1" t="str">
        <f t="shared" si="37"/>
        <v>4,211</v>
      </c>
      <c r="M632" s="2" t="str">
        <f t="shared" si="38"/>
        <v>11ODC44</v>
      </c>
      <c r="P632" s="6" t="s">
        <v>0</v>
      </c>
      <c r="Q632" s="7">
        <v>42338</v>
      </c>
      <c r="R632" s="6" t="s">
        <v>8</v>
      </c>
      <c r="S632" s="6" t="s">
        <v>45</v>
      </c>
      <c r="T632" s="6"/>
      <c r="U632" s="8"/>
      <c r="V632" s="8">
        <v>156.12</v>
      </c>
      <c r="W632" s="8"/>
      <c r="X632" s="8">
        <v>-332941.7</v>
      </c>
      <c r="Z632" s="3" t="str">
        <f t="shared" si="39"/>
        <v>PAF22</v>
      </c>
    </row>
    <row r="633" spans="1:26" x14ac:dyDescent="0.25">
      <c r="A633" s="6" t="s">
        <v>117</v>
      </c>
      <c r="B633" s="7">
        <v>42338</v>
      </c>
      <c r="C633" s="6" t="s">
        <v>120</v>
      </c>
      <c r="D633" s="6" t="s">
        <v>70</v>
      </c>
      <c r="E633" s="6"/>
      <c r="F633" s="8"/>
      <c r="G633" s="8"/>
      <c r="H633" s="8">
        <v>4.2</v>
      </c>
      <c r="I633" s="8">
        <v>328928.92</v>
      </c>
      <c r="K633" s="1">
        <f t="shared" si="36"/>
        <v>11</v>
      </c>
      <c r="L633" s="1" t="str">
        <f t="shared" si="37"/>
        <v>1983,8411</v>
      </c>
      <c r="M633" s="2" t="str">
        <f t="shared" si="38"/>
        <v>11ODC45</v>
      </c>
      <c r="P633" s="6" t="s">
        <v>0</v>
      </c>
      <c r="Q633" s="7">
        <v>42338</v>
      </c>
      <c r="R633" s="6" t="s">
        <v>8</v>
      </c>
      <c r="S633" s="6" t="s">
        <v>24</v>
      </c>
      <c r="T633" s="6"/>
      <c r="U633" s="8"/>
      <c r="V633" s="8">
        <v>275.58</v>
      </c>
      <c r="W633" s="8"/>
      <c r="X633" s="8">
        <v>-332666.12</v>
      </c>
      <c r="Z633" s="3" t="str">
        <f t="shared" si="39"/>
        <v>PAF23</v>
      </c>
    </row>
    <row r="634" spans="1:26" x14ac:dyDescent="0.25">
      <c r="A634" s="6" t="s">
        <v>117</v>
      </c>
      <c r="B634" s="7">
        <v>42338</v>
      </c>
      <c r="C634" s="6" t="s">
        <v>120</v>
      </c>
      <c r="D634" s="6" t="s">
        <v>58</v>
      </c>
      <c r="E634" s="6"/>
      <c r="F634" s="8"/>
      <c r="G634" s="8"/>
      <c r="H634" s="8">
        <v>1983.84</v>
      </c>
      <c r="I634" s="8">
        <v>326945.08</v>
      </c>
      <c r="K634" s="1">
        <f t="shared" si="36"/>
        <v>11</v>
      </c>
      <c r="L634" s="1" t="str">
        <f t="shared" si="37"/>
        <v>25011</v>
      </c>
      <c r="M634" s="2" t="str">
        <f t="shared" si="38"/>
        <v>11ODC46</v>
      </c>
      <c r="P634" s="6" t="s">
        <v>0</v>
      </c>
      <c r="Q634" s="7">
        <v>42338</v>
      </c>
      <c r="R634" s="6" t="s">
        <v>8</v>
      </c>
      <c r="S634" s="6" t="s">
        <v>34</v>
      </c>
      <c r="T634" s="6"/>
      <c r="U634" s="8"/>
      <c r="V634" s="8">
        <v>181.17</v>
      </c>
      <c r="W634" s="8"/>
      <c r="X634" s="8">
        <v>-332484.95</v>
      </c>
      <c r="Z634" s="3" t="str">
        <f t="shared" si="39"/>
        <v>PAF26</v>
      </c>
    </row>
    <row r="635" spans="1:26" x14ac:dyDescent="0.25">
      <c r="A635" s="6" t="s">
        <v>117</v>
      </c>
      <c r="B635" s="7">
        <v>42338</v>
      </c>
      <c r="C635" s="6" t="s">
        <v>120</v>
      </c>
      <c r="D635" s="6" t="s">
        <v>44</v>
      </c>
      <c r="E635" s="6"/>
      <c r="F635" s="8"/>
      <c r="G635" s="8"/>
      <c r="H635" s="8">
        <v>250</v>
      </c>
      <c r="I635" s="8">
        <v>326695.08</v>
      </c>
      <c r="K635" s="1">
        <f t="shared" si="36"/>
        <v>11</v>
      </c>
      <c r="L635" s="1" t="str">
        <f t="shared" si="37"/>
        <v>38011</v>
      </c>
      <c r="M635" s="2" t="str">
        <f t="shared" si="38"/>
        <v>11ODC47</v>
      </c>
      <c r="P635" s="6" t="s">
        <v>0</v>
      </c>
      <c r="Q635" s="7">
        <v>42338</v>
      </c>
      <c r="R635" s="6" t="s">
        <v>8</v>
      </c>
      <c r="S635" s="6" t="s">
        <v>56</v>
      </c>
      <c r="T635" s="6"/>
      <c r="U635" s="8"/>
      <c r="V635" s="8">
        <v>4.2</v>
      </c>
      <c r="W635" s="8"/>
      <c r="X635" s="8">
        <v>-332480.75</v>
      </c>
      <c r="Z635" s="3" t="str">
        <f t="shared" si="39"/>
        <v>PAF27</v>
      </c>
    </row>
    <row r="636" spans="1:26" x14ac:dyDescent="0.25">
      <c r="A636" s="6" t="s">
        <v>117</v>
      </c>
      <c r="B636" s="7">
        <v>42338</v>
      </c>
      <c r="C636" s="6" t="s">
        <v>120</v>
      </c>
      <c r="D636" s="6" t="s">
        <v>71</v>
      </c>
      <c r="E636" s="6"/>
      <c r="F636" s="8"/>
      <c r="G636" s="8"/>
      <c r="H636" s="8">
        <v>380</v>
      </c>
      <c r="I636" s="8">
        <v>326315.08</v>
      </c>
      <c r="K636" s="1">
        <f t="shared" si="36"/>
        <v>11</v>
      </c>
      <c r="L636" s="1" t="str">
        <f t="shared" si="37"/>
        <v>171011</v>
      </c>
      <c r="M636" s="2" t="str">
        <f t="shared" si="38"/>
        <v>11ODC48</v>
      </c>
      <c r="P636" s="6" t="s">
        <v>0</v>
      </c>
      <c r="Q636" s="7">
        <v>42338</v>
      </c>
      <c r="R636" s="6" t="s">
        <v>1</v>
      </c>
      <c r="S636" s="6" t="s">
        <v>57</v>
      </c>
      <c r="T636" s="6"/>
      <c r="U636" s="8"/>
      <c r="V636" s="8">
        <v>1983.84</v>
      </c>
      <c r="W636" s="8"/>
      <c r="X636" s="8">
        <v>-330496.90999999997</v>
      </c>
      <c r="Z636" s="3" t="str">
        <f t="shared" si="39"/>
        <v>ODF28</v>
      </c>
    </row>
    <row r="637" spans="1:26" x14ac:dyDescent="0.25">
      <c r="A637" s="6" t="s">
        <v>117</v>
      </c>
      <c r="B637" s="7">
        <v>42338</v>
      </c>
      <c r="C637" s="6" t="s">
        <v>120</v>
      </c>
      <c r="D637" s="6" t="s">
        <v>30</v>
      </c>
      <c r="E637" s="6"/>
      <c r="F637" s="8"/>
      <c r="G637" s="8"/>
      <c r="H637" s="8">
        <v>1710</v>
      </c>
      <c r="I637" s="8">
        <v>324605.08</v>
      </c>
      <c r="K637" s="1">
        <f t="shared" si="36"/>
        <v>11</v>
      </c>
      <c r="L637" s="1" t="str">
        <f t="shared" si="37"/>
        <v>294511</v>
      </c>
      <c r="M637" s="2" t="str">
        <f t="shared" si="38"/>
        <v>11ODC49</v>
      </c>
      <c r="P637" s="6" t="s">
        <v>0</v>
      </c>
      <c r="Q637" s="7">
        <v>42338</v>
      </c>
      <c r="R637" s="6" t="s">
        <v>1</v>
      </c>
      <c r="S637" s="6" t="s">
        <v>46</v>
      </c>
      <c r="T637" s="6"/>
      <c r="U637" s="8"/>
      <c r="V637" s="8">
        <v>250</v>
      </c>
      <c r="W637" s="8"/>
      <c r="X637" s="8">
        <v>-330246.90999999997</v>
      </c>
      <c r="Z637" s="3" t="str">
        <f t="shared" si="39"/>
        <v>ODF29</v>
      </c>
    </row>
    <row r="638" spans="1:26" x14ac:dyDescent="0.25">
      <c r="A638" s="6" t="s">
        <v>117</v>
      </c>
      <c r="B638" s="7">
        <v>42338</v>
      </c>
      <c r="C638" s="6" t="s">
        <v>120</v>
      </c>
      <c r="D638" s="6" t="s">
        <v>31</v>
      </c>
      <c r="E638" s="6"/>
      <c r="F638" s="8"/>
      <c r="G638" s="8"/>
      <c r="H638" s="8">
        <v>2945</v>
      </c>
      <c r="I638" s="8">
        <v>321660.08</v>
      </c>
      <c r="K638" s="1">
        <f t="shared" si="36"/>
        <v>11</v>
      </c>
      <c r="L638" s="1" t="str">
        <f t="shared" si="37"/>
        <v>2248,8911</v>
      </c>
      <c r="M638" s="2" t="str">
        <f t="shared" si="38"/>
        <v>11ODC50</v>
      </c>
      <c r="P638" s="6" t="s">
        <v>0</v>
      </c>
      <c r="Q638" s="7">
        <v>42338</v>
      </c>
      <c r="R638" s="6" t="s">
        <v>8</v>
      </c>
      <c r="S638" s="6" t="s">
        <v>67</v>
      </c>
      <c r="T638" s="6"/>
      <c r="U638" s="8"/>
      <c r="V638" s="8">
        <v>405</v>
      </c>
      <c r="W638" s="8"/>
      <c r="X638" s="8">
        <v>-329841.90999999997</v>
      </c>
      <c r="Z638" s="3" t="str">
        <f t="shared" si="39"/>
        <v>PAF30</v>
      </c>
    </row>
    <row r="639" spans="1:26" x14ac:dyDescent="0.25">
      <c r="A639" s="6" t="s">
        <v>117</v>
      </c>
      <c r="B639" s="7">
        <v>42338</v>
      </c>
      <c r="C639" s="6" t="s">
        <v>120</v>
      </c>
      <c r="D639" s="6" t="s">
        <v>64</v>
      </c>
      <c r="E639" s="6"/>
      <c r="F639" s="8"/>
      <c r="G639" s="8"/>
      <c r="H639" s="8">
        <v>2248.89</v>
      </c>
      <c r="I639" s="8">
        <v>319411.19</v>
      </c>
      <c r="K639" s="1">
        <f t="shared" si="36"/>
        <v>11</v>
      </c>
      <c r="L639" s="1" t="str">
        <f t="shared" si="37"/>
        <v>40511</v>
      </c>
      <c r="M639" s="2" t="str">
        <f t="shared" si="38"/>
        <v>11ODC52</v>
      </c>
      <c r="P639" s="6" t="s">
        <v>0</v>
      </c>
      <c r="Q639" s="7">
        <v>42338</v>
      </c>
      <c r="R639" s="6" t="s">
        <v>8</v>
      </c>
      <c r="S639" s="6" t="s">
        <v>67</v>
      </c>
      <c r="T639" s="6"/>
      <c r="U639" s="8"/>
      <c r="V639" s="8">
        <v>70.75</v>
      </c>
      <c r="W639" s="8"/>
      <c r="X639" s="8">
        <v>-329771.15999999997</v>
      </c>
      <c r="Z639" s="3" t="str">
        <f t="shared" si="39"/>
        <v>PAF30</v>
      </c>
    </row>
    <row r="640" spans="1:26" x14ac:dyDescent="0.25">
      <c r="A640" s="6" t="s">
        <v>117</v>
      </c>
      <c r="B640" s="7">
        <v>42338</v>
      </c>
      <c r="C640" s="6" t="s">
        <v>120</v>
      </c>
      <c r="D640" s="6" t="s">
        <v>65</v>
      </c>
      <c r="E640" s="6"/>
      <c r="F640" s="8"/>
      <c r="G640" s="8"/>
      <c r="H640" s="8">
        <v>405</v>
      </c>
      <c r="I640" s="8">
        <v>319006.19</v>
      </c>
      <c r="K640" s="1">
        <f t="shared" si="36"/>
        <v>11</v>
      </c>
      <c r="L640" s="1" t="str">
        <f t="shared" si="37"/>
        <v>70,7511</v>
      </c>
      <c r="M640" s="2" t="str">
        <f t="shared" si="38"/>
        <v>11ODC54</v>
      </c>
      <c r="P640" s="6" t="s">
        <v>0</v>
      </c>
      <c r="Q640" s="7">
        <v>42338</v>
      </c>
      <c r="R640" s="6" t="s">
        <v>1</v>
      </c>
      <c r="S640" s="6" t="s">
        <v>96</v>
      </c>
      <c r="T640" s="6"/>
      <c r="U640" s="8"/>
      <c r="V640" s="8">
        <v>2248.89</v>
      </c>
      <c r="W640" s="8"/>
      <c r="X640" s="8">
        <v>-327522.27</v>
      </c>
      <c r="Z640" s="3" t="str">
        <f t="shared" si="39"/>
        <v>ODF31</v>
      </c>
    </row>
    <row r="641" spans="1:26" x14ac:dyDescent="0.25">
      <c r="A641" s="6" t="s">
        <v>117</v>
      </c>
      <c r="B641" s="7">
        <v>42338</v>
      </c>
      <c r="C641" s="6" t="s">
        <v>120</v>
      </c>
      <c r="D641" s="6" t="s">
        <v>51</v>
      </c>
      <c r="E641" s="6"/>
      <c r="F641" s="8"/>
      <c r="G641" s="8"/>
      <c r="H641" s="8">
        <v>70.75</v>
      </c>
      <c r="I641" s="8">
        <v>318935.44</v>
      </c>
      <c r="K641" s="1">
        <f t="shared" si="36"/>
        <v>12</v>
      </c>
      <c r="L641" s="1" t="str">
        <f t="shared" si="37"/>
        <v>500012</v>
      </c>
      <c r="M641" s="2" t="str">
        <f t="shared" si="38"/>
        <v>12ODC30</v>
      </c>
      <c r="P641" s="6" t="s">
        <v>0</v>
      </c>
      <c r="Q641" s="7">
        <v>42338</v>
      </c>
      <c r="R641" s="6" t="s">
        <v>1</v>
      </c>
      <c r="S641" s="6" t="s">
        <v>42</v>
      </c>
      <c r="T641" s="6"/>
      <c r="U641" s="8"/>
      <c r="V641" s="8">
        <v>380</v>
      </c>
      <c r="W641" s="8"/>
      <c r="X641" s="8">
        <v>-327142.27</v>
      </c>
      <c r="Z641" s="3" t="str">
        <f t="shared" si="39"/>
        <v>ODF33</v>
      </c>
    </row>
    <row r="642" spans="1:26" x14ac:dyDescent="0.25">
      <c r="A642" s="6" t="s">
        <v>117</v>
      </c>
      <c r="B642" s="7">
        <v>42339</v>
      </c>
      <c r="C642" s="6" t="s">
        <v>120</v>
      </c>
      <c r="D642" s="6" t="s">
        <v>67</v>
      </c>
      <c r="E642" s="6"/>
      <c r="F642" s="8"/>
      <c r="G642" s="8">
        <v>5000</v>
      </c>
      <c r="H642" s="8"/>
      <c r="I642" s="8">
        <v>323935.44</v>
      </c>
      <c r="K642" s="1">
        <f t="shared" si="36"/>
        <v>12</v>
      </c>
      <c r="L642" s="1" t="str">
        <f t="shared" si="37"/>
        <v>326,1912</v>
      </c>
      <c r="M642" s="2" t="str">
        <f t="shared" si="38"/>
        <v>12ODC41</v>
      </c>
      <c r="P642" s="6" t="s">
        <v>0</v>
      </c>
      <c r="Q642" s="7">
        <v>42338</v>
      </c>
      <c r="R642" s="6" t="s">
        <v>1</v>
      </c>
      <c r="S642" s="6" t="s">
        <v>42</v>
      </c>
      <c r="T642" s="6"/>
      <c r="U642" s="8"/>
      <c r="V642" s="8">
        <v>1710</v>
      </c>
      <c r="W642" s="8"/>
      <c r="X642" s="8">
        <v>-325432.27</v>
      </c>
      <c r="Z642" s="3" t="str">
        <f t="shared" si="39"/>
        <v>ODF33</v>
      </c>
    </row>
    <row r="643" spans="1:26" x14ac:dyDescent="0.25">
      <c r="A643" s="6" t="s">
        <v>117</v>
      </c>
      <c r="B643" s="7">
        <v>42339</v>
      </c>
      <c r="C643" s="6" t="s">
        <v>120</v>
      </c>
      <c r="D643" s="6" t="s">
        <v>27</v>
      </c>
      <c r="E643" s="6"/>
      <c r="F643" s="8"/>
      <c r="G643" s="8"/>
      <c r="H643" s="8">
        <v>326.19</v>
      </c>
      <c r="I643" s="8">
        <v>323609.25</v>
      </c>
      <c r="K643" s="1">
        <f t="shared" ref="K643:K706" si="40">IF(ISNA(VLOOKUP(J643,$Y$2:$Z$5001,2,FALSE)),MONTH(B644),(VLOOKUP(J643,$Y$2:$Z$5001,2,FALSE)))</f>
        <v>12</v>
      </c>
      <c r="L643" s="1" t="str">
        <f t="shared" ref="L643:L706" si="41">H644&amp;G644&amp;K643</f>
        <v>100,6212</v>
      </c>
      <c r="M643" s="2" t="str">
        <f t="shared" ref="M643:M708" si="42">MONTH(B644)&amp;C644&amp;D644</f>
        <v>12ODC31</v>
      </c>
      <c r="P643" s="6" t="s">
        <v>0</v>
      </c>
      <c r="Q643" s="7">
        <v>42338</v>
      </c>
      <c r="R643" s="6" t="s">
        <v>1</v>
      </c>
      <c r="S643" s="6" t="s">
        <v>42</v>
      </c>
      <c r="T643" s="6"/>
      <c r="U643" s="8"/>
      <c r="V643" s="8">
        <v>2945</v>
      </c>
      <c r="W643" s="8"/>
      <c r="X643" s="8">
        <v>-322487.27</v>
      </c>
      <c r="Z643" s="3" t="str">
        <f t="shared" ref="Z643:Z706" si="43">R643&amp;S643</f>
        <v>ODF33</v>
      </c>
    </row>
    <row r="644" spans="1:26" x14ac:dyDescent="0.25">
      <c r="A644" s="6" t="s">
        <v>117</v>
      </c>
      <c r="B644" s="7">
        <v>42344</v>
      </c>
      <c r="C644" s="6" t="s">
        <v>120</v>
      </c>
      <c r="D644" s="6" t="s">
        <v>96</v>
      </c>
      <c r="E644" s="6"/>
      <c r="F644" s="8"/>
      <c r="G644" s="8"/>
      <c r="H644" s="8">
        <v>100.62</v>
      </c>
      <c r="I644" s="8">
        <v>323508.63</v>
      </c>
      <c r="K644" s="1">
        <f t="shared" si="40"/>
        <v>12</v>
      </c>
      <c r="L644" s="1" t="str">
        <f t="shared" si="41"/>
        <v>5000012</v>
      </c>
      <c r="M644" s="2" t="str">
        <f t="shared" si="42"/>
        <v>12ODC1</v>
      </c>
      <c r="P644" s="6" t="s">
        <v>0</v>
      </c>
      <c r="Q644" s="7">
        <v>42338</v>
      </c>
      <c r="R644" s="6" t="s">
        <v>6</v>
      </c>
      <c r="S644" s="6" t="s">
        <v>100</v>
      </c>
      <c r="T644" s="6"/>
      <c r="U644" s="8"/>
      <c r="V644" s="8">
        <v>120.6</v>
      </c>
      <c r="W644" s="8"/>
      <c r="X644" s="8">
        <v>-322366.67</v>
      </c>
      <c r="Z644" s="3" t="str">
        <f t="shared" si="43"/>
        <v>ACF71</v>
      </c>
    </row>
    <row r="645" spans="1:26" x14ac:dyDescent="0.25">
      <c r="A645" s="6" t="s">
        <v>117</v>
      </c>
      <c r="B645" s="7">
        <v>42346</v>
      </c>
      <c r="C645" s="6" t="s">
        <v>120</v>
      </c>
      <c r="D645" s="6" t="s">
        <v>9</v>
      </c>
      <c r="E645" s="6"/>
      <c r="F645" s="8"/>
      <c r="G645" s="8">
        <v>50000</v>
      </c>
      <c r="H645" s="8"/>
      <c r="I645" s="8">
        <v>373508.63</v>
      </c>
      <c r="K645" s="1">
        <f t="shared" si="40"/>
        <v>12</v>
      </c>
      <c r="L645" s="1" t="str">
        <f t="shared" si="41"/>
        <v>14,3512</v>
      </c>
      <c r="M645" s="2" t="str">
        <f t="shared" si="42"/>
        <v>12ODC2</v>
      </c>
      <c r="P645" s="6" t="s">
        <v>0</v>
      </c>
      <c r="Q645" s="7">
        <v>42338</v>
      </c>
      <c r="R645" s="6" t="s">
        <v>6</v>
      </c>
      <c r="S645" s="6" t="s">
        <v>100</v>
      </c>
      <c r="T645" s="6"/>
      <c r="U645" s="8"/>
      <c r="V645" s="8">
        <v>18</v>
      </c>
      <c r="W645" s="8"/>
      <c r="X645" s="8">
        <v>-322348.67</v>
      </c>
      <c r="Z645" s="3" t="str">
        <f t="shared" si="43"/>
        <v>ACF71</v>
      </c>
    </row>
    <row r="646" spans="1:26" x14ac:dyDescent="0.25">
      <c r="A646" s="6" t="s">
        <v>117</v>
      </c>
      <c r="B646" s="7">
        <v>42346</v>
      </c>
      <c r="C646" s="6" t="s">
        <v>120</v>
      </c>
      <c r="D646" s="6" t="s">
        <v>33</v>
      </c>
      <c r="E646" s="6"/>
      <c r="F646" s="8"/>
      <c r="G646" s="8"/>
      <c r="H646" s="8">
        <v>14.35</v>
      </c>
      <c r="I646" s="8">
        <v>373494.28</v>
      </c>
      <c r="K646" s="1">
        <f t="shared" si="40"/>
        <v>12</v>
      </c>
      <c r="L646" s="1" t="str">
        <f t="shared" si="41"/>
        <v>909,6212</v>
      </c>
      <c r="M646" s="2" t="str">
        <f t="shared" si="42"/>
        <v>12ODC3</v>
      </c>
      <c r="P646" s="6" t="s">
        <v>0</v>
      </c>
      <c r="Q646" s="7">
        <v>42339</v>
      </c>
      <c r="R646" s="6" t="s">
        <v>1</v>
      </c>
      <c r="S646" s="6" t="s">
        <v>14</v>
      </c>
      <c r="T646" s="6"/>
      <c r="U646" s="8"/>
      <c r="V646" s="8"/>
      <c r="W646" s="8">
        <v>5000</v>
      </c>
      <c r="X646" s="8">
        <v>-327348.67</v>
      </c>
      <c r="Z646" s="3" t="str">
        <f t="shared" si="43"/>
        <v>ODF9</v>
      </c>
    </row>
    <row r="647" spans="1:26" x14ac:dyDescent="0.25">
      <c r="A647" s="6" t="s">
        <v>117</v>
      </c>
      <c r="B647" s="7">
        <v>42346</v>
      </c>
      <c r="C647" s="6" t="s">
        <v>120</v>
      </c>
      <c r="D647" s="6" t="s">
        <v>7</v>
      </c>
      <c r="E647" s="6"/>
      <c r="F647" s="8"/>
      <c r="G647" s="8"/>
      <c r="H647" s="8">
        <v>909.62</v>
      </c>
      <c r="I647" s="8">
        <v>372584.66</v>
      </c>
      <c r="K647" s="1">
        <f t="shared" si="40"/>
        <v>12</v>
      </c>
      <c r="L647" s="1" t="str">
        <f t="shared" si="41"/>
        <v>5000012</v>
      </c>
      <c r="M647" s="2" t="str">
        <f t="shared" si="42"/>
        <v>12ODC4</v>
      </c>
      <c r="P647" s="6" t="s">
        <v>0</v>
      </c>
      <c r="Q647" s="7">
        <v>42339</v>
      </c>
      <c r="R647" s="6" t="s">
        <v>6</v>
      </c>
      <c r="S647" s="6" t="s">
        <v>103</v>
      </c>
      <c r="T647" s="6"/>
      <c r="U647" s="8"/>
      <c r="V647" s="8">
        <v>326.19</v>
      </c>
      <c r="W647" s="8"/>
      <c r="X647" s="8">
        <v>-327022.48</v>
      </c>
      <c r="Z647" s="3" t="str">
        <f t="shared" si="43"/>
        <v>ACF65</v>
      </c>
    </row>
    <row r="648" spans="1:26" x14ac:dyDescent="0.25">
      <c r="A648" s="6" t="s">
        <v>117</v>
      </c>
      <c r="B648" s="7">
        <v>42348</v>
      </c>
      <c r="C648" s="6" t="s">
        <v>120</v>
      </c>
      <c r="D648" s="6" t="s">
        <v>17</v>
      </c>
      <c r="E648" s="6"/>
      <c r="F648" s="8"/>
      <c r="G648" s="8">
        <v>50000</v>
      </c>
      <c r="H648" s="8"/>
      <c r="I648" s="8">
        <v>422584.66</v>
      </c>
      <c r="K648" s="1">
        <f t="shared" si="40"/>
        <v>12</v>
      </c>
      <c r="L648" s="1" t="str">
        <f t="shared" si="41"/>
        <v>15412</v>
      </c>
      <c r="M648" s="2" t="str">
        <f t="shared" si="42"/>
        <v>12ODC5</v>
      </c>
      <c r="P648" s="6" t="s">
        <v>0</v>
      </c>
      <c r="Q648" s="7">
        <v>42346</v>
      </c>
      <c r="R648" s="6" t="s">
        <v>1</v>
      </c>
      <c r="S648" s="6" t="s">
        <v>7</v>
      </c>
      <c r="T648" s="6"/>
      <c r="U648" s="8"/>
      <c r="V648" s="8"/>
      <c r="W648" s="8">
        <v>50000</v>
      </c>
      <c r="X648" s="8">
        <v>-377022.48</v>
      </c>
      <c r="Z648" s="3" t="str">
        <f t="shared" si="43"/>
        <v>ODF3</v>
      </c>
    </row>
    <row r="649" spans="1:26" x14ac:dyDescent="0.25">
      <c r="A649" s="6" t="s">
        <v>117</v>
      </c>
      <c r="B649" s="7">
        <v>42348</v>
      </c>
      <c r="C649" s="6" t="s">
        <v>120</v>
      </c>
      <c r="D649" s="6" t="s">
        <v>66</v>
      </c>
      <c r="E649" s="6"/>
      <c r="F649" s="8"/>
      <c r="G649" s="8"/>
      <c r="H649" s="8">
        <v>154</v>
      </c>
      <c r="I649" s="8">
        <v>422430.66</v>
      </c>
      <c r="K649" s="1">
        <f t="shared" si="40"/>
        <v>12</v>
      </c>
      <c r="L649" s="1" t="str">
        <f t="shared" si="41"/>
        <v>57,4612</v>
      </c>
      <c r="M649" s="2" t="str">
        <f t="shared" si="42"/>
        <v>12ODC42</v>
      </c>
      <c r="P649" s="6" t="s">
        <v>0</v>
      </c>
      <c r="Q649" s="7">
        <v>42346</v>
      </c>
      <c r="R649" s="6" t="s">
        <v>1</v>
      </c>
      <c r="S649" s="6" t="s">
        <v>7</v>
      </c>
      <c r="T649" s="6"/>
      <c r="U649" s="8"/>
      <c r="V649" s="8">
        <v>14.35</v>
      </c>
      <c r="W649" s="8"/>
      <c r="X649" s="8">
        <v>-377008.13</v>
      </c>
      <c r="Z649" s="3" t="str">
        <f t="shared" si="43"/>
        <v>ODF3</v>
      </c>
    </row>
    <row r="650" spans="1:26" x14ac:dyDescent="0.25">
      <c r="A650" s="6" t="s">
        <v>117</v>
      </c>
      <c r="B650" s="7">
        <v>42353</v>
      </c>
      <c r="C650" s="6" t="s">
        <v>120</v>
      </c>
      <c r="D650" s="6" t="s">
        <v>53</v>
      </c>
      <c r="E650" s="6"/>
      <c r="F650" s="8"/>
      <c r="G650" s="8"/>
      <c r="H650" s="8">
        <v>57.46</v>
      </c>
      <c r="I650" s="8">
        <v>422373.2</v>
      </c>
      <c r="K650" s="1">
        <f t="shared" si="40"/>
        <v>12</v>
      </c>
      <c r="L650" s="1" t="str">
        <f t="shared" si="41"/>
        <v>3288,1312</v>
      </c>
      <c r="M650" s="2" t="str">
        <f t="shared" si="42"/>
        <v>12ODC6</v>
      </c>
      <c r="P650" s="6" t="s">
        <v>0</v>
      </c>
      <c r="Q650" s="7">
        <v>42346</v>
      </c>
      <c r="R650" s="6" t="s">
        <v>6</v>
      </c>
      <c r="S650" s="6" t="s">
        <v>48</v>
      </c>
      <c r="T650" s="6"/>
      <c r="U650" s="8"/>
      <c r="V650" s="8">
        <v>909.62</v>
      </c>
      <c r="W650" s="8"/>
      <c r="X650" s="8">
        <v>-376098.51</v>
      </c>
      <c r="Z650" s="3" t="str">
        <f t="shared" si="43"/>
        <v>ACF37</v>
      </c>
    </row>
    <row r="651" spans="1:26" x14ac:dyDescent="0.25">
      <c r="A651" s="6" t="s">
        <v>117</v>
      </c>
      <c r="B651" s="7">
        <v>42354</v>
      </c>
      <c r="C651" s="6" t="s">
        <v>120</v>
      </c>
      <c r="D651" s="6" t="s">
        <v>10</v>
      </c>
      <c r="E651" s="6"/>
      <c r="F651" s="8"/>
      <c r="G651" s="8"/>
      <c r="H651" s="8">
        <v>3288.13</v>
      </c>
      <c r="I651" s="8">
        <v>419085.07</v>
      </c>
      <c r="K651" s="1">
        <f t="shared" si="40"/>
        <v>12</v>
      </c>
      <c r="L651" s="1" t="str">
        <f t="shared" si="41"/>
        <v>300012</v>
      </c>
      <c r="M651" s="2" t="str">
        <f t="shared" si="42"/>
        <v>12ODC7</v>
      </c>
      <c r="P651" s="6" t="s">
        <v>0</v>
      </c>
      <c r="Q651" s="7">
        <v>42348</v>
      </c>
      <c r="R651" s="6" t="s">
        <v>1</v>
      </c>
      <c r="S651" s="6" t="s">
        <v>17</v>
      </c>
      <c r="T651" s="6"/>
      <c r="U651" s="8"/>
      <c r="V651" s="8"/>
      <c r="W651" s="8">
        <v>50000</v>
      </c>
      <c r="X651" s="8">
        <v>-426098.51</v>
      </c>
      <c r="Z651" s="3" t="str">
        <f t="shared" si="43"/>
        <v>ODF4</v>
      </c>
    </row>
    <row r="652" spans="1:26" x14ac:dyDescent="0.25">
      <c r="A652" s="6" t="s">
        <v>117</v>
      </c>
      <c r="B652" s="7">
        <v>42354</v>
      </c>
      <c r="C652" s="6" t="s">
        <v>120</v>
      </c>
      <c r="D652" s="6" t="s">
        <v>40</v>
      </c>
      <c r="E652" s="6"/>
      <c r="F652" s="8"/>
      <c r="G652" s="8">
        <v>3000</v>
      </c>
      <c r="H652" s="8"/>
      <c r="I652" s="8">
        <v>422085.07</v>
      </c>
      <c r="K652" s="1">
        <f t="shared" si="40"/>
        <v>12</v>
      </c>
      <c r="L652" s="1" t="str">
        <f t="shared" si="41"/>
        <v>34,912</v>
      </c>
      <c r="M652" s="2" t="str">
        <f t="shared" si="42"/>
        <v>12ODC32</v>
      </c>
      <c r="P652" s="6" t="s">
        <v>0</v>
      </c>
      <c r="Q652" s="7">
        <v>42348</v>
      </c>
      <c r="R652" s="6" t="s">
        <v>8</v>
      </c>
      <c r="S652" s="6" t="s">
        <v>40</v>
      </c>
      <c r="T652" s="6"/>
      <c r="U652" s="8"/>
      <c r="V652" s="8">
        <v>154</v>
      </c>
      <c r="W652" s="8"/>
      <c r="X652" s="8">
        <v>-425944.51</v>
      </c>
      <c r="Z652" s="3" t="str">
        <f t="shared" si="43"/>
        <v>PAF7</v>
      </c>
    </row>
    <row r="653" spans="1:26" x14ac:dyDescent="0.25">
      <c r="A653" s="6" t="s">
        <v>117</v>
      </c>
      <c r="B653" s="7">
        <v>42355</v>
      </c>
      <c r="C653" s="6" t="s">
        <v>120</v>
      </c>
      <c r="D653" s="6" t="s">
        <v>26</v>
      </c>
      <c r="E653" s="6"/>
      <c r="F653" s="8"/>
      <c r="G653" s="8"/>
      <c r="H653" s="8">
        <v>34.9</v>
      </c>
      <c r="I653" s="8">
        <v>422050.17</v>
      </c>
      <c r="K653" s="1">
        <f t="shared" si="40"/>
        <v>12</v>
      </c>
      <c r="L653" s="1" t="str">
        <f t="shared" si="41"/>
        <v>7146512</v>
      </c>
      <c r="M653" s="2" t="str">
        <f t="shared" si="42"/>
        <v>12BC233</v>
      </c>
      <c r="P653" s="6" t="s">
        <v>0</v>
      </c>
      <c r="Q653" s="7">
        <v>42348</v>
      </c>
      <c r="R653" s="6" t="s">
        <v>8</v>
      </c>
      <c r="S653" s="6" t="s">
        <v>67</v>
      </c>
      <c r="T653" s="6"/>
      <c r="U653" s="8"/>
      <c r="V653" s="8">
        <v>100.62</v>
      </c>
      <c r="W653" s="8"/>
      <c r="X653" s="8">
        <v>-425843.89</v>
      </c>
      <c r="Z653" s="3" t="str">
        <f t="shared" si="43"/>
        <v>PAF30</v>
      </c>
    </row>
    <row r="654" spans="1:26" x14ac:dyDescent="0.25">
      <c r="A654" s="6" t="s">
        <v>117</v>
      </c>
      <c r="B654" s="7">
        <v>42355</v>
      </c>
      <c r="C654" s="6" t="s">
        <v>392</v>
      </c>
      <c r="D654" s="6" t="s">
        <v>42</v>
      </c>
      <c r="E654" s="6"/>
      <c r="F654" s="8"/>
      <c r="G654" s="8"/>
      <c r="H654" s="8">
        <v>71465</v>
      </c>
      <c r="I654" s="8">
        <v>350585.17</v>
      </c>
      <c r="K654" s="1">
        <f t="shared" si="40"/>
        <v>12</v>
      </c>
      <c r="L654" s="1" t="str">
        <f t="shared" si="41"/>
        <v>17,7912</v>
      </c>
      <c r="M654" s="2" t="str">
        <f t="shared" si="42"/>
        <v>12ODC8</v>
      </c>
      <c r="P654" s="6" t="s">
        <v>0</v>
      </c>
      <c r="Q654" s="7">
        <v>42353</v>
      </c>
      <c r="R654" s="6" t="s">
        <v>32</v>
      </c>
      <c r="S654" s="6" t="s">
        <v>9</v>
      </c>
      <c r="T654" s="6"/>
      <c r="U654" s="8"/>
      <c r="V654" s="8">
        <v>57.46</v>
      </c>
      <c r="W654" s="8"/>
      <c r="X654" s="8">
        <v>-425786.43</v>
      </c>
      <c r="Z654" s="3" t="str">
        <f t="shared" si="43"/>
        <v>BF121</v>
      </c>
    </row>
    <row r="655" spans="1:26" x14ac:dyDescent="0.25">
      <c r="A655" s="6" t="s">
        <v>117</v>
      </c>
      <c r="B655" s="7">
        <v>42356</v>
      </c>
      <c r="C655" s="6" t="s">
        <v>120</v>
      </c>
      <c r="D655" s="6" t="s">
        <v>49</v>
      </c>
      <c r="E655" s="6"/>
      <c r="F655" s="8"/>
      <c r="G655" s="8"/>
      <c r="H655" s="8">
        <v>17.79</v>
      </c>
      <c r="I655" s="8">
        <v>350567.38</v>
      </c>
      <c r="K655" s="1">
        <f t="shared" si="40"/>
        <v>12</v>
      </c>
      <c r="L655" s="1" t="str">
        <f t="shared" si="41"/>
        <v>57,812</v>
      </c>
      <c r="M655" s="2" t="str">
        <f t="shared" si="42"/>
        <v>12ODC29</v>
      </c>
      <c r="P655" s="6" t="s">
        <v>0</v>
      </c>
      <c r="Q655" s="7">
        <v>42354</v>
      </c>
      <c r="R655" s="6" t="s">
        <v>6</v>
      </c>
      <c r="S655" s="6" t="s">
        <v>7</v>
      </c>
      <c r="T655" s="6"/>
      <c r="U655" s="8"/>
      <c r="V655" s="8">
        <v>3288.13</v>
      </c>
      <c r="W655" s="8"/>
      <c r="X655" s="8">
        <v>-422498.3</v>
      </c>
      <c r="Z655" s="3" t="str">
        <f t="shared" si="43"/>
        <v>ACF3</v>
      </c>
    </row>
    <row r="656" spans="1:26" x14ac:dyDescent="0.25">
      <c r="A656" s="6" t="s">
        <v>117</v>
      </c>
      <c r="B656" s="7">
        <v>42356</v>
      </c>
      <c r="C656" s="6" t="s">
        <v>120</v>
      </c>
      <c r="D656" s="6" t="s">
        <v>46</v>
      </c>
      <c r="E656" s="6"/>
      <c r="F656" s="8"/>
      <c r="G656" s="8"/>
      <c r="H656" s="8">
        <v>57.8</v>
      </c>
      <c r="I656" s="8">
        <v>350509.58</v>
      </c>
      <c r="K656" s="1">
        <f t="shared" si="40"/>
        <v>12</v>
      </c>
      <c r="L656" s="1" t="str">
        <f t="shared" si="41"/>
        <v>45012</v>
      </c>
      <c r="M656" s="2" t="str">
        <f t="shared" si="42"/>
        <v>12ODC9</v>
      </c>
      <c r="P656" s="6" t="s">
        <v>0</v>
      </c>
      <c r="Q656" s="7">
        <v>42354</v>
      </c>
      <c r="R656" s="6" t="s">
        <v>36</v>
      </c>
      <c r="S656" s="6" t="s">
        <v>10</v>
      </c>
      <c r="T656" s="6"/>
      <c r="U656" s="8"/>
      <c r="V656" s="8"/>
      <c r="W656" s="8">
        <v>3000</v>
      </c>
      <c r="X656" s="8">
        <v>-425498.3</v>
      </c>
      <c r="Z656" s="3" t="str">
        <f t="shared" si="43"/>
        <v>BF16</v>
      </c>
    </row>
    <row r="657" spans="1:26" x14ac:dyDescent="0.25">
      <c r="A657" s="6" t="s">
        <v>117</v>
      </c>
      <c r="B657" s="7">
        <v>42361</v>
      </c>
      <c r="C657" s="6" t="s">
        <v>120</v>
      </c>
      <c r="D657" s="6" t="s">
        <v>14</v>
      </c>
      <c r="E657" s="6"/>
      <c r="F657" s="8"/>
      <c r="G657" s="8"/>
      <c r="H657" s="8">
        <v>450</v>
      </c>
      <c r="I657" s="8">
        <v>350059.58</v>
      </c>
      <c r="K657" s="1">
        <f t="shared" si="40"/>
        <v>12</v>
      </c>
      <c r="L657" s="1" t="str">
        <f t="shared" si="41"/>
        <v>9012</v>
      </c>
      <c r="M657" s="2" t="str">
        <f t="shared" si="42"/>
        <v>12ODC10</v>
      </c>
      <c r="P657" s="6" t="s">
        <v>0</v>
      </c>
      <c r="Q657" s="7">
        <v>42355</v>
      </c>
      <c r="R657" s="6" t="s">
        <v>6</v>
      </c>
      <c r="S657" s="6" t="s">
        <v>40</v>
      </c>
      <c r="T657" s="6"/>
      <c r="U657" s="8"/>
      <c r="V657" s="8">
        <v>71465</v>
      </c>
      <c r="W657" s="8"/>
      <c r="X657" s="8">
        <v>-354033.3</v>
      </c>
      <c r="Z657" s="3" t="str">
        <f t="shared" si="43"/>
        <v>ACF7</v>
      </c>
    </row>
    <row r="658" spans="1:26" x14ac:dyDescent="0.25">
      <c r="A658" s="6" t="s">
        <v>117</v>
      </c>
      <c r="B658" s="7">
        <v>42361</v>
      </c>
      <c r="C658" s="6" t="s">
        <v>120</v>
      </c>
      <c r="D658" s="6" t="s">
        <v>18</v>
      </c>
      <c r="E658" s="6"/>
      <c r="F658" s="8"/>
      <c r="G658" s="8"/>
      <c r="H658" s="8">
        <v>90</v>
      </c>
      <c r="I658" s="8">
        <v>349969.58</v>
      </c>
      <c r="K658" s="1">
        <f t="shared" si="40"/>
        <v>12</v>
      </c>
      <c r="L658" s="1" t="str">
        <f t="shared" si="41"/>
        <v>150012</v>
      </c>
      <c r="M658" s="2" t="str">
        <f t="shared" si="42"/>
        <v>12ODC11</v>
      </c>
      <c r="P658" s="6" t="s">
        <v>0</v>
      </c>
      <c r="Q658" s="7">
        <v>42355</v>
      </c>
      <c r="R658" s="6" t="s">
        <v>8</v>
      </c>
      <c r="S658" s="6" t="s">
        <v>48</v>
      </c>
      <c r="T658" s="6"/>
      <c r="U658" s="8"/>
      <c r="V658" s="8">
        <v>34.9</v>
      </c>
      <c r="W658" s="8"/>
      <c r="X658" s="8">
        <v>-353998.4</v>
      </c>
      <c r="Z658" s="3" t="str">
        <f t="shared" si="43"/>
        <v>PAF37</v>
      </c>
    </row>
    <row r="659" spans="1:26" x14ac:dyDescent="0.25">
      <c r="A659" s="6" t="s">
        <v>117</v>
      </c>
      <c r="B659" s="7">
        <v>42361</v>
      </c>
      <c r="C659" s="6" t="s">
        <v>120</v>
      </c>
      <c r="D659" s="6" t="s">
        <v>19</v>
      </c>
      <c r="E659" s="6"/>
      <c r="F659" s="8"/>
      <c r="G659" s="8"/>
      <c r="H659" s="8">
        <v>1500</v>
      </c>
      <c r="I659" s="8">
        <v>348469.58</v>
      </c>
      <c r="K659" s="1">
        <f t="shared" si="40"/>
        <v>12</v>
      </c>
      <c r="L659" s="1" t="str">
        <f t="shared" si="41"/>
        <v>180012</v>
      </c>
      <c r="M659" s="2" t="str">
        <f t="shared" si="42"/>
        <v>12ODC12</v>
      </c>
      <c r="P659" s="6" t="s">
        <v>0</v>
      </c>
      <c r="Q659" s="7">
        <v>42356</v>
      </c>
      <c r="R659" s="6" t="s">
        <v>8</v>
      </c>
      <c r="S659" s="6" t="s">
        <v>23</v>
      </c>
      <c r="T659" s="6"/>
      <c r="U659" s="8"/>
      <c r="V659" s="8">
        <v>57.8</v>
      </c>
      <c r="W659" s="8"/>
      <c r="X659" s="8">
        <v>-353940.6</v>
      </c>
      <c r="Z659" s="3" t="str">
        <f t="shared" si="43"/>
        <v>PAF16</v>
      </c>
    </row>
    <row r="660" spans="1:26" x14ac:dyDescent="0.25">
      <c r="A660" s="6" t="s">
        <v>117</v>
      </c>
      <c r="B660" s="7">
        <v>42361</v>
      </c>
      <c r="C660" s="6" t="s">
        <v>120</v>
      </c>
      <c r="D660" s="6" t="s">
        <v>20</v>
      </c>
      <c r="E660" s="6"/>
      <c r="F660" s="8"/>
      <c r="G660" s="8"/>
      <c r="H660" s="8">
        <v>1800</v>
      </c>
      <c r="I660" s="8">
        <v>346669.58</v>
      </c>
      <c r="K660" s="1">
        <f t="shared" si="40"/>
        <v>12</v>
      </c>
      <c r="L660" s="1" t="str">
        <f t="shared" si="41"/>
        <v>185512</v>
      </c>
      <c r="M660" s="2" t="str">
        <f t="shared" si="42"/>
        <v>12ODC13</v>
      </c>
      <c r="P660" s="6" t="s">
        <v>0</v>
      </c>
      <c r="Q660" s="7">
        <v>42356</v>
      </c>
      <c r="R660" s="6" t="s">
        <v>36</v>
      </c>
      <c r="S660" s="6" t="s">
        <v>113</v>
      </c>
      <c r="T660" s="6"/>
      <c r="U660" s="8"/>
      <c r="V660" s="8">
        <v>17.79</v>
      </c>
      <c r="W660" s="8"/>
      <c r="X660" s="8">
        <v>-353922.81</v>
      </c>
      <c r="Z660" s="3" t="str">
        <f t="shared" si="43"/>
        <v>BF1VIR12</v>
      </c>
    </row>
    <row r="661" spans="1:26" x14ac:dyDescent="0.25">
      <c r="A661" s="6" t="s">
        <v>117</v>
      </c>
      <c r="B661" s="7">
        <v>42361</v>
      </c>
      <c r="C661" s="6" t="s">
        <v>120</v>
      </c>
      <c r="D661" s="6" t="s">
        <v>21</v>
      </c>
      <c r="E661" s="6"/>
      <c r="F661" s="8"/>
      <c r="G661" s="8"/>
      <c r="H661" s="8">
        <v>1855</v>
      </c>
      <c r="I661" s="8">
        <v>344814.58</v>
      </c>
      <c r="K661" s="1">
        <f t="shared" si="40"/>
        <v>12</v>
      </c>
      <c r="L661" s="1" t="str">
        <f t="shared" si="41"/>
        <v>144512</v>
      </c>
      <c r="M661" s="2" t="str">
        <f t="shared" si="42"/>
        <v>12ODC14</v>
      </c>
      <c r="P661" s="6" t="s">
        <v>0</v>
      </c>
      <c r="Q661" s="7">
        <v>42361</v>
      </c>
      <c r="R661" s="6" t="s">
        <v>8</v>
      </c>
      <c r="S661" s="6" t="s">
        <v>7</v>
      </c>
      <c r="T661" s="6"/>
      <c r="U661" s="8"/>
      <c r="V661" s="8">
        <v>450</v>
      </c>
      <c r="W661" s="8"/>
      <c r="X661" s="8">
        <v>-353472.81</v>
      </c>
      <c r="Z661" s="3" t="str">
        <f t="shared" si="43"/>
        <v>PAF3</v>
      </c>
    </row>
    <row r="662" spans="1:26" x14ac:dyDescent="0.25">
      <c r="A662" s="6" t="s">
        <v>117</v>
      </c>
      <c r="B662" s="7">
        <v>42361</v>
      </c>
      <c r="C662" s="6" t="s">
        <v>120</v>
      </c>
      <c r="D662" s="6" t="s">
        <v>22</v>
      </c>
      <c r="E662" s="6"/>
      <c r="F662" s="8"/>
      <c r="G662" s="8"/>
      <c r="H662" s="8">
        <v>1445</v>
      </c>
      <c r="I662" s="8">
        <v>343369.58</v>
      </c>
      <c r="K662" s="1">
        <f t="shared" si="40"/>
        <v>12</v>
      </c>
      <c r="L662" s="1" t="str">
        <f t="shared" si="41"/>
        <v>150012</v>
      </c>
      <c r="M662" s="2" t="str">
        <f t="shared" si="42"/>
        <v>12ODC15</v>
      </c>
      <c r="P662" s="6" t="s">
        <v>0</v>
      </c>
      <c r="Q662" s="7">
        <v>42361</v>
      </c>
      <c r="R662" s="6" t="s">
        <v>8</v>
      </c>
      <c r="S662" s="6" t="s">
        <v>7</v>
      </c>
      <c r="T662" s="6"/>
      <c r="U662" s="8"/>
      <c r="V662" s="8">
        <v>90</v>
      </c>
      <c r="W662" s="8"/>
      <c r="X662" s="8">
        <v>-353382.81</v>
      </c>
      <c r="Z662" s="3" t="str">
        <f t="shared" si="43"/>
        <v>PAF3</v>
      </c>
    </row>
    <row r="663" spans="1:26" x14ac:dyDescent="0.25">
      <c r="A663" s="6" t="s">
        <v>117</v>
      </c>
      <c r="B663" s="7">
        <v>42361</v>
      </c>
      <c r="C663" s="6" t="s">
        <v>120</v>
      </c>
      <c r="D663" s="6" t="s">
        <v>11</v>
      </c>
      <c r="E663" s="6"/>
      <c r="F663" s="8"/>
      <c r="G663" s="8"/>
      <c r="H663" s="8">
        <v>1500</v>
      </c>
      <c r="I663" s="8">
        <v>341869.58</v>
      </c>
      <c r="K663" s="1">
        <f t="shared" si="40"/>
        <v>12</v>
      </c>
      <c r="L663" s="1" t="str">
        <f t="shared" si="41"/>
        <v>277,212</v>
      </c>
      <c r="M663" s="2" t="str">
        <f t="shared" si="42"/>
        <v>12ODC16</v>
      </c>
      <c r="P663" s="6" t="s">
        <v>0</v>
      </c>
      <c r="Q663" s="7">
        <v>42361</v>
      </c>
      <c r="R663" s="6" t="s">
        <v>8</v>
      </c>
      <c r="S663" s="6" t="s">
        <v>7</v>
      </c>
      <c r="T663" s="6"/>
      <c r="U663" s="8"/>
      <c r="V663" s="8">
        <v>1500</v>
      </c>
      <c r="W663" s="8"/>
      <c r="X663" s="8">
        <v>-351882.81</v>
      </c>
      <c r="Z663" s="3" t="str">
        <f t="shared" si="43"/>
        <v>PAF3</v>
      </c>
    </row>
    <row r="664" spans="1:26" x14ac:dyDescent="0.25">
      <c r="A664" s="6" t="s">
        <v>117</v>
      </c>
      <c r="B664" s="7">
        <v>42361</v>
      </c>
      <c r="C664" s="6" t="s">
        <v>120</v>
      </c>
      <c r="D664" s="6" t="s">
        <v>23</v>
      </c>
      <c r="E664" s="6"/>
      <c r="F664" s="8"/>
      <c r="G664" s="8"/>
      <c r="H664" s="8">
        <v>277.2</v>
      </c>
      <c r="I664" s="8">
        <v>341592.38</v>
      </c>
      <c r="K664" s="1">
        <f t="shared" si="40"/>
        <v>12</v>
      </c>
      <c r="L664" s="1" t="str">
        <f t="shared" si="41"/>
        <v>140012</v>
      </c>
      <c r="M664" s="2" t="str">
        <f t="shared" si="42"/>
        <v>12ODC17</v>
      </c>
      <c r="P664" s="6" t="s">
        <v>0</v>
      </c>
      <c r="Q664" s="7">
        <v>42361</v>
      </c>
      <c r="R664" s="6" t="s">
        <v>8</v>
      </c>
      <c r="S664" s="6" t="s">
        <v>7</v>
      </c>
      <c r="T664" s="6"/>
      <c r="U664" s="8"/>
      <c r="V664" s="8">
        <v>1800</v>
      </c>
      <c r="W664" s="8"/>
      <c r="X664" s="8">
        <v>-350082.81</v>
      </c>
      <c r="Z664" s="3" t="str">
        <f t="shared" si="43"/>
        <v>PAF3</v>
      </c>
    </row>
    <row r="665" spans="1:26" x14ac:dyDescent="0.25">
      <c r="A665" s="6" t="s">
        <v>117</v>
      </c>
      <c r="B665" s="7">
        <v>42361</v>
      </c>
      <c r="C665" s="6" t="s">
        <v>120</v>
      </c>
      <c r="D665" s="6" t="s">
        <v>35</v>
      </c>
      <c r="E665" s="6"/>
      <c r="F665" s="8"/>
      <c r="G665" s="8"/>
      <c r="H665" s="8">
        <v>1400</v>
      </c>
      <c r="I665" s="8">
        <v>340192.38</v>
      </c>
      <c r="K665" s="1">
        <f t="shared" si="40"/>
        <v>12</v>
      </c>
      <c r="L665" s="1" t="str">
        <f t="shared" si="41"/>
        <v>-29,7412</v>
      </c>
      <c r="M665" s="2" t="str">
        <f t="shared" si="42"/>
        <v>12ODC18</v>
      </c>
      <c r="P665" s="6" t="s">
        <v>0</v>
      </c>
      <c r="Q665" s="7">
        <v>42361</v>
      </c>
      <c r="R665" s="6" t="s">
        <v>8</v>
      </c>
      <c r="S665" s="6" t="s">
        <v>7</v>
      </c>
      <c r="T665" s="6"/>
      <c r="U665" s="8"/>
      <c r="V665" s="8">
        <v>1855</v>
      </c>
      <c r="W665" s="8"/>
      <c r="X665" s="8">
        <v>-348227.81</v>
      </c>
      <c r="Z665" s="3" t="str">
        <f t="shared" si="43"/>
        <v>PAF3</v>
      </c>
    </row>
    <row r="666" spans="1:26" x14ac:dyDescent="0.25">
      <c r="A666" s="6" t="s">
        <v>117</v>
      </c>
      <c r="B666" s="7">
        <v>42361</v>
      </c>
      <c r="C666" s="6" t="s">
        <v>120</v>
      </c>
      <c r="D666" s="6" t="s">
        <v>54</v>
      </c>
      <c r="E666" s="6"/>
      <c r="F666" s="8"/>
      <c r="G666" s="8"/>
      <c r="H666" s="8">
        <v>-29.74</v>
      </c>
      <c r="I666" s="8">
        <v>340222.12</v>
      </c>
      <c r="K666" s="1">
        <f t="shared" si="40"/>
        <v>12</v>
      </c>
      <c r="L666" s="1" t="str">
        <f t="shared" si="41"/>
        <v>886,2112</v>
      </c>
      <c r="M666" s="2" t="str">
        <f t="shared" si="42"/>
        <v>12ODC19</v>
      </c>
      <c r="P666" s="6" t="s">
        <v>0</v>
      </c>
      <c r="Q666" s="7">
        <v>42361</v>
      </c>
      <c r="R666" s="6" t="s">
        <v>8</v>
      </c>
      <c r="S666" s="6" t="s">
        <v>7</v>
      </c>
      <c r="T666" s="6"/>
      <c r="U666" s="8"/>
      <c r="V666" s="8">
        <v>1445</v>
      </c>
      <c r="W666" s="8"/>
      <c r="X666" s="8">
        <v>-346782.81</v>
      </c>
      <c r="Z666" s="3" t="str">
        <f t="shared" si="43"/>
        <v>PAF3</v>
      </c>
    </row>
    <row r="667" spans="1:26" x14ac:dyDescent="0.25">
      <c r="A667" s="6" t="s">
        <v>117</v>
      </c>
      <c r="B667" s="7">
        <v>42361</v>
      </c>
      <c r="C667" s="6" t="s">
        <v>120</v>
      </c>
      <c r="D667" s="6" t="s">
        <v>38</v>
      </c>
      <c r="E667" s="6"/>
      <c r="F667" s="8"/>
      <c r="G667" s="8"/>
      <c r="H667" s="8">
        <v>886.21</v>
      </c>
      <c r="I667" s="8">
        <v>339335.91</v>
      </c>
      <c r="K667" s="1">
        <f t="shared" si="40"/>
        <v>12</v>
      </c>
      <c r="L667" s="1" t="str">
        <f t="shared" si="41"/>
        <v>17,412</v>
      </c>
      <c r="M667" s="2" t="str">
        <f t="shared" si="42"/>
        <v>12ODC68</v>
      </c>
      <c r="P667" s="6" t="s">
        <v>0</v>
      </c>
      <c r="Q667" s="7">
        <v>42361</v>
      </c>
      <c r="R667" s="6" t="s">
        <v>8</v>
      </c>
      <c r="S667" s="6" t="s">
        <v>7</v>
      </c>
      <c r="T667" s="6"/>
      <c r="U667" s="8"/>
      <c r="V667" s="8">
        <v>1500</v>
      </c>
      <c r="W667" s="8"/>
      <c r="X667" s="8">
        <v>-345282.81</v>
      </c>
      <c r="Z667" s="3" t="str">
        <f t="shared" si="43"/>
        <v>PAF3</v>
      </c>
    </row>
    <row r="668" spans="1:26" x14ac:dyDescent="0.25">
      <c r="A668" s="6" t="s">
        <v>117</v>
      </c>
      <c r="B668" s="7">
        <v>42361</v>
      </c>
      <c r="C668" s="6" t="s">
        <v>120</v>
      </c>
      <c r="D668" s="6" t="s">
        <v>72</v>
      </c>
      <c r="E668" s="6"/>
      <c r="F668" s="8"/>
      <c r="G668" s="8"/>
      <c r="H668" s="8">
        <v>17.399999999999999</v>
      </c>
      <c r="I668" s="8">
        <v>339318.51</v>
      </c>
      <c r="K668" s="1">
        <f t="shared" si="40"/>
        <v>12</v>
      </c>
      <c r="L668" s="1" t="str">
        <f t="shared" si="41"/>
        <v>412</v>
      </c>
      <c r="M668" s="2" t="str">
        <f t="shared" si="42"/>
        <v>12ODC20</v>
      </c>
      <c r="P668" s="6" t="s">
        <v>0</v>
      </c>
      <c r="Q668" s="7">
        <v>42361</v>
      </c>
      <c r="R668" s="6" t="s">
        <v>8</v>
      </c>
      <c r="S668" s="6" t="s">
        <v>7</v>
      </c>
      <c r="T668" s="6"/>
      <c r="U668" s="8"/>
      <c r="V668" s="8">
        <v>277.2</v>
      </c>
      <c r="W668" s="8"/>
      <c r="X668" s="8">
        <v>-345005.61</v>
      </c>
      <c r="Z668" s="3" t="str">
        <f t="shared" si="43"/>
        <v>PAF3</v>
      </c>
    </row>
    <row r="669" spans="1:26" x14ac:dyDescent="0.25">
      <c r="A669" s="6" t="s">
        <v>117</v>
      </c>
      <c r="B669" s="7">
        <v>42362</v>
      </c>
      <c r="C669" s="6" t="s">
        <v>120</v>
      </c>
      <c r="D669" s="6" t="s">
        <v>41</v>
      </c>
      <c r="E669" s="6"/>
      <c r="F669" s="8"/>
      <c r="G669" s="8"/>
      <c r="H669" s="8">
        <v>4</v>
      </c>
      <c r="I669" s="8">
        <v>339314.51</v>
      </c>
      <c r="K669" s="1">
        <f t="shared" si="40"/>
        <v>12</v>
      </c>
      <c r="L669" s="1" t="str">
        <f t="shared" si="41"/>
        <v>174,3812</v>
      </c>
      <c r="M669" s="2" t="str">
        <f t="shared" si="42"/>
        <v>12ODC33</v>
      </c>
      <c r="P669" s="6" t="s">
        <v>0</v>
      </c>
      <c r="Q669" s="7">
        <v>42361</v>
      </c>
      <c r="R669" s="6" t="s">
        <v>8</v>
      </c>
      <c r="S669" s="6" t="s">
        <v>7</v>
      </c>
      <c r="T669" s="6"/>
      <c r="U669" s="8"/>
      <c r="V669" s="8">
        <v>1400</v>
      </c>
      <c r="W669" s="8"/>
      <c r="X669" s="8">
        <v>-343605.61</v>
      </c>
      <c r="Z669" s="3" t="str">
        <f t="shared" si="43"/>
        <v>PAF3</v>
      </c>
    </row>
    <row r="670" spans="1:26" x14ac:dyDescent="0.25">
      <c r="A670" s="6" t="s">
        <v>117</v>
      </c>
      <c r="B670" s="7">
        <v>42366</v>
      </c>
      <c r="C670" s="6" t="s">
        <v>120</v>
      </c>
      <c r="D670" s="6" t="s">
        <v>42</v>
      </c>
      <c r="E670" s="6"/>
      <c r="F670" s="8"/>
      <c r="G670" s="8"/>
      <c r="H670" s="8">
        <v>174.38</v>
      </c>
      <c r="I670" s="8">
        <v>339140.13</v>
      </c>
      <c r="K670" s="1">
        <f t="shared" si="40"/>
        <v>12</v>
      </c>
      <c r="L670" s="1" t="str">
        <f t="shared" si="41"/>
        <v>1512,6712</v>
      </c>
      <c r="M670" s="2" t="str">
        <f t="shared" si="42"/>
        <v>12ODC43</v>
      </c>
      <c r="P670" s="6" t="s">
        <v>0</v>
      </c>
      <c r="Q670" s="7">
        <v>42361</v>
      </c>
      <c r="R670" s="6" t="s">
        <v>8</v>
      </c>
      <c r="S670" s="6" t="s">
        <v>7</v>
      </c>
      <c r="T670" s="6"/>
      <c r="U670" s="8"/>
      <c r="V670" s="8">
        <v>-29.74</v>
      </c>
      <c r="W670" s="8"/>
      <c r="X670" s="8">
        <v>-343635.35</v>
      </c>
      <c r="Z670" s="3" t="str">
        <f t="shared" si="43"/>
        <v>PAF3</v>
      </c>
    </row>
    <row r="671" spans="1:26" x14ac:dyDescent="0.25">
      <c r="A671" s="6" t="s">
        <v>117</v>
      </c>
      <c r="B671" s="7">
        <v>42366</v>
      </c>
      <c r="C671" s="6" t="s">
        <v>120</v>
      </c>
      <c r="D671" s="6" t="s">
        <v>43</v>
      </c>
      <c r="E671" s="6"/>
      <c r="F671" s="8"/>
      <c r="G671" s="8"/>
      <c r="H671" s="8">
        <v>1512.67</v>
      </c>
      <c r="I671" s="8">
        <v>337627.46</v>
      </c>
      <c r="K671" s="1">
        <f t="shared" si="40"/>
        <v>12</v>
      </c>
      <c r="L671" s="1" t="str">
        <f t="shared" si="41"/>
        <v>3106,5812</v>
      </c>
      <c r="M671" s="2" t="str">
        <f t="shared" si="42"/>
        <v>12ODC44</v>
      </c>
      <c r="P671" s="6" t="s">
        <v>0</v>
      </c>
      <c r="Q671" s="7">
        <v>42361</v>
      </c>
      <c r="R671" s="6" t="s">
        <v>6</v>
      </c>
      <c r="S671" s="6" t="s">
        <v>70</v>
      </c>
      <c r="T671" s="6"/>
      <c r="U671" s="8"/>
      <c r="V671" s="8">
        <v>886.21</v>
      </c>
      <c r="W671" s="8"/>
      <c r="X671" s="8">
        <v>-342749.14</v>
      </c>
      <c r="Z671" s="3" t="str">
        <f t="shared" si="43"/>
        <v>ACF44</v>
      </c>
    </row>
    <row r="672" spans="1:26" x14ac:dyDescent="0.25">
      <c r="A672" s="6" t="s">
        <v>117</v>
      </c>
      <c r="B672" s="7">
        <v>42366</v>
      </c>
      <c r="C672" s="6" t="s">
        <v>120</v>
      </c>
      <c r="D672" s="6" t="s">
        <v>70</v>
      </c>
      <c r="E672" s="6"/>
      <c r="F672" s="8"/>
      <c r="G672" s="8"/>
      <c r="H672" s="8">
        <v>3106.58</v>
      </c>
      <c r="I672" s="8">
        <v>334520.88</v>
      </c>
      <c r="K672" s="1">
        <f t="shared" si="40"/>
        <v>12</v>
      </c>
      <c r="L672" s="1" t="str">
        <f t="shared" si="41"/>
        <v>17,7912</v>
      </c>
      <c r="M672" s="2" t="str">
        <f t="shared" si="42"/>
        <v>12ODC21</v>
      </c>
      <c r="P672" s="6" t="s">
        <v>0</v>
      </c>
      <c r="Q672" s="7">
        <v>42361</v>
      </c>
      <c r="R672" s="6" t="s">
        <v>6</v>
      </c>
      <c r="S672" s="6" t="s">
        <v>102</v>
      </c>
      <c r="T672" s="6"/>
      <c r="U672" s="8"/>
      <c r="V672" s="8">
        <v>17.399999999999999</v>
      </c>
      <c r="W672" s="8"/>
      <c r="X672" s="8">
        <v>-342731.74</v>
      </c>
      <c r="Z672" s="3" t="str">
        <f t="shared" si="43"/>
        <v>ACF64</v>
      </c>
    </row>
    <row r="673" spans="1:26" x14ac:dyDescent="0.25">
      <c r="A673" s="6" t="s">
        <v>117</v>
      </c>
      <c r="B673" s="7">
        <v>42367</v>
      </c>
      <c r="C673" s="6" t="s">
        <v>120</v>
      </c>
      <c r="D673" s="6" t="s">
        <v>69</v>
      </c>
      <c r="E673" s="6"/>
      <c r="F673" s="8"/>
      <c r="G673" s="8"/>
      <c r="H673" s="8">
        <v>17.79</v>
      </c>
      <c r="I673" s="8">
        <v>334503.09000000003</v>
      </c>
      <c r="K673" s="1">
        <f t="shared" si="40"/>
        <v>12</v>
      </c>
      <c r="L673" s="1" t="str">
        <f t="shared" si="41"/>
        <v>5012</v>
      </c>
      <c r="M673" s="2" t="str">
        <f t="shared" si="42"/>
        <v>12ODC22</v>
      </c>
      <c r="P673" s="6" t="s">
        <v>0</v>
      </c>
      <c r="Q673" s="7">
        <v>42362</v>
      </c>
      <c r="R673" s="6" t="s">
        <v>36</v>
      </c>
      <c r="S673" s="6" t="s">
        <v>114</v>
      </c>
      <c r="T673" s="6"/>
      <c r="U673" s="8"/>
      <c r="V673" s="8">
        <v>4</v>
      </c>
      <c r="W673" s="8"/>
      <c r="X673" s="8">
        <v>-342727.74</v>
      </c>
      <c r="Z673" s="3" t="str">
        <f t="shared" si="43"/>
        <v>BF1VIR23</v>
      </c>
    </row>
    <row r="674" spans="1:26" x14ac:dyDescent="0.25">
      <c r="A674" s="6" t="s">
        <v>117</v>
      </c>
      <c r="B674" s="7">
        <v>42368</v>
      </c>
      <c r="C674" s="6" t="s">
        <v>120</v>
      </c>
      <c r="D674" s="6" t="s">
        <v>45</v>
      </c>
      <c r="E674" s="6"/>
      <c r="F674" s="8"/>
      <c r="G674" s="8"/>
      <c r="H674" s="8">
        <v>50</v>
      </c>
      <c r="I674" s="8">
        <v>334453.09000000003</v>
      </c>
      <c r="K674" s="1">
        <f t="shared" si="40"/>
        <v>12</v>
      </c>
      <c r="L674" s="1" t="str">
        <f t="shared" si="41"/>
        <v>2512</v>
      </c>
      <c r="M674" s="2" t="str">
        <f t="shared" si="42"/>
        <v>12ODC23</v>
      </c>
      <c r="P674" s="6" t="s">
        <v>0</v>
      </c>
      <c r="Q674" s="7">
        <v>42366</v>
      </c>
      <c r="R674" s="6" t="s">
        <v>6</v>
      </c>
      <c r="S674" s="6" t="s">
        <v>31</v>
      </c>
      <c r="T674" s="6"/>
      <c r="U674" s="8"/>
      <c r="V674" s="8">
        <v>174.38</v>
      </c>
      <c r="W674" s="8"/>
      <c r="X674" s="8">
        <v>-342553.36</v>
      </c>
      <c r="Z674" s="3" t="str">
        <f t="shared" si="43"/>
        <v>ACF49</v>
      </c>
    </row>
    <row r="675" spans="1:26" x14ac:dyDescent="0.25">
      <c r="A675" s="6" t="s">
        <v>117</v>
      </c>
      <c r="B675" s="7">
        <v>42368</v>
      </c>
      <c r="C675" s="6" t="s">
        <v>120</v>
      </c>
      <c r="D675" s="6" t="s">
        <v>24</v>
      </c>
      <c r="E675" s="6"/>
      <c r="F675" s="8"/>
      <c r="G675" s="8"/>
      <c r="H675" s="8">
        <v>25</v>
      </c>
      <c r="I675" s="8">
        <v>334428.09000000003</v>
      </c>
      <c r="K675" s="1">
        <f t="shared" si="40"/>
        <v>12</v>
      </c>
      <c r="L675" s="1" t="str">
        <f t="shared" si="41"/>
        <v>90012</v>
      </c>
      <c r="M675" s="2" t="str">
        <f t="shared" si="42"/>
        <v>12ODC24</v>
      </c>
      <c r="P675" s="6" t="s">
        <v>0</v>
      </c>
      <c r="Q675" s="7">
        <v>42366</v>
      </c>
      <c r="R675" s="6" t="s">
        <v>6</v>
      </c>
      <c r="S675" s="6" t="s">
        <v>105</v>
      </c>
      <c r="T675" s="6"/>
      <c r="U675" s="8"/>
      <c r="V675" s="8">
        <v>1512.67</v>
      </c>
      <c r="W675" s="8"/>
      <c r="X675" s="8">
        <v>-341040.69</v>
      </c>
      <c r="Z675" s="3" t="str">
        <f t="shared" si="43"/>
        <v>ACF66</v>
      </c>
    </row>
    <row r="676" spans="1:26" x14ac:dyDescent="0.25">
      <c r="A676" s="6" t="s">
        <v>117</v>
      </c>
      <c r="B676" s="7">
        <v>42368</v>
      </c>
      <c r="C676" s="6" t="s">
        <v>120</v>
      </c>
      <c r="D676" s="6" t="s">
        <v>55</v>
      </c>
      <c r="E676" s="6"/>
      <c r="F676" s="8"/>
      <c r="G676" s="8"/>
      <c r="H676" s="8">
        <v>900</v>
      </c>
      <c r="I676" s="8">
        <v>333528.09000000003</v>
      </c>
      <c r="K676" s="1">
        <f t="shared" si="40"/>
        <v>12</v>
      </c>
      <c r="L676" s="1" t="str">
        <f t="shared" si="41"/>
        <v>100012</v>
      </c>
      <c r="M676" s="2" t="str">
        <f t="shared" si="42"/>
        <v>12ODC25</v>
      </c>
      <c r="P676" s="6" t="s">
        <v>0</v>
      </c>
      <c r="Q676" s="7">
        <v>42366</v>
      </c>
      <c r="R676" s="6" t="s">
        <v>6</v>
      </c>
      <c r="S676" s="6" t="s">
        <v>115</v>
      </c>
      <c r="T676" s="6"/>
      <c r="U676" s="8"/>
      <c r="V676" s="8">
        <v>3106.58</v>
      </c>
      <c r="W676" s="8"/>
      <c r="X676" s="8">
        <v>-337934.11</v>
      </c>
      <c r="Z676" s="3" t="str">
        <f t="shared" si="43"/>
        <v>ACF67</v>
      </c>
    </row>
    <row r="677" spans="1:26" x14ac:dyDescent="0.25">
      <c r="A677" s="6" t="s">
        <v>117</v>
      </c>
      <c r="B677" s="7">
        <v>42368</v>
      </c>
      <c r="C677" s="6" t="s">
        <v>120</v>
      </c>
      <c r="D677" s="6" t="s">
        <v>25</v>
      </c>
      <c r="E677" s="6"/>
      <c r="F677" s="8"/>
      <c r="G677" s="8"/>
      <c r="H677" s="8">
        <v>1000</v>
      </c>
      <c r="I677" s="8">
        <v>332528.09000000003</v>
      </c>
      <c r="K677" s="1">
        <f t="shared" si="40"/>
        <v>12</v>
      </c>
      <c r="L677" s="1" t="str">
        <f t="shared" si="41"/>
        <v>100012</v>
      </c>
      <c r="M677" s="2" t="str">
        <f t="shared" si="42"/>
        <v>12ODC26</v>
      </c>
      <c r="P677" s="6" t="s">
        <v>0</v>
      </c>
      <c r="Q677" s="7">
        <v>42367</v>
      </c>
      <c r="R677" s="6" t="s">
        <v>36</v>
      </c>
      <c r="S677" s="6" t="s">
        <v>37</v>
      </c>
      <c r="T677" s="6"/>
      <c r="U677" s="8"/>
      <c r="V677" s="8">
        <v>17.79</v>
      </c>
      <c r="W677" s="8"/>
      <c r="X677" s="8">
        <v>-337916.32</v>
      </c>
      <c r="Z677" s="3" t="str">
        <f t="shared" si="43"/>
        <v>BF1VIR48</v>
      </c>
    </row>
    <row r="678" spans="1:26" x14ac:dyDescent="0.25">
      <c r="A678" s="6" t="s">
        <v>117</v>
      </c>
      <c r="B678" s="7">
        <v>42368</v>
      </c>
      <c r="C678" s="6" t="s">
        <v>120</v>
      </c>
      <c r="D678" s="6" t="s">
        <v>34</v>
      </c>
      <c r="E678" s="6"/>
      <c r="F678" s="8"/>
      <c r="G678" s="8"/>
      <c r="H678" s="8">
        <v>1000</v>
      </c>
      <c r="I678" s="8">
        <v>331528.09000000003</v>
      </c>
      <c r="K678" s="1">
        <f t="shared" si="40"/>
        <v>12</v>
      </c>
      <c r="L678" s="1" t="str">
        <f t="shared" si="41"/>
        <v>100012</v>
      </c>
      <c r="M678" s="2" t="str">
        <f t="shared" si="42"/>
        <v>12ODC27</v>
      </c>
      <c r="P678" s="6" t="s">
        <v>0</v>
      </c>
      <c r="Q678" s="7">
        <v>42368</v>
      </c>
      <c r="R678" s="6" t="s">
        <v>8</v>
      </c>
      <c r="S678" s="6" t="s">
        <v>17</v>
      </c>
      <c r="T678" s="6"/>
      <c r="U678" s="8"/>
      <c r="V678" s="8">
        <v>50</v>
      </c>
      <c r="W678" s="8"/>
      <c r="X678" s="8">
        <v>-337866.32</v>
      </c>
      <c r="Z678" s="3" t="str">
        <f t="shared" si="43"/>
        <v>PAF4</v>
      </c>
    </row>
    <row r="679" spans="1:26" x14ac:dyDescent="0.25">
      <c r="A679" s="6" t="s">
        <v>117</v>
      </c>
      <c r="B679" s="7">
        <v>42368</v>
      </c>
      <c r="C679" s="6" t="s">
        <v>120</v>
      </c>
      <c r="D679" s="6" t="s">
        <v>56</v>
      </c>
      <c r="E679" s="6"/>
      <c r="F679" s="8"/>
      <c r="G679" s="8"/>
      <c r="H679" s="8">
        <v>1000</v>
      </c>
      <c r="I679" s="8">
        <v>330528.09000000003</v>
      </c>
      <c r="K679" s="1">
        <f t="shared" si="40"/>
        <v>12</v>
      </c>
      <c r="L679" s="1" t="str">
        <f t="shared" si="41"/>
        <v>17,7912</v>
      </c>
      <c r="M679" s="2" t="str">
        <f t="shared" si="42"/>
        <v>12ODC28</v>
      </c>
      <c r="P679" s="6" t="s">
        <v>0</v>
      </c>
      <c r="Q679" s="7">
        <v>42368</v>
      </c>
      <c r="R679" s="6" t="s">
        <v>8</v>
      </c>
      <c r="S679" s="6" t="s">
        <v>17</v>
      </c>
      <c r="T679" s="6"/>
      <c r="U679" s="8"/>
      <c r="V679" s="8">
        <v>25</v>
      </c>
      <c r="W679" s="8"/>
      <c r="X679" s="8">
        <v>-337841.32</v>
      </c>
      <c r="Z679" s="3" t="str">
        <f t="shared" si="43"/>
        <v>PAF4</v>
      </c>
    </row>
    <row r="680" spans="1:26" x14ac:dyDescent="0.25">
      <c r="A680" s="6" t="s">
        <v>117</v>
      </c>
      <c r="B680" s="7">
        <v>42368</v>
      </c>
      <c r="C680" s="6" t="s">
        <v>120</v>
      </c>
      <c r="D680" s="6" t="s">
        <v>57</v>
      </c>
      <c r="E680" s="6"/>
      <c r="F680" s="8"/>
      <c r="G680" s="8"/>
      <c r="H680" s="8">
        <v>17.79</v>
      </c>
      <c r="I680" s="8">
        <v>330510.3</v>
      </c>
      <c r="K680" s="1">
        <f t="shared" si="40"/>
        <v>12</v>
      </c>
      <c r="L680" s="1" t="str">
        <f t="shared" si="41"/>
        <v>1718,0712</v>
      </c>
      <c r="M680" s="2" t="str">
        <f t="shared" si="42"/>
        <v>12ODC34</v>
      </c>
      <c r="P680" s="6" t="s">
        <v>0</v>
      </c>
      <c r="Q680" s="7">
        <v>42368</v>
      </c>
      <c r="R680" s="6" t="s">
        <v>1</v>
      </c>
      <c r="S680" s="6" t="s">
        <v>18</v>
      </c>
      <c r="T680" s="6"/>
      <c r="U680" s="8"/>
      <c r="V680" s="8">
        <v>900</v>
      </c>
      <c r="W680" s="8"/>
      <c r="X680" s="8">
        <v>-336941.32</v>
      </c>
      <c r="Z680" s="3" t="str">
        <f t="shared" si="43"/>
        <v>ODF10</v>
      </c>
    </row>
    <row r="681" spans="1:26" x14ac:dyDescent="0.25">
      <c r="A681" s="6" t="s">
        <v>117</v>
      </c>
      <c r="B681" s="7">
        <v>42368</v>
      </c>
      <c r="C681" s="6" t="s">
        <v>120</v>
      </c>
      <c r="D681" s="6" t="s">
        <v>91</v>
      </c>
      <c r="E681" s="6"/>
      <c r="F681" s="8"/>
      <c r="G681" s="8"/>
      <c r="H681" s="8">
        <v>1718.07</v>
      </c>
      <c r="I681" s="8">
        <v>328792.23</v>
      </c>
      <c r="K681" s="1">
        <f t="shared" si="40"/>
        <v>12</v>
      </c>
      <c r="L681" s="1" t="str">
        <f t="shared" si="41"/>
        <v>1254,6512</v>
      </c>
      <c r="M681" s="2" t="str">
        <f t="shared" si="42"/>
        <v>12ODC35</v>
      </c>
      <c r="P681" s="6" t="s">
        <v>0</v>
      </c>
      <c r="Q681" s="7">
        <v>42368</v>
      </c>
      <c r="R681" s="6" t="s">
        <v>1</v>
      </c>
      <c r="S681" s="6" t="s">
        <v>19</v>
      </c>
      <c r="T681" s="6"/>
      <c r="U681" s="8"/>
      <c r="V681" s="8">
        <v>1000</v>
      </c>
      <c r="W681" s="8"/>
      <c r="X681" s="8">
        <v>-335941.32</v>
      </c>
      <c r="Z681" s="3" t="str">
        <f t="shared" si="43"/>
        <v>ODF11</v>
      </c>
    </row>
    <row r="682" spans="1:26" x14ac:dyDescent="0.25">
      <c r="A682" s="6" t="s">
        <v>117</v>
      </c>
      <c r="B682" s="7">
        <v>42368</v>
      </c>
      <c r="C682" s="6" t="s">
        <v>120</v>
      </c>
      <c r="D682" s="6" t="s">
        <v>15</v>
      </c>
      <c r="E682" s="6"/>
      <c r="F682" s="8"/>
      <c r="G682" s="8"/>
      <c r="H682" s="8">
        <v>1254.6500000000001</v>
      </c>
      <c r="I682" s="8">
        <v>327537.58</v>
      </c>
      <c r="K682" s="1">
        <f t="shared" si="40"/>
        <v>12</v>
      </c>
      <c r="L682" s="1" t="str">
        <f t="shared" si="41"/>
        <v>3279,8312</v>
      </c>
      <c r="M682" s="2" t="str">
        <f t="shared" si="42"/>
        <v>12ODC36</v>
      </c>
      <c r="P682" s="6" t="s">
        <v>0</v>
      </c>
      <c r="Q682" s="7">
        <v>42368</v>
      </c>
      <c r="R682" s="6" t="s">
        <v>1</v>
      </c>
      <c r="S682" s="6" t="s">
        <v>20</v>
      </c>
      <c r="T682" s="6"/>
      <c r="U682" s="8"/>
      <c r="V682" s="8">
        <v>1000</v>
      </c>
      <c r="W682" s="8"/>
      <c r="X682" s="8">
        <v>-334941.32</v>
      </c>
      <c r="Z682" s="3" t="str">
        <f t="shared" si="43"/>
        <v>ODF12</v>
      </c>
    </row>
    <row r="683" spans="1:26" x14ac:dyDescent="0.25">
      <c r="A683" s="6" t="s">
        <v>117</v>
      </c>
      <c r="B683" s="7">
        <v>42368</v>
      </c>
      <c r="C683" s="6" t="s">
        <v>120</v>
      </c>
      <c r="D683" s="6" t="s">
        <v>16</v>
      </c>
      <c r="E683" s="6"/>
      <c r="F683" s="8"/>
      <c r="G683" s="8"/>
      <c r="H683" s="8">
        <v>3279.83</v>
      </c>
      <c r="I683" s="8">
        <v>324257.75</v>
      </c>
      <c r="K683" s="1">
        <f t="shared" si="40"/>
        <v>12</v>
      </c>
      <c r="L683" s="1" t="str">
        <f t="shared" si="41"/>
        <v>2294,7112</v>
      </c>
      <c r="M683" s="2" t="str">
        <f t="shared" si="42"/>
        <v>12ODC37</v>
      </c>
      <c r="P683" s="6" t="s">
        <v>0</v>
      </c>
      <c r="Q683" s="7">
        <v>42368</v>
      </c>
      <c r="R683" s="6" t="s">
        <v>8</v>
      </c>
      <c r="S683" s="6" t="s">
        <v>38</v>
      </c>
      <c r="T683" s="6"/>
      <c r="U683" s="8"/>
      <c r="V683" s="8">
        <v>1718.07</v>
      </c>
      <c r="W683" s="8"/>
      <c r="X683" s="8">
        <v>-333223.25</v>
      </c>
      <c r="Z683" s="3" t="str">
        <f t="shared" si="43"/>
        <v>PAF19</v>
      </c>
    </row>
    <row r="684" spans="1:26" x14ac:dyDescent="0.25">
      <c r="A684" s="6" t="s">
        <v>117</v>
      </c>
      <c r="B684" s="7">
        <v>42369</v>
      </c>
      <c r="C684" s="6" t="s">
        <v>120</v>
      </c>
      <c r="D684" s="6" t="s">
        <v>48</v>
      </c>
      <c r="E684" s="6"/>
      <c r="F684" s="8"/>
      <c r="G684" s="8"/>
      <c r="H684" s="8">
        <v>2294.71</v>
      </c>
      <c r="I684" s="8">
        <v>321963.03999999998</v>
      </c>
      <c r="K684" s="1">
        <f t="shared" si="40"/>
        <v>12</v>
      </c>
      <c r="L684" s="1" t="str">
        <f t="shared" si="41"/>
        <v>1735,8612</v>
      </c>
      <c r="M684" s="2" t="str">
        <f t="shared" si="42"/>
        <v>12ODC38</v>
      </c>
      <c r="P684" s="6" t="s">
        <v>0</v>
      </c>
      <c r="Q684" s="7">
        <v>42368</v>
      </c>
      <c r="R684" s="6" t="s">
        <v>1</v>
      </c>
      <c r="S684" s="6" t="s">
        <v>69</v>
      </c>
      <c r="T684" s="6"/>
      <c r="U684" s="8"/>
      <c r="V684" s="8">
        <v>1000</v>
      </c>
      <c r="W684" s="8"/>
      <c r="X684" s="8">
        <v>-332223.25</v>
      </c>
      <c r="Z684" s="3" t="str">
        <f t="shared" si="43"/>
        <v>ODF21</v>
      </c>
    </row>
    <row r="685" spans="1:26" x14ac:dyDescent="0.25">
      <c r="A685" s="6" t="s">
        <v>117</v>
      </c>
      <c r="B685" s="7">
        <v>42369</v>
      </c>
      <c r="C685" s="6" t="s">
        <v>120</v>
      </c>
      <c r="D685" s="6" t="s">
        <v>12</v>
      </c>
      <c r="E685" s="6"/>
      <c r="F685" s="8"/>
      <c r="G685" s="8"/>
      <c r="H685" s="8">
        <v>1735.86</v>
      </c>
      <c r="I685" s="8">
        <v>320227.18</v>
      </c>
      <c r="K685" s="1">
        <f t="shared" si="40"/>
        <v>12</v>
      </c>
      <c r="L685" s="1" t="str">
        <f t="shared" si="41"/>
        <v>25012</v>
      </c>
      <c r="M685" s="2" t="str">
        <f t="shared" si="42"/>
        <v>12ODC39</v>
      </c>
      <c r="P685" s="6" t="s">
        <v>0</v>
      </c>
      <c r="Q685" s="7">
        <v>42368</v>
      </c>
      <c r="R685" s="6" t="s">
        <v>8</v>
      </c>
      <c r="S685" s="6" t="s">
        <v>42</v>
      </c>
      <c r="T685" s="6"/>
      <c r="U685" s="8"/>
      <c r="V685" s="8">
        <v>1254.6500000000001</v>
      </c>
      <c r="W685" s="8"/>
      <c r="X685" s="8">
        <v>-330968.59999999998</v>
      </c>
      <c r="Z685" s="3" t="str">
        <f t="shared" si="43"/>
        <v>PAF33</v>
      </c>
    </row>
    <row r="686" spans="1:26" x14ac:dyDescent="0.25">
      <c r="A686" s="6" t="s">
        <v>117</v>
      </c>
      <c r="B686" s="7">
        <v>42369</v>
      </c>
      <c r="C686" s="6" t="s">
        <v>120</v>
      </c>
      <c r="D686" s="6" t="s">
        <v>83</v>
      </c>
      <c r="E686" s="6"/>
      <c r="F686" s="8"/>
      <c r="G686" s="8"/>
      <c r="H686" s="8">
        <v>250</v>
      </c>
      <c r="I686" s="8">
        <v>319977.18</v>
      </c>
      <c r="K686" s="1">
        <f t="shared" si="40"/>
        <v>12</v>
      </c>
      <c r="L686" s="1" t="str">
        <f t="shared" si="41"/>
        <v>472,1912</v>
      </c>
      <c r="M686" s="2" t="str">
        <f t="shared" si="42"/>
        <v>12ODC40</v>
      </c>
      <c r="P686" s="6" t="s">
        <v>0</v>
      </c>
      <c r="Q686" s="7">
        <v>42368</v>
      </c>
      <c r="R686" s="6" t="s">
        <v>8</v>
      </c>
      <c r="S686" s="6" t="s">
        <v>50</v>
      </c>
      <c r="T686" s="6"/>
      <c r="U686" s="8"/>
      <c r="V686" s="8">
        <v>3279.83</v>
      </c>
      <c r="W686" s="8"/>
      <c r="X686" s="8">
        <v>-327688.77</v>
      </c>
      <c r="Z686" s="3" t="str">
        <f t="shared" si="43"/>
        <v>PAF40</v>
      </c>
    </row>
    <row r="687" spans="1:26" x14ac:dyDescent="0.25">
      <c r="A687" s="6" t="s">
        <v>117</v>
      </c>
      <c r="B687" s="7">
        <v>42369</v>
      </c>
      <c r="C687" s="6" t="s">
        <v>120</v>
      </c>
      <c r="D687" s="6" t="s">
        <v>50</v>
      </c>
      <c r="E687" s="6"/>
      <c r="F687" s="8"/>
      <c r="G687" s="8"/>
      <c r="H687" s="8">
        <v>472.19</v>
      </c>
      <c r="I687" s="8">
        <v>319504.99</v>
      </c>
      <c r="K687" s="1">
        <f t="shared" si="40"/>
        <v>12</v>
      </c>
      <c r="L687" s="1" t="str">
        <f t="shared" si="41"/>
        <v>0,112</v>
      </c>
      <c r="M687" s="2" t="str">
        <f t="shared" si="42"/>
        <v>12ODC45</v>
      </c>
      <c r="P687" s="6" t="s">
        <v>0</v>
      </c>
      <c r="Q687" s="7">
        <v>42368</v>
      </c>
      <c r="R687" s="6" t="s">
        <v>36</v>
      </c>
      <c r="S687" s="6" t="s">
        <v>116</v>
      </c>
      <c r="T687" s="6"/>
      <c r="U687" s="8"/>
      <c r="V687" s="8">
        <v>17.79</v>
      </c>
      <c r="W687" s="8"/>
      <c r="X687" s="8">
        <v>-327670.98</v>
      </c>
      <c r="Z687" s="3" t="str">
        <f t="shared" si="43"/>
        <v>BF1VIR51</v>
      </c>
    </row>
    <row r="688" spans="1:26" x14ac:dyDescent="0.25">
      <c r="A688" s="6" t="s">
        <v>117</v>
      </c>
      <c r="B688" s="7">
        <v>42369</v>
      </c>
      <c r="C688" s="6" t="s">
        <v>120</v>
      </c>
      <c r="D688" s="6" t="s">
        <v>58</v>
      </c>
      <c r="E688" s="6"/>
      <c r="F688" s="8"/>
      <c r="G688" s="8"/>
      <c r="H688" s="8">
        <v>0.1</v>
      </c>
      <c r="I688" s="8">
        <v>319504.89</v>
      </c>
      <c r="K688" s="1">
        <f t="shared" si="40"/>
        <v>12</v>
      </c>
      <c r="L688" s="1" t="str">
        <f t="shared" si="41"/>
        <v>12,5812</v>
      </c>
      <c r="M688" s="2" t="str">
        <f t="shared" si="42"/>
        <v>12ODC46</v>
      </c>
      <c r="P688" s="6" t="s">
        <v>0</v>
      </c>
      <c r="Q688" s="7">
        <v>42369</v>
      </c>
      <c r="R688" s="6" t="s">
        <v>32</v>
      </c>
      <c r="S688" s="6" t="s">
        <v>66</v>
      </c>
      <c r="T688" s="6"/>
      <c r="U688" s="8"/>
      <c r="V688" s="8">
        <v>0.1</v>
      </c>
      <c r="W688" s="8"/>
      <c r="X688" s="8">
        <v>-327670.88</v>
      </c>
      <c r="Z688" s="3" t="str">
        <f t="shared" si="43"/>
        <v>BF125</v>
      </c>
    </row>
    <row r="689" spans="1:26" x14ac:dyDescent="0.25">
      <c r="A689" s="6" t="s">
        <v>117</v>
      </c>
      <c r="B689" s="7">
        <v>42369</v>
      </c>
      <c r="C689" s="6" t="s">
        <v>120</v>
      </c>
      <c r="D689" s="6" t="s">
        <v>44</v>
      </c>
      <c r="E689" s="6"/>
      <c r="F689" s="8"/>
      <c r="G689" s="8"/>
      <c r="H689" s="8">
        <v>12.58</v>
      </c>
      <c r="I689" s="8">
        <v>319492.31</v>
      </c>
      <c r="K689" s="1">
        <f t="shared" si="40"/>
        <v>12</v>
      </c>
      <c r="L689" s="1" t="str">
        <f t="shared" si="41"/>
        <v>315312</v>
      </c>
      <c r="M689" s="2" t="str">
        <f t="shared" si="42"/>
        <v>12ODC47</v>
      </c>
      <c r="P689" s="6" t="s">
        <v>0</v>
      </c>
      <c r="Q689" s="7">
        <v>42369</v>
      </c>
      <c r="R689" s="6" t="s">
        <v>32</v>
      </c>
      <c r="S689" s="6" t="s">
        <v>10</v>
      </c>
      <c r="T689" s="6"/>
      <c r="U689" s="8"/>
      <c r="V689" s="8">
        <v>12.58</v>
      </c>
      <c r="W689" s="8"/>
      <c r="X689" s="8">
        <v>-327658.3</v>
      </c>
      <c r="Z689" s="3" t="str">
        <f t="shared" si="43"/>
        <v>BF126</v>
      </c>
    </row>
    <row r="690" spans="1:26" x14ac:dyDescent="0.25">
      <c r="A690" s="6" t="s">
        <v>117</v>
      </c>
      <c r="B690" s="7">
        <v>42369</v>
      </c>
      <c r="C690" s="6" t="s">
        <v>120</v>
      </c>
      <c r="D690" s="6" t="s">
        <v>71</v>
      </c>
      <c r="E690" s="6"/>
      <c r="F690" s="8"/>
      <c r="G690" s="8"/>
      <c r="H690" s="8">
        <v>3153</v>
      </c>
      <c r="I690" s="8">
        <v>316339.31</v>
      </c>
      <c r="K690" s="1">
        <f t="shared" si="40"/>
        <v>12</v>
      </c>
      <c r="L690" s="1" t="str">
        <f t="shared" si="41"/>
        <v>163412</v>
      </c>
      <c r="M690" s="2" t="str">
        <f t="shared" si="42"/>
        <v>12ODC48</v>
      </c>
      <c r="P690" s="6" t="s">
        <v>0</v>
      </c>
      <c r="Q690" s="7">
        <v>42369</v>
      </c>
      <c r="R690" s="6" t="s">
        <v>1</v>
      </c>
      <c r="S690" s="6" t="s">
        <v>25</v>
      </c>
      <c r="T690" s="6"/>
      <c r="U690" s="8"/>
      <c r="V690" s="8">
        <v>1634</v>
      </c>
      <c r="W690" s="8"/>
      <c r="X690" s="8">
        <v>-326024.3</v>
      </c>
      <c r="Z690" s="3" t="str">
        <f t="shared" si="43"/>
        <v>ODF25</v>
      </c>
    </row>
    <row r="691" spans="1:26" x14ac:dyDescent="0.25">
      <c r="A691" s="6" t="s">
        <v>117</v>
      </c>
      <c r="B691" s="7">
        <v>42369</v>
      </c>
      <c r="C691" s="6" t="s">
        <v>120</v>
      </c>
      <c r="D691" s="6" t="s">
        <v>30</v>
      </c>
      <c r="E691" s="6"/>
      <c r="F691" s="8"/>
      <c r="G691" s="8"/>
      <c r="H691" s="8">
        <v>1634</v>
      </c>
      <c r="I691" s="8">
        <v>314705.31</v>
      </c>
      <c r="K691" s="1">
        <f t="shared" si="40"/>
        <v>12</v>
      </c>
      <c r="L691" s="1" t="str">
        <f t="shared" si="41"/>
        <v>368412</v>
      </c>
      <c r="M691" s="2" t="str">
        <f t="shared" si="42"/>
        <v>12ODC49</v>
      </c>
      <c r="P691" s="6" t="s">
        <v>0</v>
      </c>
      <c r="Q691" s="7">
        <v>42369</v>
      </c>
      <c r="R691" s="6" t="s">
        <v>1</v>
      </c>
      <c r="S691" s="6" t="s">
        <v>25</v>
      </c>
      <c r="T691" s="6"/>
      <c r="U691" s="8"/>
      <c r="V691" s="8">
        <v>3684</v>
      </c>
      <c r="W691" s="8"/>
      <c r="X691" s="8">
        <v>-322340.3</v>
      </c>
      <c r="Z691" s="3" t="str">
        <f t="shared" si="43"/>
        <v>ODF25</v>
      </c>
    </row>
    <row r="692" spans="1:26" x14ac:dyDescent="0.25">
      <c r="A692" s="6" t="s">
        <v>117</v>
      </c>
      <c r="B692" s="7">
        <v>42369</v>
      </c>
      <c r="C692" s="6" t="s">
        <v>120</v>
      </c>
      <c r="D692" s="6" t="s">
        <v>31</v>
      </c>
      <c r="E692" s="6"/>
      <c r="F692" s="8"/>
      <c r="G692" s="8"/>
      <c r="H692" s="8">
        <v>3684</v>
      </c>
      <c r="I692" s="8">
        <v>311021.31</v>
      </c>
      <c r="K692" s="1">
        <f t="shared" si="40"/>
        <v>12</v>
      </c>
      <c r="L692" s="1" t="str">
        <f t="shared" si="41"/>
        <v>927,512</v>
      </c>
      <c r="M692" s="2" t="str">
        <f t="shared" si="42"/>
        <v>12ODC50</v>
      </c>
      <c r="P692" s="6" t="s">
        <v>0</v>
      </c>
      <c r="Q692" s="7">
        <v>42369</v>
      </c>
      <c r="R692" s="6" t="s">
        <v>1</v>
      </c>
      <c r="S692" s="6" t="s">
        <v>25</v>
      </c>
      <c r="T692" s="6"/>
      <c r="U692" s="8"/>
      <c r="V692" s="8">
        <v>1612</v>
      </c>
      <c r="W692" s="8"/>
      <c r="X692" s="8">
        <v>-320728.3</v>
      </c>
      <c r="Z692" s="3" t="str">
        <f t="shared" si="43"/>
        <v>ODF25</v>
      </c>
    </row>
    <row r="693" spans="1:26" x14ac:dyDescent="0.25">
      <c r="A693" s="6" t="s">
        <v>117</v>
      </c>
      <c r="B693" s="7">
        <v>42369</v>
      </c>
      <c r="C693" s="6" t="s">
        <v>120</v>
      </c>
      <c r="D693" s="6" t="s">
        <v>64</v>
      </c>
      <c r="E693" s="6"/>
      <c r="F693" s="8"/>
      <c r="G693" s="8"/>
      <c r="H693" s="8">
        <v>927.5</v>
      </c>
      <c r="I693" s="8">
        <v>310093.81</v>
      </c>
      <c r="K693" s="1">
        <f t="shared" si="40"/>
        <v>12</v>
      </c>
      <c r="L693" s="1" t="str">
        <f t="shared" si="41"/>
        <v>1131,6712</v>
      </c>
      <c r="M693" s="2" t="str">
        <f t="shared" si="42"/>
        <v>12ODC51</v>
      </c>
      <c r="P693" s="6" t="s">
        <v>0</v>
      </c>
      <c r="Q693" s="7">
        <v>42369</v>
      </c>
      <c r="R693" s="6" t="s">
        <v>1</v>
      </c>
      <c r="S693" s="6" t="s">
        <v>25</v>
      </c>
      <c r="T693" s="6"/>
      <c r="U693" s="8"/>
      <c r="V693" s="8">
        <v>927.5</v>
      </c>
      <c r="W693" s="8"/>
      <c r="X693" s="8">
        <v>-319800.8</v>
      </c>
      <c r="Z693" s="3" t="str">
        <f t="shared" si="43"/>
        <v>ODF25</v>
      </c>
    </row>
    <row r="694" spans="1:26" x14ac:dyDescent="0.25">
      <c r="A694" s="6" t="s">
        <v>117</v>
      </c>
      <c r="B694" s="7">
        <v>42369</v>
      </c>
      <c r="C694" s="6" t="s">
        <v>120</v>
      </c>
      <c r="D694" s="6" t="s">
        <v>75</v>
      </c>
      <c r="E694" s="6"/>
      <c r="F694" s="8"/>
      <c r="G694" s="8"/>
      <c r="H694" s="8">
        <v>1131.67</v>
      </c>
      <c r="I694" s="8">
        <v>308962.14</v>
      </c>
      <c r="K694" s="1">
        <f t="shared" si="40"/>
        <v>12</v>
      </c>
      <c r="L694" s="1" t="str">
        <f t="shared" si="41"/>
        <v>326712</v>
      </c>
      <c r="M694" s="2" t="str">
        <f t="shared" si="42"/>
        <v>12ODC52</v>
      </c>
      <c r="P694" s="6" t="s">
        <v>0</v>
      </c>
      <c r="Q694" s="7">
        <v>42369</v>
      </c>
      <c r="R694" s="6" t="s">
        <v>1</v>
      </c>
      <c r="S694" s="6" t="s">
        <v>25</v>
      </c>
      <c r="T694" s="6"/>
      <c r="U694" s="8"/>
      <c r="V694" s="8">
        <v>1131.67</v>
      </c>
      <c r="W694" s="8"/>
      <c r="X694" s="8">
        <v>-318669.13</v>
      </c>
      <c r="Z694" s="3" t="str">
        <f t="shared" si="43"/>
        <v>ODF25</v>
      </c>
    </row>
    <row r="695" spans="1:26" x14ac:dyDescent="0.25">
      <c r="A695" s="6" t="s">
        <v>117</v>
      </c>
      <c r="B695" s="7">
        <v>42369</v>
      </c>
      <c r="C695" s="6" t="s">
        <v>120</v>
      </c>
      <c r="D695" s="6" t="s">
        <v>65</v>
      </c>
      <c r="E695" s="6"/>
      <c r="F695" s="8"/>
      <c r="G695" s="8"/>
      <c r="H695" s="8">
        <v>3267</v>
      </c>
      <c r="I695" s="8">
        <v>305695.14</v>
      </c>
      <c r="K695" s="1">
        <f t="shared" si="40"/>
        <v>12</v>
      </c>
      <c r="L695" s="1" t="str">
        <f t="shared" si="41"/>
        <v>161212</v>
      </c>
      <c r="M695" s="2" t="str">
        <f t="shared" si="42"/>
        <v>12ODC53</v>
      </c>
      <c r="P695" s="6" t="s">
        <v>0</v>
      </c>
      <c r="Q695" s="7">
        <v>42369</v>
      </c>
      <c r="R695" s="6" t="s">
        <v>1</v>
      </c>
      <c r="S695" s="6" t="s">
        <v>25</v>
      </c>
      <c r="T695" s="6"/>
      <c r="U695" s="8"/>
      <c r="V695" s="8">
        <v>3267</v>
      </c>
      <c r="W695" s="8"/>
      <c r="X695" s="8">
        <v>-315402.13</v>
      </c>
      <c r="Z695" s="3" t="str">
        <f t="shared" si="43"/>
        <v>ODF25</v>
      </c>
    </row>
    <row r="696" spans="1:26" x14ac:dyDescent="0.25">
      <c r="A696" s="6" t="s">
        <v>117</v>
      </c>
      <c r="B696" s="7">
        <v>42369</v>
      </c>
      <c r="C696" s="6" t="s">
        <v>120</v>
      </c>
      <c r="D696" s="6" t="s">
        <v>13</v>
      </c>
      <c r="E696" s="6"/>
      <c r="F696" s="8"/>
      <c r="G696" s="8"/>
      <c r="H696" s="8">
        <v>1612</v>
      </c>
      <c r="I696" s="8">
        <v>304083.14</v>
      </c>
      <c r="K696" s="1">
        <f t="shared" si="40"/>
        <v>12</v>
      </c>
      <c r="L696" s="1" t="str">
        <f t="shared" si="41"/>
        <v>161212</v>
      </c>
      <c r="M696" s="2" t="str">
        <f t="shared" si="42"/>
        <v>12ODC54</v>
      </c>
      <c r="P696" s="6" t="s">
        <v>0</v>
      </c>
      <c r="Q696" s="7">
        <v>42369</v>
      </c>
      <c r="R696" s="6" t="s">
        <v>1</v>
      </c>
      <c r="S696" s="6" t="s">
        <v>25</v>
      </c>
      <c r="T696" s="6"/>
      <c r="U696" s="8"/>
      <c r="V696" s="8">
        <v>774.67</v>
      </c>
      <c r="W696" s="8"/>
      <c r="X696" s="8">
        <v>-314627.46000000002</v>
      </c>
      <c r="Z696" s="3" t="str">
        <f t="shared" si="43"/>
        <v>ODF25</v>
      </c>
    </row>
    <row r="697" spans="1:26" x14ac:dyDescent="0.25">
      <c r="A697" s="6" t="s">
        <v>117</v>
      </c>
      <c r="B697" s="7">
        <v>42369</v>
      </c>
      <c r="C697" s="6" t="s">
        <v>120</v>
      </c>
      <c r="D697" s="6" t="s">
        <v>51</v>
      </c>
      <c r="E697" s="6"/>
      <c r="F697" s="8"/>
      <c r="G697" s="8"/>
      <c r="H697" s="8">
        <v>1612</v>
      </c>
      <c r="I697" s="8">
        <v>302471.14</v>
      </c>
      <c r="K697" s="1">
        <f t="shared" si="40"/>
        <v>12</v>
      </c>
      <c r="L697" s="1" t="str">
        <f t="shared" si="41"/>
        <v>225012</v>
      </c>
      <c r="M697" s="2" t="str">
        <f t="shared" si="42"/>
        <v>12ODC55</v>
      </c>
      <c r="P697" s="6" t="s">
        <v>0</v>
      </c>
      <c r="Q697" s="7">
        <v>42369</v>
      </c>
      <c r="R697" s="6" t="s">
        <v>1</v>
      </c>
      <c r="S697" s="6" t="s">
        <v>25</v>
      </c>
      <c r="T697" s="6"/>
      <c r="U697" s="8"/>
      <c r="V697" s="8">
        <v>1612</v>
      </c>
      <c r="W697" s="8"/>
      <c r="X697" s="8">
        <v>-313015.46000000002</v>
      </c>
      <c r="Z697" s="3" t="str">
        <f t="shared" si="43"/>
        <v>ODF25</v>
      </c>
    </row>
    <row r="698" spans="1:26" x14ac:dyDescent="0.25">
      <c r="A698" s="6" t="s">
        <v>117</v>
      </c>
      <c r="B698" s="7">
        <v>42369</v>
      </c>
      <c r="C698" s="6" t="s">
        <v>120</v>
      </c>
      <c r="D698" s="6" t="s">
        <v>68</v>
      </c>
      <c r="E698" s="6"/>
      <c r="F698" s="8"/>
      <c r="G698" s="8">
        <v>2250</v>
      </c>
      <c r="H698" s="8"/>
      <c r="I698" s="8">
        <v>304721.14</v>
      </c>
      <c r="K698" s="1">
        <f t="shared" si="40"/>
        <v>12</v>
      </c>
      <c r="L698" s="1" t="str">
        <f t="shared" si="41"/>
        <v>38012</v>
      </c>
      <c r="M698" s="2" t="str">
        <f t="shared" si="42"/>
        <v>12ODC56</v>
      </c>
      <c r="P698" s="6" t="s">
        <v>0</v>
      </c>
      <c r="Q698" s="7">
        <v>42369</v>
      </c>
      <c r="R698" s="6" t="s">
        <v>1</v>
      </c>
      <c r="S698" s="6" t="s">
        <v>56</v>
      </c>
      <c r="T698" s="6"/>
      <c r="U698" s="8"/>
      <c r="V698" s="8">
        <v>2294.71</v>
      </c>
      <c r="W698" s="8"/>
      <c r="X698" s="8">
        <v>-310720.75</v>
      </c>
      <c r="Z698" s="3" t="str">
        <f t="shared" si="43"/>
        <v>ODF27</v>
      </c>
    </row>
    <row r="699" spans="1:26" x14ac:dyDescent="0.25">
      <c r="A699" s="6" t="s">
        <v>117</v>
      </c>
      <c r="B699" s="7">
        <v>42369</v>
      </c>
      <c r="C699" s="6" t="s">
        <v>120</v>
      </c>
      <c r="D699" s="6" t="s">
        <v>59</v>
      </c>
      <c r="E699" s="6"/>
      <c r="F699" s="8"/>
      <c r="G699" s="8"/>
      <c r="H699" s="8">
        <v>380</v>
      </c>
      <c r="I699" s="8">
        <v>304341.14</v>
      </c>
      <c r="K699" s="1">
        <f t="shared" si="40"/>
        <v>12</v>
      </c>
      <c r="L699" s="1" t="str">
        <f t="shared" si="41"/>
        <v>47512</v>
      </c>
      <c r="M699" s="2" t="str">
        <f t="shared" si="42"/>
        <v>12ODC57</v>
      </c>
      <c r="P699" s="6" t="s">
        <v>0</v>
      </c>
      <c r="Q699" s="7">
        <v>42369</v>
      </c>
      <c r="R699" s="6" t="s">
        <v>1</v>
      </c>
      <c r="S699" s="6" t="s">
        <v>91</v>
      </c>
      <c r="T699" s="6"/>
      <c r="U699" s="8"/>
      <c r="V699" s="8">
        <v>1735.86</v>
      </c>
      <c r="W699" s="8"/>
      <c r="X699" s="8">
        <v>-308984.89</v>
      </c>
      <c r="Z699" s="3" t="str">
        <f t="shared" si="43"/>
        <v>ODF34</v>
      </c>
    </row>
    <row r="700" spans="1:26" x14ac:dyDescent="0.25">
      <c r="A700" s="6" t="s">
        <v>117</v>
      </c>
      <c r="B700" s="7">
        <v>42369</v>
      </c>
      <c r="C700" s="6" t="s">
        <v>120</v>
      </c>
      <c r="D700" s="6" t="s">
        <v>39</v>
      </c>
      <c r="E700" s="6"/>
      <c r="F700" s="8"/>
      <c r="G700" s="8"/>
      <c r="H700" s="8">
        <v>475</v>
      </c>
      <c r="I700" s="8">
        <v>303866.14</v>
      </c>
      <c r="K700" s="1">
        <f t="shared" si="40"/>
        <v>12</v>
      </c>
      <c r="L700" s="1" t="str">
        <f t="shared" si="41"/>
        <v>28512</v>
      </c>
      <c r="M700" s="2" t="str">
        <f t="shared" si="42"/>
        <v>12ODC58</v>
      </c>
      <c r="P700" s="6" t="s">
        <v>0</v>
      </c>
      <c r="Q700" s="7">
        <v>42369</v>
      </c>
      <c r="R700" s="6" t="s">
        <v>1</v>
      </c>
      <c r="S700" s="6" t="s">
        <v>15</v>
      </c>
      <c r="T700" s="6"/>
      <c r="U700" s="8"/>
      <c r="V700" s="8">
        <v>250</v>
      </c>
      <c r="W700" s="8"/>
      <c r="X700" s="8">
        <v>-308734.89</v>
      </c>
      <c r="Z700" s="3" t="str">
        <f t="shared" si="43"/>
        <v>ODF35</v>
      </c>
    </row>
    <row r="701" spans="1:26" x14ac:dyDescent="0.25">
      <c r="A701" s="6" t="s">
        <v>117</v>
      </c>
      <c r="B701" s="7">
        <v>42369</v>
      </c>
      <c r="C701" s="6" t="s">
        <v>120</v>
      </c>
      <c r="D701" s="6" t="s">
        <v>107</v>
      </c>
      <c r="E701" s="6"/>
      <c r="F701" s="8"/>
      <c r="G701" s="8"/>
      <c r="H701" s="8">
        <v>285</v>
      </c>
      <c r="I701" s="8">
        <v>303581.14</v>
      </c>
      <c r="K701" s="1">
        <f t="shared" si="40"/>
        <v>12</v>
      </c>
      <c r="L701" s="1" t="str">
        <f t="shared" si="41"/>
        <v>774,6712</v>
      </c>
      <c r="M701" s="2" t="str">
        <f t="shared" si="42"/>
        <v>12ODC59</v>
      </c>
      <c r="P701" s="6" t="s">
        <v>0</v>
      </c>
      <c r="Q701" s="7">
        <v>42369</v>
      </c>
      <c r="R701" s="6" t="s">
        <v>1</v>
      </c>
      <c r="S701" s="6" t="s">
        <v>48</v>
      </c>
      <c r="T701" s="6"/>
      <c r="U701" s="8"/>
      <c r="V701" s="8">
        <v>472.19</v>
      </c>
      <c r="W701" s="8"/>
      <c r="X701" s="8">
        <v>-308262.7</v>
      </c>
      <c r="Z701" s="3" t="str">
        <f t="shared" si="43"/>
        <v>ODF37</v>
      </c>
    </row>
    <row r="702" spans="1:26" x14ac:dyDescent="0.25">
      <c r="A702" s="6" t="s">
        <v>117</v>
      </c>
      <c r="B702" s="7">
        <v>42369</v>
      </c>
      <c r="C702" s="6" t="s">
        <v>120</v>
      </c>
      <c r="D702" s="6" t="s">
        <v>80</v>
      </c>
      <c r="E702" s="6"/>
      <c r="F702" s="8"/>
      <c r="G702" s="8"/>
      <c r="H702" s="8">
        <v>774.67</v>
      </c>
      <c r="I702" s="8">
        <v>302806.46999999997</v>
      </c>
      <c r="K702" s="1">
        <f t="shared" si="40"/>
        <v>12</v>
      </c>
      <c r="L702" s="1" t="str">
        <f t="shared" si="41"/>
        <v>1177,9912</v>
      </c>
      <c r="M702" s="2" t="str">
        <f t="shared" si="42"/>
        <v>12ODC60</v>
      </c>
      <c r="P702" s="6" t="s">
        <v>0</v>
      </c>
      <c r="Q702" s="7">
        <v>42369</v>
      </c>
      <c r="R702" s="6" t="s">
        <v>1</v>
      </c>
      <c r="S702" s="6" t="s">
        <v>12</v>
      </c>
      <c r="T702" s="6"/>
      <c r="U702" s="8"/>
      <c r="V702" s="8"/>
      <c r="W702" s="8">
        <v>4260.7299999999996</v>
      </c>
      <c r="X702" s="8">
        <v>-312523.43</v>
      </c>
      <c r="Z702" s="3" t="str">
        <f t="shared" si="43"/>
        <v>ODF38</v>
      </c>
    </row>
    <row r="703" spans="1:26" x14ac:dyDescent="0.25">
      <c r="A703" s="6" t="s">
        <v>117</v>
      </c>
      <c r="B703" s="7">
        <v>42369</v>
      </c>
      <c r="C703" s="6" t="s">
        <v>120</v>
      </c>
      <c r="D703" s="6" t="s">
        <v>440</v>
      </c>
      <c r="E703" s="6"/>
      <c r="F703" s="8"/>
      <c r="G703" s="8"/>
      <c r="H703" s="8">
        <v>1177.99</v>
      </c>
      <c r="I703" s="8">
        <v>301628.48</v>
      </c>
      <c r="K703" s="1">
        <f t="shared" si="40"/>
        <v>12</v>
      </c>
      <c r="L703" s="1" t="str">
        <f t="shared" si="41"/>
        <v>696,0912</v>
      </c>
      <c r="M703" s="2" t="str">
        <f t="shared" si="42"/>
        <v>12ODC61</v>
      </c>
      <c r="P703" s="6" t="s">
        <v>0</v>
      </c>
      <c r="Q703" s="7">
        <v>42369</v>
      </c>
      <c r="R703" s="6" t="s">
        <v>1</v>
      </c>
      <c r="S703" s="6" t="s">
        <v>50</v>
      </c>
      <c r="T703" s="6"/>
      <c r="U703" s="8"/>
      <c r="V703" s="8">
        <v>1177.99</v>
      </c>
      <c r="W703" s="8"/>
      <c r="X703" s="8">
        <v>-311345.44</v>
      </c>
      <c r="Z703" s="3" t="str">
        <f t="shared" si="43"/>
        <v>ODF40</v>
      </c>
    </row>
    <row r="704" spans="1:26" x14ac:dyDescent="0.25">
      <c r="A704" s="6" t="s">
        <v>117</v>
      </c>
      <c r="B704" s="7">
        <v>42369</v>
      </c>
      <c r="C704" s="6" t="s">
        <v>120</v>
      </c>
      <c r="D704" s="6" t="s">
        <v>92</v>
      </c>
      <c r="E704" s="6"/>
      <c r="F704" s="8"/>
      <c r="G704" s="8"/>
      <c r="H704" s="8">
        <v>696.09</v>
      </c>
      <c r="I704" s="8">
        <v>300932.39</v>
      </c>
      <c r="K704" s="1">
        <f t="shared" si="40"/>
        <v>12</v>
      </c>
      <c r="L704" s="1" t="str">
        <f t="shared" si="41"/>
        <v>4260,7312</v>
      </c>
      <c r="M704" s="2" t="str">
        <f t="shared" si="42"/>
        <v>12ODC62</v>
      </c>
      <c r="P704" s="6" t="s">
        <v>0</v>
      </c>
      <c r="Q704" s="7">
        <v>42369</v>
      </c>
      <c r="R704" s="6" t="s">
        <v>1</v>
      </c>
      <c r="S704" s="6" t="s">
        <v>50</v>
      </c>
      <c r="T704" s="6"/>
      <c r="U704" s="8"/>
      <c r="V704" s="8">
        <v>696.09</v>
      </c>
      <c r="W704" s="8"/>
      <c r="X704" s="8">
        <v>-310649.34999999998</v>
      </c>
      <c r="Z704" s="3" t="str">
        <f t="shared" si="43"/>
        <v>ODF40</v>
      </c>
    </row>
    <row r="705" spans="1:26" x14ac:dyDescent="0.25">
      <c r="A705" s="6" t="s">
        <v>117</v>
      </c>
      <c r="B705" s="7">
        <v>42369</v>
      </c>
      <c r="C705" s="6" t="s">
        <v>120</v>
      </c>
      <c r="D705" s="6" t="s">
        <v>74</v>
      </c>
      <c r="E705" s="6"/>
      <c r="F705" s="8"/>
      <c r="G705" s="8">
        <v>4260.7299999999996</v>
      </c>
      <c r="H705" s="8"/>
      <c r="I705" s="8">
        <v>305193.12</v>
      </c>
      <c r="K705" s="1">
        <f t="shared" si="40"/>
        <v>12</v>
      </c>
      <c r="L705" s="1" t="str">
        <f t="shared" si="41"/>
        <v>30012</v>
      </c>
      <c r="M705" s="2" t="str">
        <f t="shared" si="42"/>
        <v>12ODC63</v>
      </c>
      <c r="P705" s="6" t="s">
        <v>0</v>
      </c>
      <c r="Q705" s="7">
        <v>42369</v>
      </c>
      <c r="R705" s="6" t="s">
        <v>1</v>
      </c>
      <c r="S705" s="6" t="s">
        <v>43</v>
      </c>
      <c r="T705" s="6"/>
      <c r="U705" s="8"/>
      <c r="V705" s="8"/>
      <c r="W705" s="8">
        <v>2250</v>
      </c>
      <c r="X705" s="8">
        <v>-312899.34999999998</v>
      </c>
      <c r="Z705" s="3" t="str">
        <f t="shared" si="43"/>
        <v>ODF43</v>
      </c>
    </row>
    <row r="706" spans="1:26" x14ac:dyDescent="0.25">
      <c r="A706" s="6" t="s">
        <v>117</v>
      </c>
      <c r="B706" s="7">
        <v>42369</v>
      </c>
      <c r="C706" s="6" t="s">
        <v>120</v>
      </c>
      <c r="D706" s="6" t="s">
        <v>28</v>
      </c>
      <c r="E706" s="6"/>
      <c r="F706" s="8"/>
      <c r="G706" s="8">
        <v>300</v>
      </c>
      <c r="H706" s="8"/>
      <c r="I706" s="8">
        <v>305493.12</v>
      </c>
      <c r="K706" s="1">
        <f t="shared" si="40"/>
        <v>12</v>
      </c>
      <c r="L706" s="1" t="str">
        <f t="shared" si="41"/>
        <v>713,1812</v>
      </c>
      <c r="M706" s="2" t="str">
        <f t="shared" si="42"/>
        <v>12ODC66</v>
      </c>
      <c r="P706" s="6" t="s">
        <v>0</v>
      </c>
      <c r="Q706" s="7">
        <v>42369</v>
      </c>
      <c r="R706" s="6" t="s">
        <v>1</v>
      </c>
      <c r="S706" s="6" t="s">
        <v>70</v>
      </c>
      <c r="T706" s="6"/>
      <c r="U706" s="8"/>
      <c r="V706" s="8">
        <v>380</v>
      </c>
      <c r="W706" s="8"/>
      <c r="X706" s="8">
        <v>-312519.34999999998</v>
      </c>
      <c r="Z706" s="3" t="str">
        <f t="shared" si="43"/>
        <v>ODF44</v>
      </c>
    </row>
    <row r="707" spans="1:26" x14ac:dyDescent="0.25">
      <c r="A707" s="6" t="s">
        <v>117</v>
      </c>
      <c r="B707" s="7">
        <v>42369</v>
      </c>
      <c r="C707" s="6" t="s">
        <v>120</v>
      </c>
      <c r="D707" s="6" t="s">
        <v>105</v>
      </c>
      <c r="E707" s="6"/>
      <c r="F707" s="8"/>
      <c r="G707" s="8">
        <v>713.18</v>
      </c>
      <c r="H707" s="8"/>
      <c r="I707" s="8">
        <v>306206.3</v>
      </c>
      <c r="K707" s="1">
        <f t="shared" ref="K707:K708" si="44">IF(ISNA(VLOOKUP(J707,$Y$2:$Z$5001,2,FALSE)),MONTH(B708),(VLOOKUP(J707,$Y$2:$Z$5001,2,FALSE)))</f>
        <v>12</v>
      </c>
      <c r="L707" s="1" t="str">
        <f t="shared" ref="L707:L708" si="45">H708&amp;G708&amp;K707</f>
        <v>12412</v>
      </c>
      <c r="M707" s="2" t="str">
        <f t="shared" si="42"/>
        <v>12ODC67</v>
      </c>
      <c r="P707" s="6" t="s">
        <v>0</v>
      </c>
      <c r="Q707" s="7">
        <v>42369</v>
      </c>
      <c r="R707" s="6" t="s">
        <v>1</v>
      </c>
      <c r="S707" s="6" t="s">
        <v>70</v>
      </c>
      <c r="T707" s="6"/>
      <c r="U707" s="8"/>
      <c r="V707" s="8">
        <v>475</v>
      </c>
      <c r="W707" s="8"/>
      <c r="X707" s="8">
        <v>-312044.34999999998</v>
      </c>
      <c r="Z707" s="3" t="str">
        <f>R707&amp;S707</f>
        <v>ODF44</v>
      </c>
    </row>
    <row r="708" spans="1:26" x14ac:dyDescent="0.25">
      <c r="A708" s="6" t="s">
        <v>117</v>
      </c>
      <c r="B708" s="7">
        <v>42369</v>
      </c>
      <c r="C708" s="6" t="s">
        <v>120</v>
      </c>
      <c r="D708" s="6" t="s">
        <v>115</v>
      </c>
      <c r="E708" s="6"/>
      <c r="F708" s="8"/>
      <c r="G708" s="8">
        <v>124</v>
      </c>
      <c r="H708" s="8"/>
      <c r="I708" s="8">
        <v>306330.3</v>
      </c>
      <c r="K708" s="1">
        <f t="shared" si="44"/>
        <v>12</v>
      </c>
      <c r="L708" s="1" t="str">
        <f t="shared" si="45"/>
        <v>11453,1312</v>
      </c>
      <c r="M708" s="2" t="str">
        <f t="shared" si="42"/>
        <v>12ODC76</v>
      </c>
      <c r="P708" s="6" t="s">
        <v>0</v>
      </c>
      <c r="Q708" s="7">
        <v>42369</v>
      </c>
      <c r="R708" s="6" t="s">
        <v>1</v>
      </c>
      <c r="S708" s="6" t="s">
        <v>70</v>
      </c>
      <c r="T708" s="6"/>
      <c r="U708" s="8"/>
      <c r="V708" s="8">
        <v>285</v>
      </c>
      <c r="W708" s="8"/>
      <c r="X708" s="8">
        <v>-311759.34999999998</v>
      </c>
      <c r="Z708" s="3" t="str">
        <f>R708&amp;S708</f>
        <v>ODF44</v>
      </c>
    </row>
    <row r="709" spans="1:26" x14ac:dyDescent="0.25">
      <c r="A709" s="6" t="s">
        <v>117</v>
      </c>
      <c r="B709" s="7">
        <v>42369</v>
      </c>
      <c r="C709" s="6" t="s">
        <v>120</v>
      </c>
      <c r="D709" s="6" t="s">
        <v>106</v>
      </c>
      <c r="E709" s="6"/>
      <c r="F709" s="8"/>
      <c r="G709" s="8"/>
      <c r="H709" s="8">
        <v>11453.13</v>
      </c>
      <c r="I709" s="8">
        <v>294877.17</v>
      </c>
      <c r="P709" s="6" t="s">
        <v>0</v>
      </c>
      <c r="Q709" s="7">
        <v>42369</v>
      </c>
      <c r="R709" s="6" t="s">
        <v>1</v>
      </c>
      <c r="S709" s="6" t="s">
        <v>30</v>
      </c>
      <c r="T709" s="6"/>
      <c r="U709" s="8"/>
      <c r="V709" s="8">
        <v>-300</v>
      </c>
      <c r="W709" s="8"/>
      <c r="X709" s="8">
        <v>-312059.34999999998</v>
      </c>
      <c r="Z709" s="3" t="str">
        <f>R709&amp;S709</f>
        <v>ODF48</v>
      </c>
    </row>
    <row r="710" spans="1:26" x14ac:dyDescent="0.25">
      <c r="A710" s="6" t="s">
        <v>117</v>
      </c>
      <c r="B710" s="7">
        <v>42369</v>
      </c>
      <c r="C710" s="6" t="s">
        <v>120</v>
      </c>
      <c r="D710" s="6" t="s">
        <v>81</v>
      </c>
      <c r="E710" s="6"/>
      <c r="F710" s="8"/>
      <c r="G710" s="8">
        <v>866.13</v>
      </c>
      <c r="H710" s="8"/>
      <c r="I710" s="8">
        <v>295743.3</v>
      </c>
      <c r="P710" s="6" t="s">
        <v>0</v>
      </c>
      <c r="Q710" s="7">
        <v>42369</v>
      </c>
      <c r="R710" s="6" t="s">
        <v>1</v>
      </c>
      <c r="S710" s="6" t="s">
        <v>64</v>
      </c>
      <c r="T710" s="6"/>
      <c r="U710" s="8"/>
      <c r="V710" s="8">
        <v>-713.18</v>
      </c>
      <c r="W710" s="8"/>
      <c r="X710" s="8">
        <v>-312772.53000000003</v>
      </c>
      <c r="Z710" s="3" t="str">
        <f>R710&amp;S710</f>
        <v>ODF50</v>
      </c>
    </row>
    <row r="711" spans="1:26" x14ac:dyDescent="0.25">
      <c r="A711" s="16" t="s">
        <v>117</v>
      </c>
      <c r="B711" s="17">
        <v>42369</v>
      </c>
      <c r="C711" s="16" t="s">
        <v>120</v>
      </c>
      <c r="D711" s="16" t="s">
        <v>84</v>
      </c>
      <c r="E711" s="16" t="s">
        <v>464</v>
      </c>
      <c r="F711" s="18"/>
      <c r="G711" s="18">
        <v>7500</v>
      </c>
      <c r="H711" s="18"/>
      <c r="I711" s="18">
        <v>303243.3</v>
      </c>
      <c r="P711" s="6" t="s">
        <v>0</v>
      </c>
      <c r="Q711" s="7">
        <v>42369</v>
      </c>
      <c r="R711" s="6" t="s">
        <v>1</v>
      </c>
      <c r="S711" s="6" t="s">
        <v>75</v>
      </c>
      <c r="T711" s="6"/>
      <c r="U711" s="8"/>
      <c r="V711" s="8">
        <v>-124</v>
      </c>
      <c r="W711" s="8"/>
      <c r="X711" s="8">
        <v>-312896.53000000003</v>
      </c>
      <c r="Z711" s="3" t="str">
        <f>R711&amp;S711</f>
        <v>ODF51</v>
      </c>
    </row>
    <row r="712" spans="1:26" x14ac:dyDescent="0.25">
      <c r="A712" s="16" t="s">
        <v>117</v>
      </c>
      <c r="B712" s="17">
        <v>42369</v>
      </c>
      <c r="C712" s="16" t="s">
        <v>120</v>
      </c>
      <c r="D712" s="16" t="s">
        <v>97</v>
      </c>
      <c r="E712" s="16" t="s">
        <v>465</v>
      </c>
      <c r="F712" s="18"/>
      <c r="G712" s="18"/>
      <c r="H712" s="18">
        <v>4086.77</v>
      </c>
      <c r="I712" s="18">
        <v>299156.53000000003</v>
      </c>
      <c r="P712" s="6" t="s">
        <v>0</v>
      </c>
      <c r="Q712" s="7">
        <v>42369</v>
      </c>
      <c r="R712" s="6" t="s">
        <v>1</v>
      </c>
      <c r="S712" s="6" t="s">
        <v>59</v>
      </c>
      <c r="T712" s="6"/>
      <c r="U712" s="8"/>
      <c r="V712" s="8">
        <v>11453.13</v>
      </c>
      <c r="W712" s="8"/>
      <c r="X712" s="8">
        <v>-301443.40000000002</v>
      </c>
    </row>
    <row r="713" spans="1:26" x14ac:dyDescent="0.25">
      <c r="A713" s="16" t="s">
        <v>479</v>
      </c>
      <c r="B713" s="17">
        <v>42370</v>
      </c>
      <c r="C713" s="16" t="s">
        <v>120</v>
      </c>
      <c r="D713" s="16" t="s">
        <v>98</v>
      </c>
      <c r="E713" s="16" t="s">
        <v>480</v>
      </c>
      <c r="F713" s="18"/>
      <c r="G713" s="18"/>
      <c r="H713" s="18">
        <v>5600</v>
      </c>
      <c r="I713" s="18">
        <v>368217.54000000004</v>
      </c>
      <c r="P713" s="6" t="s">
        <v>0</v>
      </c>
      <c r="Q713" s="7">
        <v>42369</v>
      </c>
      <c r="R713" s="6" t="s">
        <v>6</v>
      </c>
      <c r="S713" s="6" t="s">
        <v>74</v>
      </c>
      <c r="T713" s="6"/>
      <c r="U713" s="8"/>
      <c r="V713" s="8">
        <v>3153</v>
      </c>
      <c r="W713" s="8"/>
      <c r="X713" s="8">
        <v>-298290.40000000002</v>
      </c>
    </row>
    <row r="714" spans="1:26" x14ac:dyDescent="0.25">
      <c r="P714" s="6" t="s">
        <v>0</v>
      </c>
      <c r="Q714" s="7">
        <v>42369</v>
      </c>
      <c r="R714" s="6" t="s">
        <v>1</v>
      </c>
      <c r="S714" s="6" t="s">
        <v>444</v>
      </c>
      <c r="T714" s="6"/>
      <c r="U714" s="8"/>
      <c r="V714" s="8"/>
      <c r="W714" s="8">
        <v>866.13</v>
      </c>
      <c r="X714" s="8">
        <v>-299156.53000000003</v>
      </c>
    </row>
    <row r="717" spans="1:26" x14ac:dyDescent="0.25">
      <c r="I717" s="19">
        <f>I713+X714</f>
        <v>69061.010000000009</v>
      </c>
      <c r="N717" s="2" t="s">
        <v>481</v>
      </c>
      <c r="O717" s="19">
        <f>(H713+H712-G711+H3+H2)-(V9+V99-W591)</f>
        <v>69061.010000000009</v>
      </c>
    </row>
    <row r="720" spans="1:26" x14ac:dyDescent="0.25">
      <c r="A720" s="1" t="s">
        <v>482</v>
      </c>
    </row>
    <row r="721" spans="1:3" x14ac:dyDescent="0.25">
      <c r="A721" s="1" t="s">
        <v>485</v>
      </c>
    </row>
    <row r="722" spans="1:3" x14ac:dyDescent="0.25">
      <c r="A722" s="1" t="s">
        <v>486</v>
      </c>
    </row>
    <row r="723" spans="1:3" x14ac:dyDescent="0.25">
      <c r="C723" s="1" t="s">
        <v>483</v>
      </c>
    </row>
    <row r="724" spans="1:3" x14ac:dyDescent="0.25">
      <c r="C724" s="1" t="s">
        <v>484</v>
      </c>
    </row>
    <row r="725" spans="1:3" x14ac:dyDescent="0.25">
      <c r="C725" s="1" t="s">
        <v>487</v>
      </c>
    </row>
  </sheetData>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A714"/>
  <sheetViews>
    <sheetView topLeftCell="E10" zoomScaleNormal="100" workbookViewId="0">
      <selection activeCell="A2" sqref="A2"/>
    </sheetView>
  </sheetViews>
  <sheetFormatPr baseColWidth="10" defaultRowHeight="15" x14ac:dyDescent="0.25"/>
  <cols>
    <col min="1" max="8" width="11.42578125" style="1"/>
    <col min="9" max="9" width="14.42578125" style="1" customWidth="1"/>
    <col min="10" max="12" width="11.42578125" style="1" hidden="1" customWidth="1"/>
    <col min="13" max="13" width="11.42578125" style="2" hidden="1" customWidth="1"/>
    <col min="14" max="14" width="11.42578125" style="2" customWidth="1"/>
    <col min="15" max="20" width="11.42578125" style="1"/>
    <col min="21" max="21" width="31.42578125" style="1" customWidth="1"/>
    <col min="22" max="23" width="11.42578125" style="1"/>
    <col min="24" max="24" width="19.28515625" style="1" customWidth="1"/>
    <col min="25" max="26" width="11.42578125" style="1" hidden="1" customWidth="1"/>
    <col min="27" max="16384" width="11.42578125" style="1"/>
  </cols>
  <sheetData>
    <row r="1" spans="1:26" x14ac:dyDescent="0.25">
      <c r="A1" s="1" t="s">
        <v>445</v>
      </c>
      <c r="B1" s="1" t="s">
        <v>447</v>
      </c>
      <c r="C1" s="1" t="s">
        <v>448</v>
      </c>
      <c r="D1" s="1" t="s">
        <v>452</v>
      </c>
      <c r="E1" s="1" t="s">
        <v>449</v>
      </c>
      <c r="G1" s="1" t="s">
        <v>450</v>
      </c>
      <c r="H1" s="1" t="s">
        <v>451</v>
      </c>
      <c r="P1" s="1" t="s">
        <v>446</v>
      </c>
      <c r="Q1" s="1" t="s">
        <v>447</v>
      </c>
      <c r="R1" s="1" t="s">
        <v>448</v>
      </c>
      <c r="S1" s="1" t="s">
        <v>453</v>
      </c>
      <c r="T1" s="1" t="s">
        <v>449</v>
      </c>
      <c r="V1" s="1" t="s">
        <v>454</v>
      </c>
      <c r="W1" s="1" t="s">
        <v>451</v>
      </c>
    </row>
    <row r="2" spans="1:26" x14ac:dyDescent="0.25">
      <c r="A2" s="20" t="s">
        <v>117</v>
      </c>
      <c r="B2" s="21">
        <v>42005</v>
      </c>
      <c r="C2" s="20" t="s">
        <v>118</v>
      </c>
      <c r="D2" s="20" t="s">
        <v>119</v>
      </c>
      <c r="E2" s="20" t="s">
        <v>5</v>
      </c>
      <c r="F2" s="22"/>
      <c r="G2" s="22"/>
      <c r="H2" s="22">
        <v>63461.01</v>
      </c>
      <c r="I2" s="22">
        <v>-63461.01</v>
      </c>
      <c r="J2" s="1" t="str">
        <f>H2&amp;G2&amp;B2</f>
        <v>63461,0142005</v>
      </c>
      <c r="K2" s="1" t="str">
        <f>IF(ISNA(VLOOKUP(J2,$Y$2:$Z$5001,2,FALSE)),MONTH(B2),(VLOOKUP(J2,$Y$2:$Z$5001,2,FALSE)))</f>
        <v>ANFVIR52</v>
      </c>
      <c r="L2" s="1" t="str">
        <f>H2&amp;G2&amp;K2</f>
        <v>63461,01ANFVIR52</v>
      </c>
      <c r="M2" s="2" t="str">
        <f>MONTH(B2)&amp;C2&amp;D2</f>
        <v>1ANC1675</v>
      </c>
      <c r="P2" s="20" t="s">
        <v>0</v>
      </c>
      <c r="Q2" s="21">
        <v>42005</v>
      </c>
      <c r="R2" s="20" t="s">
        <v>1</v>
      </c>
      <c r="S2" s="20" t="s">
        <v>2</v>
      </c>
      <c r="T2" s="20"/>
      <c r="U2" s="22"/>
      <c r="V2" s="22">
        <v>-1326.41</v>
      </c>
      <c r="W2" s="22"/>
      <c r="X2" s="22">
        <v>-1326.41</v>
      </c>
      <c r="Y2" s="1" t="str">
        <f>V2&amp;W2&amp;Q2</f>
        <v>-1326,4142005</v>
      </c>
      <c r="Z2" s="3" t="str">
        <f>R2&amp;S2</f>
        <v>ODF207</v>
      </c>
    </row>
    <row r="3" spans="1:26" x14ac:dyDescent="0.25">
      <c r="A3" s="20" t="s">
        <v>117</v>
      </c>
      <c r="B3" s="21">
        <v>42005</v>
      </c>
      <c r="C3" s="20" t="s">
        <v>118</v>
      </c>
      <c r="D3" s="20" t="s">
        <v>119</v>
      </c>
      <c r="E3" s="20" t="s">
        <v>5</v>
      </c>
      <c r="F3" s="22"/>
      <c r="G3" s="22"/>
      <c r="H3" s="22">
        <v>63461.01</v>
      </c>
      <c r="I3" s="22">
        <v>-63461.01</v>
      </c>
      <c r="J3" s="1" t="str">
        <f t="shared" ref="J3:J66" si="0">H4&amp;G4&amp;B4</f>
        <v>-159342005</v>
      </c>
      <c r="K3" s="1" t="str">
        <f t="shared" ref="K3:K66" si="1">IF(ISNA(VLOOKUP(J3,$Y$2:$Z$5001,2,FALSE)),MONTH(B4),(VLOOKUP(J3,$Y$2:$Z$5001,2,FALSE)))</f>
        <v>ODF207</v>
      </c>
      <c r="L3" s="1" t="str">
        <f t="shared" ref="L3:L66" si="2">H4&amp;G4&amp;K3</f>
        <v>-1593ODF207</v>
      </c>
      <c r="M3" s="2" t="str">
        <f t="shared" ref="M3:M66" si="3">MONTH(B4)&amp;C4&amp;D4</f>
        <v>1ODC1845</v>
      </c>
      <c r="P3" s="20" t="s">
        <v>0</v>
      </c>
      <c r="Q3" s="21">
        <v>42005</v>
      </c>
      <c r="R3" s="20" t="s">
        <v>1</v>
      </c>
      <c r="S3" s="20" t="s">
        <v>2</v>
      </c>
      <c r="T3" s="20"/>
      <c r="U3" s="22"/>
      <c r="V3" s="22">
        <v>-723.5</v>
      </c>
      <c r="W3" s="22"/>
      <c r="X3" s="22">
        <v>-2049.91</v>
      </c>
      <c r="Y3" s="1" t="str">
        <f t="shared" ref="Y3:Y66" si="4">V3&amp;W3&amp;Q3</f>
        <v>-723,542005</v>
      </c>
      <c r="Z3" s="3" t="str">
        <f t="shared" ref="Z3:Z66" si="5">R3&amp;S3</f>
        <v>ODF207</v>
      </c>
    </row>
    <row r="4" spans="1:26" x14ac:dyDescent="0.25">
      <c r="A4" s="20" t="s">
        <v>117</v>
      </c>
      <c r="B4" s="21">
        <v>42005</v>
      </c>
      <c r="C4" s="20" t="s">
        <v>120</v>
      </c>
      <c r="D4" s="20" t="s">
        <v>121</v>
      </c>
      <c r="E4" s="20"/>
      <c r="F4" s="22"/>
      <c r="G4" s="22"/>
      <c r="H4" s="22">
        <v>-1593</v>
      </c>
      <c r="I4" s="22">
        <v>-61868.01</v>
      </c>
      <c r="J4" s="1" t="str">
        <f t="shared" si="0"/>
        <v>-28542005</v>
      </c>
      <c r="K4" s="1" t="str">
        <f t="shared" si="1"/>
        <v>ODF207</v>
      </c>
      <c r="L4" s="1" t="str">
        <f t="shared" si="2"/>
        <v>-285ODF207</v>
      </c>
      <c r="M4" s="2" t="str">
        <f t="shared" si="3"/>
        <v>1ODC1846</v>
      </c>
      <c r="P4" s="20" t="s">
        <v>0</v>
      </c>
      <c r="Q4" s="21">
        <v>42005</v>
      </c>
      <c r="R4" s="20" t="s">
        <v>1</v>
      </c>
      <c r="S4" s="20" t="s">
        <v>2</v>
      </c>
      <c r="T4" s="20"/>
      <c r="U4" s="22"/>
      <c r="V4" s="22">
        <v>-1447</v>
      </c>
      <c r="W4" s="22"/>
      <c r="X4" s="22">
        <v>-3496.91</v>
      </c>
      <c r="Y4" s="1" t="str">
        <f t="shared" si="4"/>
        <v>-144742005</v>
      </c>
      <c r="Z4" s="3" t="str">
        <f t="shared" si="5"/>
        <v>ODF207</v>
      </c>
    </row>
    <row r="5" spans="1:26" x14ac:dyDescent="0.25">
      <c r="A5" s="20" t="s">
        <v>117</v>
      </c>
      <c r="B5" s="21">
        <v>42005</v>
      </c>
      <c r="C5" s="20" t="s">
        <v>120</v>
      </c>
      <c r="D5" s="20" t="s">
        <v>122</v>
      </c>
      <c r="E5" s="20"/>
      <c r="F5" s="22"/>
      <c r="G5" s="22"/>
      <c r="H5" s="22">
        <v>-285</v>
      </c>
      <c r="I5" s="22">
        <v>-61583.01</v>
      </c>
      <c r="J5" s="1" t="str">
        <f t="shared" si="0"/>
        <v>-2835,8342005</v>
      </c>
      <c r="K5" s="1" t="str">
        <f t="shared" si="1"/>
        <v>ODF207</v>
      </c>
      <c r="L5" s="1" t="str">
        <f t="shared" si="2"/>
        <v>-2835,83ODF207</v>
      </c>
      <c r="M5" s="2" t="str">
        <f t="shared" si="3"/>
        <v>1ODC1847</v>
      </c>
      <c r="P5" s="20" t="s">
        <v>0</v>
      </c>
      <c r="Q5" s="21">
        <v>42005</v>
      </c>
      <c r="R5" s="20" t="s">
        <v>1</v>
      </c>
      <c r="S5" s="20" t="s">
        <v>2</v>
      </c>
      <c r="T5" s="20"/>
      <c r="U5" s="22"/>
      <c r="V5" s="22">
        <v>-2835.83</v>
      </c>
      <c r="W5" s="22"/>
      <c r="X5" s="22">
        <v>-6332.74</v>
      </c>
      <c r="Y5" s="1" t="str">
        <f t="shared" si="4"/>
        <v>-2835,8342005</v>
      </c>
      <c r="Z5" s="3" t="str">
        <f t="shared" si="5"/>
        <v>ODF207</v>
      </c>
    </row>
    <row r="6" spans="1:26" x14ac:dyDescent="0.25">
      <c r="A6" s="20" t="s">
        <v>117</v>
      </c>
      <c r="B6" s="21">
        <v>42005</v>
      </c>
      <c r="C6" s="20" t="s">
        <v>120</v>
      </c>
      <c r="D6" s="20" t="s">
        <v>123</v>
      </c>
      <c r="E6" s="20"/>
      <c r="F6" s="22"/>
      <c r="G6" s="22"/>
      <c r="H6" s="22">
        <v>-2835.83</v>
      </c>
      <c r="I6" s="22">
        <v>-58747.18</v>
      </c>
      <c r="J6" s="1" t="str">
        <f t="shared" si="0"/>
        <v>-2363,2542005</v>
      </c>
      <c r="K6" s="1" t="str">
        <f t="shared" si="1"/>
        <v>ODF207</v>
      </c>
      <c r="L6" s="1" t="str">
        <f t="shared" si="2"/>
        <v>-2363,25ODF207</v>
      </c>
      <c r="M6" s="2" t="str">
        <f t="shared" si="3"/>
        <v>1ODC1848</v>
      </c>
      <c r="P6" s="20" t="s">
        <v>0</v>
      </c>
      <c r="Q6" s="21">
        <v>42005</v>
      </c>
      <c r="R6" s="20" t="s">
        <v>1</v>
      </c>
      <c r="S6" s="20" t="s">
        <v>2</v>
      </c>
      <c r="T6" s="20"/>
      <c r="U6" s="22"/>
      <c r="V6" s="22">
        <v>-2363.25</v>
      </c>
      <c r="W6" s="22"/>
      <c r="X6" s="22">
        <v>-8695.99</v>
      </c>
      <c r="Y6" s="1" t="str">
        <f t="shared" si="4"/>
        <v>-2363,2542005</v>
      </c>
      <c r="Z6" s="3" t="str">
        <f t="shared" si="5"/>
        <v>ODF207</v>
      </c>
    </row>
    <row r="7" spans="1:26" x14ac:dyDescent="0.25">
      <c r="A7" s="20" t="s">
        <v>117</v>
      </c>
      <c r="B7" s="21">
        <v>42005</v>
      </c>
      <c r="C7" s="20" t="s">
        <v>120</v>
      </c>
      <c r="D7" s="20" t="s">
        <v>124</v>
      </c>
      <c r="E7" s="20"/>
      <c r="F7" s="22"/>
      <c r="G7" s="22"/>
      <c r="H7" s="22">
        <v>-2363.25</v>
      </c>
      <c r="I7" s="22">
        <v>-56383.93</v>
      </c>
      <c r="J7" s="1" t="str">
        <f t="shared" si="0"/>
        <v>-144742005</v>
      </c>
      <c r="K7" s="1" t="str">
        <f t="shared" si="1"/>
        <v>ODF207</v>
      </c>
      <c r="L7" s="1" t="str">
        <f t="shared" si="2"/>
        <v>-1447ODF207</v>
      </c>
      <c r="M7" s="2" t="str">
        <f t="shared" si="3"/>
        <v>1ODC1849</v>
      </c>
      <c r="P7" s="20" t="s">
        <v>0</v>
      </c>
      <c r="Q7" s="21">
        <v>42005</v>
      </c>
      <c r="R7" s="20" t="s">
        <v>1</v>
      </c>
      <c r="S7" s="20" t="s">
        <v>2</v>
      </c>
      <c r="T7" s="20"/>
      <c r="U7" s="22"/>
      <c r="V7" s="22">
        <v>-285</v>
      </c>
      <c r="W7" s="22"/>
      <c r="X7" s="22">
        <v>-8980.99</v>
      </c>
      <c r="Y7" s="1" t="str">
        <f t="shared" si="4"/>
        <v>-28542005</v>
      </c>
      <c r="Z7" s="3" t="str">
        <f t="shared" si="5"/>
        <v>ODF207</v>
      </c>
    </row>
    <row r="8" spans="1:26" x14ac:dyDescent="0.25">
      <c r="A8" s="20" t="s">
        <v>117</v>
      </c>
      <c r="B8" s="21">
        <v>42005</v>
      </c>
      <c r="C8" s="20" t="s">
        <v>120</v>
      </c>
      <c r="D8" s="20" t="s">
        <v>125</v>
      </c>
      <c r="E8" s="20"/>
      <c r="F8" s="22"/>
      <c r="G8" s="22"/>
      <c r="H8" s="22">
        <v>-1447</v>
      </c>
      <c r="I8" s="22">
        <v>-54936.93</v>
      </c>
      <c r="J8" s="1" t="str">
        <f t="shared" si="0"/>
        <v>-723,542005</v>
      </c>
      <c r="K8" s="1" t="str">
        <f t="shared" si="1"/>
        <v>ODF207</v>
      </c>
      <c r="L8" s="1" t="str">
        <f t="shared" si="2"/>
        <v>-723,5ODF207</v>
      </c>
      <c r="M8" s="2" t="str">
        <f t="shared" si="3"/>
        <v>1ODC1850</v>
      </c>
      <c r="P8" s="20" t="s">
        <v>0</v>
      </c>
      <c r="Q8" s="21">
        <v>42005</v>
      </c>
      <c r="R8" s="20" t="s">
        <v>1</v>
      </c>
      <c r="S8" s="20" t="s">
        <v>2</v>
      </c>
      <c r="T8" s="20"/>
      <c r="U8" s="22"/>
      <c r="V8" s="22">
        <v>-1593</v>
      </c>
      <c r="W8" s="22"/>
      <c r="X8" s="22">
        <v>-10573.99</v>
      </c>
      <c r="Y8" s="1" t="str">
        <f t="shared" si="4"/>
        <v>-159342005</v>
      </c>
      <c r="Z8" s="3" t="str">
        <f t="shared" si="5"/>
        <v>ODF207</v>
      </c>
    </row>
    <row r="9" spans="1:26" x14ac:dyDescent="0.25">
      <c r="A9" s="20" t="s">
        <v>117</v>
      </c>
      <c r="B9" s="21">
        <v>42005</v>
      </c>
      <c r="C9" s="20" t="s">
        <v>120</v>
      </c>
      <c r="D9" s="20" t="s">
        <v>126</v>
      </c>
      <c r="E9" s="20"/>
      <c r="F9" s="22"/>
      <c r="G9" s="22"/>
      <c r="H9" s="22">
        <v>-723.5</v>
      </c>
      <c r="I9" s="22">
        <v>-54213.43</v>
      </c>
      <c r="J9" s="1" t="str">
        <f t="shared" si="0"/>
        <v>-1326,4142005</v>
      </c>
      <c r="K9" s="1" t="str">
        <f t="shared" si="1"/>
        <v>ODF207</v>
      </c>
      <c r="L9" s="1" t="str">
        <f t="shared" si="2"/>
        <v>-1326,41ODF207</v>
      </c>
      <c r="M9" s="2" t="str">
        <f t="shared" si="3"/>
        <v>1ODC1898</v>
      </c>
      <c r="P9" s="20" t="s">
        <v>0</v>
      </c>
      <c r="Q9" s="21">
        <v>42005</v>
      </c>
      <c r="R9" s="20" t="s">
        <v>3</v>
      </c>
      <c r="S9" s="20" t="s">
        <v>4</v>
      </c>
      <c r="T9" s="20" t="s">
        <v>5</v>
      </c>
      <c r="U9" s="22"/>
      <c r="V9" s="22">
        <v>63461.01</v>
      </c>
      <c r="W9" s="22"/>
      <c r="X9" s="22">
        <v>52887.02</v>
      </c>
      <c r="Y9" s="1" t="str">
        <f t="shared" si="4"/>
        <v>63461,0142005</v>
      </c>
      <c r="Z9" s="3" t="str">
        <f t="shared" si="5"/>
        <v>ANFVIR52</v>
      </c>
    </row>
    <row r="10" spans="1:26" x14ac:dyDescent="0.25">
      <c r="A10" s="20" t="s">
        <v>117</v>
      </c>
      <c r="B10" s="21">
        <v>42005</v>
      </c>
      <c r="C10" s="20" t="s">
        <v>120</v>
      </c>
      <c r="D10" s="20" t="s">
        <v>127</v>
      </c>
      <c r="E10" s="20"/>
      <c r="F10" s="22"/>
      <c r="G10" s="22"/>
      <c r="H10" s="22">
        <v>-1326.41</v>
      </c>
      <c r="I10" s="22">
        <v>-52887.02</v>
      </c>
      <c r="J10" s="1" t="str">
        <f t="shared" si="0"/>
        <v>979,7642011</v>
      </c>
      <c r="K10" s="1">
        <f t="shared" si="1"/>
        <v>1</v>
      </c>
      <c r="L10" s="1" t="str">
        <f t="shared" si="2"/>
        <v>979,761</v>
      </c>
      <c r="M10" s="2" t="str">
        <f t="shared" si="3"/>
        <v>1ODC1704</v>
      </c>
      <c r="P10" s="3" t="s">
        <v>0</v>
      </c>
      <c r="Q10" s="4">
        <v>42011</v>
      </c>
      <c r="R10" s="3" t="s">
        <v>6</v>
      </c>
      <c r="S10" s="3" t="s">
        <v>7</v>
      </c>
      <c r="T10" s="3" t="s">
        <v>455</v>
      </c>
      <c r="V10" s="1">
        <v>574.71</v>
      </c>
      <c r="X10" s="1">
        <v>53461.73</v>
      </c>
      <c r="Y10" s="1" t="str">
        <f t="shared" si="4"/>
        <v>574,7142011</v>
      </c>
      <c r="Z10" s="3" t="str">
        <f t="shared" si="5"/>
        <v>ACF3</v>
      </c>
    </row>
    <row r="11" spans="1:26" x14ac:dyDescent="0.25">
      <c r="A11" s="3" t="s">
        <v>117</v>
      </c>
      <c r="B11" s="4">
        <v>42011</v>
      </c>
      <c r="C11" s="3" t="s">
        <v>120</v>
      </c>
      <c r="D11" s="3" t="s">
        <v>128</v>
      </c>
      <c r="E11" s="3" t="s">
        <v>129</v>
      </c>
      <c r="H11" s="1">
        <v>979.76</v>
      </c>
      <c r="I11" s="1">
        <v>-53866.78</v>
      </c>
      <c r="J11" s="1" t="str">
        <f t="shared" si="0"/>
        <v>19242013</v>
      </c>
      <c r="K11" s="1" t="str">
        <f t="shared" si="1"/>
        <v>PAF1</v>
      </c>
      <c r="L11" s="1" t="str">
        <f t="shared" si="2"/>
        <v>192PAF1</v>
      </c>
      <c r="M11" s="2" t="str">
        <f t="shared" si="3"/>
        <v>1ODC1703</v>
      </c>
      <c r="P11" s="3" t="s">
        <v>0</v>
      </c>
      <c r="Q11" s="4">
        <v>42011</v>
      </c>
      <c r="R11" s="3" t="s">
        <v>6</v>
      </c>
      <c r="S11" s="3" t="s">
        <v>7</v>
      </c>
      <c r="T11" s="3" t="s">
        <v>456</v>
      </c>
      <c r="V11" s="1">
        <v>405.05</v>
      </c>
      <c r="X11" s="1">
        <v>53866.78</v>
      </c>
      <c r="Y11" s="1" t="str">
        <f t="shared" si="4"/>
        <v>405,0542011</v>
      </c>
      <c r="Z11" s="3" t="str">
        <f t="shared" si="5"/>
        <v>ACF3</v>
      </c>
    </row>
    <row r="12" spans="1:26" x14ac:dyDescent="0.25">
      <c r="A12" s="20" t="s">
        <v>117</v>
      </c>
      <c r="B12" s="21">
        <v>42013</v>
      </c>
      <c r="C12" s="20" t="s">
        <v>120</v>
      </c>
      <c r="D12" s="20" t="s">
        <v>130</v>
      </c>
      <c r="E12" s="20"/>
      <c r="F12" s="22"/>
      <c r="G12" s="22"/>
      <c r="H12" s="22">
        <v>192</v>
      </c>
      <c r="I12" s="22">
        <v>-54058.78</v>
      </c>
      <c r="J12" s="1" t="str">
        <f t="shared" si="0"/>
        <v>111,342013</v>
      </c>
      <c r="K12" s="1" t="str">
        <f t="shared" si="1"/>
        <v>PAF6</v>
      </c>
      <c r="L12" s="1" t="str">
        <f t="shared" si="2"/>
        <v>111,3PAF6</v>
      </c>
      <c r="M12" s="2" t="str">
        <f t="shared" si="3"/>
        <v>1ODC1705</v>
      </c>
      <c r="P12" s="20" t="s">
        <v>0</v>
      </c>
      <c r="Q12" s="21">
        <v>42013</v>
      </c>
      <c r="R12" s="20" t="s">
        <v>8</v>
      </c>
      <c r="S12" s="20" t="s">
        <v>9</v>
      </c>
      <c r="T12" s="20"/>
      <c r="U12" s="22"/>
      <c r="V12" s="22">
        <v>192</v>
      </c>
      <c r="W12" s="22"/>
      <c r="X12" s="22">
        <v>54058.78</v>
      </c>
      <c r="Y12" s="1" t="str">
        <f t="shared" si="4"/>
        <v>19242013</v>
      </c>
      <c r="Z12" s="3" t="str">
        <f t="shared" si="5"/>
        <v>PAF1</v>
      </c>
    </row>
    <row r="13" spans="1:26" x14ac:dyDescent="0.25">
      <c r="A13" s="20" t="s">
        <v>117</v>
      </c>
      <c r="B13" s="21">
        <v>42013</v>
      </c>
      <c r="C13" s="20" t="s">
        <v>120</v>
      </c>
      <c r="D13" s="20" t="s">
        <v>131</v>
      </c>
      <c r="E13" s="20"/>
      <c r="F13" s="22"/>
      <c r="G13" s="22"/>
      <c r="H13" s="22">
        <v>111.3</v>
      </c>
      <c r="I13" s="22">
        <v>-54170.080000000002</v>
      </c>
      <c r="J13" s="1" t="str">
        <f t="shared" si="0"/>
        <v>18,642016</v>
      </c>
      <c r="K13" s="1" t="str">
        <f t="shared" si="1"/>
        <v>PAF3</v>
      </c>
      <c r="L13" s="1" t="str">
        <f t="shared" si="2"/>
        <v>18,6PAF3</v>
      </c>
      <c r="M13" s="2" t="str">
        <f t="shared" si="3"/>
        <v>1ODC1706</v>
      </c>
      <c r="P13" s="20" t="s">
        <v>0</v>
      </c>
      <c r="Q13" s="21">
        <v>42013</v>
      </c>
      <c r="R13" s="20" t="s">
        <v>8</v>
      </c>
      <c r="S13" s="20" t="s">
        <v>10</v>
      </c>
      <c r="T13" s="20"/>
      <c r="U13" s="22"/>
      <c r="V13" s="22">
        <v>111.3</v>
      </c>
      <c r="W13" s="22"/>
      <c r="X13" s="22">
        <v>54170.080000000002</v>
      </c>
      <c r="Y13" s="1" t="str">
        <f t="shared" si="4"/>
        <v>111,342013</v>
      </c>
      <c r="Z13" s="3" t="str">
        <f t="shared" si="5"/>
        <v>PAF6</v>
      </c>
    </row>
    <row r="14" spans="1:26" x14ac:dyDescent="0.25">
      <c r="A14" s="20" t="s">
        <v>117</v>
      </c>
      <c r="B14" s="21">
        <v>42016</v>
      </c>
      <c r="C14" s="20" t="s">
        <v>120</v>
      </c>
      <c r="D14" s="20" t="s">
        <v>132</v>
      </c>
      <c r="E14" s="20"/>
      <c r="F14" s="22"/>
      <c r="G14" s="22"/>
      <c r="H14" s="22">
        <v>18.600000000000001</v>
      </c>
      <c r="I14" s="22">
        <v>-54188.68</v>
      </c>
      <c r="J14" s="1" t="str">
        <f t="shared" si="0"/>
        <v>299,5842017</v>
      </c>
      <c r="K14" s="1" t="str">
        <f t="shared" si="1"/>
        <v>ACF15</v>
      </c>
      <c r="L14" s="1" t="str">
        <f t="shared" si="2"/>
        <v>299,58ACF15</v>
      </c>
      <c r="M14" s="2" t="str">
        <f t="shared" si="3"/>
        <v>1ODC1707</v>
      </c>
      <c r="P14" s="20" t="s">
        <v>0</v>
      </c>
      <c r="Q14" s="21">
        <v>42016</v>
      </c>
      <c r="R14" s="20" t="s">
        <v>8</v>
      </c>
      <c r="S14" s="20" t="s">
        <v>7</v>
      </c>
      <c r="T14" s="20"/>
      <c r="U14" s="22"/>
      <c r="V14" s="22">
        <v>18.600000000000001</v>
      </c>
      <c r="W14" s="22"/>
      <c r="X14" s="22">
        <v>54188.68</v>
      </c>
      <c r="Y14" s="1" t="str">
        <f t="shared" si="4"/>
        <v>18,642016</v>
      </c>
      <c r="Z14" s="3" t="str">
        <f t="shared" si="5"/>
        <v>PAF3</v>
      </c>
    </row>
    <row r="15" spans="1:26" x14ac:dyDescent="0.25">
      <c r="A15" s="20" t="s">
        <v>117</v>
      </c>
      <c r="B15" s="21">
        <v>42017</v>
      </c>
      <c r="C15" s="20" t="s">
        <v>120</v>
      </c>
      <c r="D15" s="20" t="s">
        <v>133</v>
      </c>
      <c r="E15" s="20"/>
      <c r="F15" s="22"/>
      <c r="G15" s="22"/>
      <c r="H15" s="22">
        <v>299.58</v>
      </c>
      <c r="I15" s="22">
        <v>-54488.26</v>
      </c>
      <c r="J15" s="1" t="str">
        <f t="shared" si="0"/>
        <v>18,2542017</v>
      </c>
      <c r="K15" s="1" t="str">
        <f t="shared" si="1"/>
        <v>ACF38</v>
      </c>
      <c r="L15" s="1" t="str">
        <f t="shared" si="2"/>
        <v>18,25ACF38</v>
      </c>
      <c r="M15" s="2" t="str">
        <f t="shared" si="3"/>
        <v>1ODC1708</v>
      </c>
      <c r="P15" s="20" t="s">
        <v>0</v>
      </c>
      <c r="Q15" s="21">
        <v>42017</v>
      </c>
      <c r="R15" s="20" t="s">
        <v>6</v>
      </c>
      <c r="S15" s="20" t="s">
        <v>11</v>
      </c>
      <c r="T15" s="20"/>
      <c r="U15" s="22"/>
      <c r="V15" s="22">
        <v>299.58</v>
      </c>
      <c r="W15" s="22"/>
      <c r="X15" s="22">
        <v>54488.26</v>
      </c>
      <c r="Y15" s="1" t="str">
        <f t="shared" si="4"/>
        <v>299,5842017</v>
      </c>
      <c r="Z15" s="3" t="str">
        <f t="shared" si="5"/>
        <v>ACF15</v>
      </c>
    </row>
    <row r="16" spans="1:26" x14ac:dyDescent="0.25">
      <c r="A16" s="20" t="s">
        <v>117</v>
      </c>
      <c r="B16" s="21">
        <v>42017</v>
      </c>
      <c r="C16" s="20" t="s">
        <v>120</v>
      </c>
      <c r="D16" s="20" t="s">
        <v>134</v>
      </c>
      <c r="E16" s="20"/>
      <c r="F16" s="22"/>
      <c r="G16" s="22"/>
      <c r="H16" s="22">
        <v>18.25</v>
      </c>
      <c r="I16" s="22">
        <v>-54506.51</v>
      </c>
      <c r="J16" s="1" t="str">
        <f t="shared" si="0"/>
        <v>11442019</v>
      </c>
      <c r="K16" s="1" t="str">
        <f t="shared" si="1"/>
        <v>PAF53</v>
      </c>
      <c r="L16" s="1" t="str">
        <f t="shared" si="2"/>
        <v>114PAF53</v>
      </c>
      <c r="M16" s="2" t="str">
        <f t="shared" si="3"/>
        <v>1ODC1963</v>
      </c>
      <c r="P16" s="20" t="s">
        <v>0</v>
      </c>
      <c r="Q16" s="21">
        <v>42017</v>
      </c>
      <c r="R16" s="20" t="s">
        <v>6</v>
      </c>
      <c r="S16" s="20" t="s">
        <v>12</v>
      </c>
      <c r="T16" s="20"/>
      <c r="U16" s="22"/>
      <c r="V16" s="22">
        <v>18.25</v>
      </c>
      <c r="W16" s="22"/>
      <c r="X16" s="22">
        <v>54506.51</v>
      </c>
      <c r="Y16" s="1" t="str">
        <f t="shared" si="4"/>
        <v>18,2542017</v>
      </c>
      <c r="Z16" s="3" t="str">
        <f t="shared" si="5"/>
        <v>ACF38</v>
      </c>
    </row>
    <row r="17" spans="1:26" x14ac:dyDescent="0.25">
      <c r="A17" s="20" t="s">
        <v>117</v>
      </c>
      <c r="B17" s="21">
        <v>42019</v>
      </c>
      <c r="C17" s="20" t="s">
        <v>120</v>
      </c>
      <c r="D17" s="20" t="s">
        <v>135</v>
      </c>
      <c r="E17" s="20"/>
      <c r="F17" s="22"/>
      <c r="G17" s="22"/>
      <c r="H17" s="22">
        <v>114</v>
      </c>
      <c r="I17" s="22">
        <v>-54620.51</v>
      </c>
      <c r="J17" s="1" t="str">
        <f t="shared" si="0"/>
        <v>54342021</v>
      </c>
      <c r="K17" s="1" t="str">
        <f t="shared" si="1"/>
        <v>PAF9</v>
      </c>
      <c r="L17" s="1" t="str">
        <f t="shared" si="2"/>
        <v>543PAF9</v>
      </c>
      <c r="M17" s="2" t="str">
        <f t="shared" si="3"/>
        <v>1ODC1709</v>
      </c>
      <c r="P17" s="20" t="s">
        <v>0</v>
      </c>
      <c r="Q17" s="21">
        <v>42019</v>
      </c>
      <c r="R17" s="20" t="s">
        <v>8</v>
      </c>
      <c r="S17" s="20" t="s">
        <v>13</v>
      </c>
      <c r="T17" s="20"/>
      <c r="U17" s="22"/>
      <c r="V17" s="22">
        <v>114</v>
      </c>
      <c r="W17" s="22"/>
      <c r="X17" s="22">
        <v>54620.51</v>
      </c>
      <c r="Y17" s="1" t="str">
        <f t="shared" si="4"/>
        <v>11442019</v>
      </c>
      <c r="Z17" s="3" t="str">
        <f t="shared" si="5"/>
        <v>PAF53</v>
      </c>
    </row>
    <row r="18" spans="1:26" x14ac:dyDescent="0.25">
      <c r="A18" s="20" t="s">
        <v>117</v>
      </c>
      <c r="B18" s="21">
        <v>42021</v>
      </c>
      <c r="C18" s="20" t="s">
        <v>120</v>
      </c>
      <c r="D18" s="20" t="s">
        <v>136</v>
      </c>
      <c r="E18" s="20"/>
      <c r="F18" s="22"/>
      <c r="G18" s="22"/>
      <c r="H18" s="22">
        <v>543</v>
      </c>
      <c r="I18" s="22">
        <v>-55163.51</v>
      </c>
      <c r="J18" s="1" t="str">
        <f t="shared" si="0"/>
        <v>654,0842032</v>
      </c>
      <c r="K18" s="1" t="str">
        <f t="shared" si="1"/>
        <v>ACF35</v>
      </c>
      <c r="L18" s="1" t="str">
        <f t="shared" si="2"/>
        <v>654,08ACF35</v>
      </c>
      <c r="M18" s="2" t="str">
        <f t="shared" si="3"/>
        <v>1ODC1710</v>
      </c>
      <c r="P18" s="20" t="s">
        <v>0</v>
      </c>
      <c r="Q18" s="21">
        <v>42021</v>
      </c>
      <c r="R18" s="20" t="s">
        <v>8</v>
      </c>
      <c r="S18" s="20" t="s">
        <v>14</v>
      </c>
      <c r="T18" s="20"/>
      <c r="U18" s="22"/>
      <c r="V18" s="22">
        <v>543</v>
      </c>
      <c r="W18" s="22"/>
      <c r="X18" s="22">
        <v>55163.51</v>
      </c>
      <c r="Y18" s="1" t="str">
        <f t="shared" si="4"/>
        <v>54342021</v>
      </c>
      <c r="Z18" s="3" t="str">
        <f t="shared" si="5"/>
        <v>PAF9</v>
      </c>
    </row>
    <row r="19" spans="1:26" x14ac:dyDescent="0.25">
      <c r="A19" s="20" t="s">
        <v>117</v>
      </c>
      <c r="B19" s="21">
        <v>42032</v>
      </c>
      <c r="C19" s="20" t="s">
        <v>120</v>
      </c>
      <c r="D19" s="20" t="s">
        <v>137</v>
      </c>
      <c r="E19" s="20"/>
      <c r="F19" s="22"/>
      <c r="G19" s="22"/>
      <c r="H19" s="22">
        <v>654.08000000000004</v>
      </c>
      <c r="I19" s="22">
        <v>-55817.59</v>
      </c>
      <c r="J19" s="1" t="str">
        <f t="shared" si="0"/>
        <v>612,2642032</v>
      </c>
      <c r="K19" s="1" t="str">
        <f t="shared" si="1"/>
        <v>ACF36</v>
      </c>
      <c r="L19" s="1" t="str">
        <f t="shared" si="2"/>
        <v>612,26ACF36</v>
      </c>
      <c r="M19" s="2" t="str">
        <f t="shared" si="3"/>
        <v>1ODC1711</v>
      </c>
      <c r="P19" s="20" t="s">
        <v>0</v>
      </c>
      <c r="Q19" s="21">
        <v>42032</v>
      </c>
      <c r="R19" s="20" t="s">
        <v>6</v>
      </c>
      <c r="S19" s="20" t="s">
        <v>15</v>
      </c>
      <c r="T19" s="20"/>
      <c r="U19" s="22"/>
      <c r="V19" s="22">
        <v>654.08000000000004</v>
      </c>
      <c r="W19" s="22"/>
      <c r="X19" s="22">
        <v>55817.59</v>
      </c>
      <c r="Y19" s="1" t="str">
        <f t="shared" si="4"/>
        <v>654,0842032</v>
      </c>
      <c r="Z19" s="3" t="str">
        <f t="shared" si="5"/>
        <v>ACF35</v>
      </c>
    </row>
    <row r="20" spans="1:26" x14ac:dyDescent="0.25">
      <c r="A20" s="20" t="s">
        <v>117</v>
      </c>
      <c r="B20" s="21">
        <v>42032</v>
      </c>
      <c r="C20" s="20" t="s">
        <v>120</v>
      </c>
      <c r="D20" s="20" t="s">
        <v>138</v>
      </c>
      <c r="E20" s="20"/>
      <c r="F20" s="22"/>
      <c r="G20" s="22"/>
      <c r="H20" s="22">
        <v>612.26</v>
      </c>
      <c r="I20" s="22">
        <v>-56429.85</v>
      </c>
      <c r="J20" s="1" t="str">
        <f t="shared" si="0"/>
        <v>10813042034</v>
      </c>
      <c r="K20" s="1" t="str">
        <f t="shared" si="1"/>
        <v>ODF4</v>
      </c>
      <c r="L20" s="1" t="str">
        <f t="shared" si="2"/>
        <v>108130ODF4</v>
      </c>
      <c r="M20" s="2" t="str">
        <f t="shared" si="3"/>
        <v>1ODC1712</v>
      </c>
      <c r="P20" s="20" t="s">
        <v>0</v>
      </c>
      <c r="Q20" s="21">
        <v>42032</v>
      </c>
      <c r="R20" s="20" t="s">
        <v>6</v>
      </c>
      <c r="S20" s="20" t="s">
        <v>16</v>
      </c>
      <c r="T20" s="20"/>
      <c r="U20" s="22"/>
      <c r="V20" s="22">
        <v>612.26</v>
      </c>
      <c r="W20" s="22"/>
      <c r="X20" s="22">
        <v>56429.85</v>
      </c>
      <c r="Y20" s="1" t="str">
        <f t="shared" si="4"/>
        <v>612,2642032</v>
      </c>
      <c r="Z20" s="3" t="str">
        <f t="shared" si="5"/>
        <v>ACF36</v>
      </c>
    </row>
    <row r="21" spans="1:26" x14ac:dyDescent="0.25">
      <c r="A21" s="20" t="s">
        <v>117</v>
      </c>
      <c r="B21" s="21">
        <v>42034</v>
      </c>
      <c r="C21" s="20" t="s">
        <v>120</v>
      </c>
      <c r="D21" s="20" t="s">
        <v>139</v>
      </c>
      <c r="E21" s="20"/>
      <c r="F21" s="22"/>
      <c r="G21" s="22">
        <v>108130</v>
      </c>
      <c r="H21" s="22"/>
      <c r="I21" s="22">
        <v>51700.15</v>
      </c>
      <c r="J21" s="1" t="str">
        <f t="shared" si="0"/>
        <v>45042035</v>
      </c>
      <c r="K21" s="1" t="str">
        <f t="shared" si="1"/>
        <v>PAF10</v>
      </c>
      <c r="L21" s="1" t="str">
        <f t="shared" si="2"/>
        <v>450PAF10</v>
      </c>
      <c r="M21" s="2" t="str">
        <f t="shared" si="3"/>
        <v>1ODC1713</v>
      </c>
      <c r="P21" s="20" t="s">
        <v>0</v>
      </c>
      <c r="Q21" s="21">
        <v>42034</v>
      </c>
      <c r="R21" s="20" t="s">
        <v>1</v>
      </c>
      <c r="S21" s="20" t="s">
        <v>17</v>
      </c>
      <c r="T21" s="20"/>
      <c r="U21" s="22"/>
      <c r="V21" s="22"/>
      <c r="W21" s="22">
        <v>108130</v>
      </c>
      <c r="X21" s="22">
        <v>-51700.15</v>
      </c>
      <c r="Y21" s="1" t="str">
        <f t="shared" si="4"/>
        <v>10813042034</v>
      </c>
      <c r="Z21" s="3" t="str">
        <f t="shared" si="5"/>
        <v>ODF4</v>
      </c>
    </row>
    <row r="22" spans="1:26" x14ac:dyDescent="0.25">
      <c r="A22" s="20" t="s">
        <v>117</v>
      </c>
      <c r="B22" s="21">
        <v>42035</v>
      </c>
      <c r="C22" s="20" t="s">
        <v>120</v>
      </c>
      <c r="D22" s="20" t="s">
        <v>140</v>
      </c>
      <c r="E22" s="20"/>
      <c r="F22" s="22"/>
      <c r="G22" s="22"/>
      <c r="H22" s="22">
        <v>450</v>
      </c>
      <c r="I22" s="22">
        <v>51250.15</v>
      </c>
      <c r="J22" s="1" t="str">
        <f t="shared" si="0"/>
        <v>9042035</v>
      </c>
      <c r="K22" s="1" t="str">
        <f t="shared" si="1"/>
        <v>PAF10</v>
      </c>
      <c r="L22" s="1" t="str">
        <f t="shared" si="2"/>
        <v>90PAF10</v>
      </c>
      <c r="M22" s="2" t="str">
        <f t="shared" si="3"/>
        <v>1ODC1714</v>
      </c>
      <c r="P22" s="20" t="s">
        <v>0</v>
      </c>
      <c r="Q22" s="21">
        <v>42035</v>
      </c>
      <c r="R22" s="20" t="s">
        <v>1</v>
      </c>
      <c r="S22" s="20" t="s">
        <v>14</v>
      </c>
      <c r="T22" s="20"/>
      <c r="U22" s="22"/>
      <c r="V22" s="22">
        <v>1001.42</v>
      </c>
      <c r="W22" s="22"/>
      <c r="X22" s="22">
        <v>-50698.73</v>
      </c>
      <c r="Y22" s="1" t="str">
        <f t="shared" si="4"/>
        <v>1001,4242035</v>
      </c>
      <c r="Z22" s="3" t="str">
        <f t="shared" si="5"/>
        <v>ODF9</v>
      </c>
    </row>
    <row r="23" spans="1:26" x14ac:dyDescent="0.25">
      <c r="A23" s="20" t="s">
        <v>117</v>
      </c>
      <c r="B23" s="21">
        <v>42035</v>
      </c>
      <c r="C23" s="20" t="s">
        <v>120</v>
      </c>
      <c r="D23" s="20" t="s">
        <v>141</v>
      </c>
      <c r="E23" s="20"/>
      <c r="F23" s="22"/>
      <c r="G23" s="22"/>
      <c r="H23" s="22">
        <v>90</v>
      </c>
      <c r="I23" s="22">
        <v>51160.15</v>
      </c>
      <c r="J23" s="1" t="str">
        <f t="shared" si="0"/>
        <v>150042035</v>
      </c>
      <c r="K23" s="1" t="str">
        <f t="shared" si="1"/>
        <v>PAF10</v>
      </c>
      <c r="L23" s="1" t="str">
        <f t="shared" si="2"/>
        <v>1500PAF10</v>
      </c>
      <c r="M23" s="2" t="str">
        <f t="shared" si="3"/>
        <v>1ODC1715</v>
      </c>
      <c r="P23" s="20" t="s">
        <v>0</v>
      </c>
      <c r="Q23" s="21">
        <v>42035</v>
      </c>
      <c r="R23" s="20" t="s">
        <v>8</v>
      </c>
      <c r="S23" s="20" t="s">
        <v>18</v>
      </c>
      <c r="T23" s="20"/>
      <c r="U23" s="22"/>
      <c r="V23" s="22">
        <v>163.35</v>
      </c>
      <c r="W23" s="22"/>
      <c r="X23" s="22">
        <v>-50535.38</v>
      </c>
      <c r="Y23" s="1" t="str">
        <f t="shared" si="4"/>
        <v>163,3542035</v>
      </c>
      <c r="Z23" s="3" t="str">
        <f t="shared" si="5"/>
        <v>PAF10</v>
      </c>
    </row>
    <row r="24" spans="1:26" x14ac:dyDescent="0.25">
      <c r="A24" s="20" t="s">
        <v>117</v>
      </c>
      <c r="B24" s="21">
        <v>42035</v>
      </c>
      <c r="C24" s="20" t="s">
        <v>120</v>
      </c>
      <c r="D24" s="20" t="s">
        <v>142</v>
      </c>
      <c r="E24" s="20"/>
      <c r="F24" s="22"/>
      <c r="G24" s="22"/>
      <c r="H24" s="22">
        <v>1500</v>
      </c>
      <c r="I24" s="22">
        <v>49660.15</v>
      </c>
      <c r="J24" s="1" t="str">
        <f t="shared" si="0"/>
        <v>150042035</v>
      </c>
      <c r="K24" s="1" t="str">
        <f t="shared" si="1"/>
        <v>PAF10</v>
      </c>
      <c r="L24" s="1" t="str">
        <f t="shared" si="2"/>
        <v>1500PAF10</v>
      </c>
      <c r="M24" s="2" t="str">
        <f t="shared" si="3"/>
        <v>1ODC1716</v>
      </c>
      <c r="P24" s="20" t="s">
        <v>0</v>
      </c>
      <c r="Q24" s="21">
        <v>42035</v>
      </c>
      <c r="R24" s="20" t="s">
        <v>8</v>
      </c>
      <c r="S24" s="20" t="s">
        <v>18</v>
      </c>
      <c r="T24" s="20"/>
      <c r="U24" s="22"/>
      <c r="V24" s="22">
        <v>1071.43</v>
      </c>
      <c r="W24" s="22"/>
      <c r="X24" s="22">
        <v>-49463.95</v>
      </c>
      <c r="Y24" s="1" t="str">
        <f t="shared" si="4"/>
        <v>1071,4342035</v>
      </c>
      <c r="Z24" s="3" t="str">
        <f t="shared" si="5"/>
        <v>PAF10</v>
      </c>
    </row>
    <row r="25" spans="1:26" x14ac:dyDescent="0.25">
      <c r="A25" s="20" t="s">
        <v>117</v>
      </c>
      <c r="B25" s="21">
        <v>42035</v>
      </c>
      <c r="C25" s="20" t="s">
        <v>120</v>
      </c>
      <c r="D25" s="20" t="s">
        <v>143</v>
      </c>
      <c r="E25" s="20"/>
      <c r="F25" s="22"/>
      <c r="G25" s="22"/>
      <c r="H25" s="22">
        <v>1500</v>
      </c>
      <c r="I25" s="22">
        <v>48160.15</v>
      </c>
      <c r="J25" s="1" t="str">
        <f t="shared" si="0"/>
        <v>250042035</v>
      </c>
      <c r="K25" s="1" t="str">
        <f t="shared" si="1"/>
        <v>PAF10</v>
      </c>
      <c r="L25" s="1" t="str">
        <f t="shared" si="2"/>
        <v>2500PAF10</v>
      </c>
      <c r="M25" s="2" t="str">
        <f t="shared" si="3"/>
        <v>1ODC1717</v>
      </c>
      <c r="P25" s="20" t="s">
        <v>0</v>
      </c>
      <c r="Q25" s="21">
        <v>42035</v>
      </c>
      <c r="R25" s="20" t="s">
        <v>8</v>
      </c>
      <c r="S25" s="20" t="s">
        <v>18</v>
      </c>
      <c r="T25" s="20"/>
      <c r="U25" s="22"/>
      <c r="V25" s="22">
        <v>249</v>
      </c>
      <c r="W25" s="22"/>
      <c r="X25" s="22">
        <v>-49214.95</v>
      </c>
      <c r="Y25" s="1" t="str">
        <f t="shared" si="4"/>
        <v>24942035</v>
      </c>
      <c r="Z25" s="3" t="str">
        <f t="shared" si="5"/>
        <v>PAF10</v>
      </c>
    </row>
    <row r="26" spans="1:26" x14ac:dyDescent="0.25">
      <c r="A26" s="20" t="s">
        <v>117</v>
      </c>
      <c r="B26" s="21">
        <v>42035</v>
      </c>
      <c r="C26" s="20" t="s">
        <v>120</v>
      </c>
      <c r="D26" s="20" t="s">
        <v>144</v>
      </c>
      <c r="E26" s="20"/>
      <c r="F26" s="22"/>
      <c r="G26" s="22"/>
      <c r="H26" s="22">
        <v>2500</v>
      </c>
      <c r="I26" s="22">
        <v>45660.15</v>
      </c>
      <c r="J26" s="1" t="str">
        <f t="shared" si="0"/>
        <v>175042035</v>
      </c>
      <c r="K26" s="1" t="str">
        <f t="shared" si="1"/>
        <v>PAF10</v>
      </c>
      <c r="L26" s="1" t="str">
        <f t="shared" si="2"/>
        <v>1750PAF10</v>
      </c>
      <c r="M26" s="2" t="str">
        <f t="shared" si="3"/>
        <v>1ODC1718</v>
      </c>
      <c r="P26" s="20" t="s">
        <v>0</v>
      </c>
      <c r="Q26" s="21">
        <v>42035</v>
      </c>
      <c r="R26" s="20" t="s">
        <v>8</v>
      </c>
      <c r="S26" s="20" t="s">
        <v>18</v>
      </c>
      <c r="T26" s="20"/>
      <c r="U26" s="22"/>
      <c r="V26" s="22">
        <v>1445</v>
      </c>
      <c r="W26" s="22"/>
      <c r="X26" s="22">
        <v>-47769.95</v>
      </c>
      <c r="Y26" s="1" t="str">
        <f t="shared" si="4"/>
        <v>144542035</v>
      </c>
      <c r="Z26" s="3" t="str">
        <f t="shared" si="5"/>
        <v>PAF10</v>
      </c>
    </row>
    <row r="27" spans="1:26" x14ac:dyDescent="0.25">
      <c r="A27" s="20" t="s">
        <v>117</v>
      </c>
      <c r="B27" s="21">
        <v>42035</v>
      </c>
      <c r="C27" s="20" t="s">
        <v>120</v>
      </c>
      <c r="D27" s="20" t="s">
        <v>145</v>
      </c>
      <c r="E27" s="20"/>
      <c r="F27" s="22"/>
      <c r="G27" s="22"/>
      <c r="H27" s="22">
        <v>1750</v>
      </c>
      <c r="I27" s="22">
        <v>43910.15</v>
      </c>
      <c r="J27" s="1" t="str">
        <f t="shared" si="0"/>
        <v>144542035</v>
      </c>
      <c r="K27" s="1" t="str">
        <f t="shared" si="1"/>
        <v>PAF10</v>
      </c>
      <c r="L27" s="1" t="str">
        <f t="shared" si="2"/>
        <v>1445PAF10</v>
      </c>
      <c r="M27" s="2" t="str">
        <f t="shared" si="3"/>
        <v>1ODC1719</v>
      </c>
      <c r="P27" s="20" t="s">
        <v>0</v>
      </c>
      <c r="Q27" s="21">
        <v>42035</v>
      </c>
      <c r="R27" s="20" t="s">
        <v>8</v>
      </c>
      <c r="S27" s="20" t="s">
        <v>18</v>
      </c>
      <c r="T27" s="20"/>
      <c r="U27" s="22"/>
      <c r="V27" s="22">
        <v>1750</v>
      </c>
      <c r="W27" s="22"/>
      <c r="X27" s="22">
        <v>-46019.95</v>
      </c>
      <c r="Y27" s="1" t="str">
        <f t="shared" si="4"/>
        <v>175042035</v>
      </c>
      <c r="Z27" s="3" t="str">
        <f t="shared" si="5"/>
        <v>PAF10</v>
      </c>
    </row>
    <row r="28" spans="1:26" x14ac:dyDescent="0.25">
      <c r="A28" s="20" t="s">
        <v>117</v>
      </c>
      <c r="B28" s="21">
        <v>42035</v>
      </c>
      <c r="C28" s="20" t="s">
        <v>120</v>
      </c>
      <c r="D28" s="20" t="s">
        <v>146</v>
      </c>
      <c r="E28" s="20"/>
      <c r="F28" s="22"/>
      <c r="G28" s="22"/>
      <c r="H28" s="22">
        <v>1445</v>
      </c>
      <c r="I28" s="22">
        <v>42465.15</v>
      </c>
      <c r="J28" s="1" t="str">
        <f t="shared" si="0"/>
        <v>1071,4342035</v>
      </c>
      <c r="K28" s="1" t="str">
        <f t="shared" si="1"/>
        <v>PAF10</v>
      </c>
      <c r="L28" s="1" t="str">
        <f t="shared" si="2"/>
        <v>1071,43PAF10</v>
      </c>
      <c r="M28" s="2" t="str">
        <f t="shared" si="3"/>
        <v>1ODC1720</v>
      </c>
      <c r="P28" s="20" t="s">
        <v>0</v>
      </c>
      <c r="Q28" s="21">
        <v>42035</v>
      </c>
      <c r="R28" s="20" t="s">
        <v>8</v>
      </c>
      <c r="S28" s="20" t="s">
        <v>18</v>
      </c>
      <c r="T28" s="20"/>
      <c r="U28" s="22"/>
      <c r="V28" s="22">
        <v>2500</v>
      </c>
      <c r="W28" s="22"/>
      <c r="X28" s="22">
        <v>-43519.95</v>
      </c>
      <c r="Y28" s="1" t="str">
        <f t="shared" si="4"/>
        <v>250042035</v>
      </c>
      <c r="Z28" s="3" t="str">
        <f t="shared" si="5"/>
        <v>PAF10</v>
      </c>
    </row>
    <row r="29" spans="1:26" x14ac:dyDescent="0.25">
      <c r="A29" s="20" t="s">
        <v>117</v>
      </c>
      <c r="B29" s="21">
        <v>42035</v>
      </c>
      <c r="C29" s="20" t="s">
        <v>120</v>
      </c>
      <c r="D29" s="20" t="s">
        <v>147</v>
      </c>
      <c r="E29" s="20"/>
      <c r="F29" s="22"/>
      <c r="G29" s="22"/>
      <c r="H29" s="22">
        <v>1071.43</v>
      </c>
      <c r="I29" s="22">
        <v>41393.72</v>
      </c>
      <c r="J29" s="1" t="str">
        <f t="shared" si="0"/>
        <v>163,3542035</v>
      </c>
      <c r="K29" s="1" t="str">
        <f t="shared" si="1"/>
        <v>PAF10</v>
      </c>
      <c r="L29" s="1" t="str">
        <f t="shared" si="2"/>
        <v>163,35PAF10</v>
      </c>
      <c r="M29" s="2" t="str">
        <f t="shared" si="3"/>
        <v>1ODC1721</v>
      </c>
      <c r="P29" s="20" t="s">
        <v>0</v>
      </c>
      <c r="Q29" s="21">
        <v>42035</v>
      </c>
      <c r="R29" s="20" t="s">
        <v>8</v>
      </c>
      <c r="S29" s="20" t="s">
        <v>18</v>
      </c>
      <c r="T29" s="20"/>
      <c r="U29" s="22"/>
      <c r="V29" s="22">
        <v>1500</v>
      </c>
      <c r="W29" s="22"/>
      <c r="X29" s="22">
        <v>-42019.95</v>
      </c>
      <c r="Y29" s="1" t="str">
        <f t="shared" si="4"/>
        <v>150042035</v>
      </c>
      <c r="Z29" s="3" t="str">
        <f t="shared" si="5"/>
        <v>PAF10</v>
      </c>
    </row>
    <row r="30" spans="1:26" x14ac:dyDescent="0.25">
      <c r="A30" s="20" t="s">
        <v>117</v>
      </c>
      <c r="B30" s="21">
        <v>42035</v>
      </c>
      <c r="C30" s="20" t="s">
        <v>120</v>
      </c>
      <c r="D30" s="20" t="s">
        <v>148</v>
      </c>
      <c r="E30" s="20"/>
      <c r="F30" s="22"/>
      <c r="G30" s="22"/>
      <c r="H30" s="22">
        <v>163.35</v>
      </c>
      <c r="I30" s="22">
        <v>41230.370000000003</v>
      </c>
      <c r="J30" s="1" t="str">
        <f t="shared" si="0"/>
        <v>21,442035</v>
      </c>
      <c r="K30" s="1" t="str">
        <f t="shared" si="1"/>
        <v>PAF14</v>
      </c>
      <c r="L30" s="1" t="str">
        <f t="shared" si="2"/>
        <v>21,4PAF14</v>
      </c>
      <c r="M30" s="2" t="str">
        <f t="shared" si="3"/>
        <v>1ODC1722</v>
      </c>
      <c r="P30" s="20" t="s">
        <v>0</v>
      </c>
      <c r="Q30" s="21">
        <v>42035</v>
      </c>
      <c r="R30" s="20" t="s">
        <v>8</v>
      </c>
      <c r="S30" s="20" t="s">
        <v>18</v>
      </c>
      <c r="T30" s="20"/>
      <c r="U30" s="22"/>
      <c r="V30" s="22">
        <v>1500</v>
      </c>
      <c r="W30" s="22"/>
      <c r="X30" s="22">
        <v>-40519.949999999997</v>
      </c>
      <c r="Y30" s="1" t="str">
        <f t="shared" si="4"/>
        <v>150042035</v>
      </c>
      <c r="Z30" s="3" t="str">
        <f t="shared" si="5"/>
        <v>PAF10</v>
      </c>
    </row>
    <row r="31" spans="1:26" x14ac:dyDescent="0.25">
      <c r="A31" s="20" t="s">
        <v>117</v>
      </c>
      <c r="B31" s="21">
        <v>42035</v>
      </c>
      <c r="C31" s="20" t="s">
        <v>120</v>
      </c>
      <c r="D31" s="20" t="s">
        <v>149</v>
      </c>
      <c r="E31" s="20"/>
      <c r="F31" s="22"/>
      <c r="G31" s="22"/>
      <c r="H31" s="22">
        <v>21.4</v>
      </c>
      <c r="I31" s="22">
        <v>41208.97</v>
      </c>
      <c r="J31" s="1" t="str">
        <f t="shared" si="0"/>
        <v>30042035</v>
      </c>
      <c r="K31" s="1" t="str">
        <f t="shared" si="1"/>
        <v>PAF23</v>
      </c>
      <c r="L31" s="1" t="str">
        <f t="shared" si="2"/>
        <v>300PAF23</v>
      </c>
      <c r="M31" s="2" t="str">
        <f t="shared" si="3"/>
        <v>1ODC1723</v>
      </c>
      <c r="P31" s="20" t="s">
        <v>0</v>
      </c>
      <c r="Q31" s="21">
        <v>42035</v>
      </c>
      <c r="R31" s="20" t="s">
        <v>8</v>
      </c>
      <c r="S31" s="20" t="s">
        <v>18</v>
      </c>
      <c r="T31" s="20"/>
      <c r="U31" s="22"/>
      <c r="V31" s="22">
        <v>90</v>
      </c>
      <c r="W31" s="22"/>
      <c r="X31" s="22">
        <v>-40429.949999999997</v>
      </c>
      <c r="Y31" s="1" t="str">
        <f t="shared" si="4"/>
        <v>9042035</v>
      </c>
      <c r="Z31" s="3" t="str">
        <f t="shared" si="5"/>
        <v>PAF10</v>
      </c>
    </row>
    <row r="32" spans="1:26" x14ac:dyDescent="0.25">
      <c r="A32" s="20" t="s">
        <v>117</v>
      </c>
      <c r="B32" s="21">
        <v>42035</v>
      </c>
      <c r="C32" s="20" t="s">
        <v>120</v>
      </c>
      <c r="D32" s="20" t="s">
        <v>150</v>
      </c>
      <c r="E32" s="20"/>
      <c r="F32" s="22"/>
      <c r="G32" s="22"/>
      <c r="H32" s="22">
        <v>300</v>
      </c>
      <c r="I32" s="22">
        <v>40908.97</v>
      </c>
      <c r="J32" s="1" t="str">
        <f t="shared" si="0"/>
        <v>1241,3842035</v>
      </c>
      <c r="K32" s="1" t="str">
        <f t="shared" si="1"/>
        <v>PAF25</v>
      </c>
      <c r="L32" s="1" t="str">
        <f t="shared" si="2"/>
        <v>1241,38PAF25</v>
      </c>
      <c r="M32" s="2" t="str">
        <f t="shared" si="3"/>
        <v>1ODC1724</v>
      </c>
      <c r="P32" s="20" t="s">
        <v>0</v>
      </c>
      <c r="Q32" s="21">
        <v>42035</v>
      </c>
      <c r="R32" s="20" t="s">
        <v>8</v>
      </c>
      <c r="S32" s="20" t="s">
        <v>18</v>
      </c>
      <c r="T32" s="20"/>
      <c r="U32" s="22"/>
      <c r="V32" s="22">
        <v>450</v>
      </c>
      <c r="W32" s="22"/>
      <c r="X32" s="22">
        <v>-39979.949999999997</v>
      </c>
      <c r="Y32" s="1" t="str">
        <f t="shared" si="4"/>
        <v>45042035</v>
      </c>
      <c r="Z32" s="3" t="str">
        <f t="shared" si="5"/>
        <v>PAF10</v>
      </c>
    </row>
    <row r="33" spans="1:27" x14ac:dyDescent="0.25">
      <c r="A33" s="20" t="s">
        <v>117</v>
      </c>
      <c r="B33" s="21">
        <v>42035</v>
      </c>
      <c r="C33" s="20" t="s">
        <v>120</v>
      </c>
      <c r="D33" s="20" t="s">
        <v>151</v>
      </c>
      <c r="E33" s="20"/>
      <c r="F33" s="22"/>
      <c r="G33" s="22"/>
      <c r="H33" s="22">
        <v>1241.3800000000001</v>
      </c>
      <c r="I33" s="22">
        <v>39667.589999999997</v>
      </c>
      <c r="J33" s="1" t="str">
        <f t="shared" si="0"/>
        <v>337,542035</v>
      </c>
      <c r="K33" s="1">
        <f t="shared" si="1"/>
        <v>1</v>
      </c>
      <c r="L33" s="1" t="str">
        <f t="shared" si="2"/>
        <v>337,51</v>
      </c>
      <c r="M33" s="2" t="str">
        <f t="shared" si="3"/>
        <v>1ODC1725</v>
      </c>
      <c r="P33" s="20" t="s">
        <v>0</v>
      </c>
      <c r="Q33" s="21">
        <v>42035</v>
      </c>
      <c r="R33" s="20" t="s">
        <v>1</v>
      </c>
      <c r="S33" s="20" t="s">
        <v>19</v>
      </c>
      <c r="T33" s="20"/>
      <c r="U33" s="22"/>
      <c r="V33" s="22">
        <v>2442.14</v>
      </c>
      <c r="W33" s="22"/>
      <c r="X33" s="22">
        <v>-37537.81</v>
      </c>
      <c r="Y33" s="1" t="str">
        <f t="shared" si="4"/>
        <v>2442,1442035</v>
      </c>
      <c r="Z33" s="3" t="str">
        <f t="shared" si="5"/>
        <v>ODF11</v>
      </c>
    </row>
    <row r="34" spans="1:27" x14ac:dyDescent="0.25">
      <c r="A34" s="3" t="s">
        <v>117</v>
      </c>
      <c r="B34" s="4">
        <v>42035</v>
      </c>
      <c r="C34" s="3" t="s">
        <v>120</v>
      </c>
      <c r="D34" s="3" t="s">
        <v>152</v>
      </c>
      <c r="E34" s="3" t="s">
        <v>478</v>
      </c>
      <c r="H34" s="1">
        <v>337.5</v>
      </c>
      <c r="I34" s="1">
        <v>39330.089999999997</v>
      </c>
      <c r="J34" s="1" t="str">
        <f t="shared" si="0"/>
        <v>745,6742035</v>
      </c>
      <c r="K34" s="1" t="str">
        <f t="shared" si="1"/>
        <v>ACF63</v>
      </c>
      <c r="L34" s="1" t="str">
        <f t="shared" si="2"/>
        <v>745,67ACF63</v>
      </c>
      <c r="M34" s="2" t="str">
        <f t="shared" si="3"/>
        <v>1ODC1726</v>
      </c>
      <c r="P34" s="20" t="s">
        <v>0</v>
      </c>
      <c r="Q34" s="21">
        <v>42035</v>
      </c>
      <c r="R34" s="20" t="s">
        <v>1</v>
      </c>
      <c r="S34" s="20" t="s">
        <v>20</v>
      </c>
      <c r="T34" s="20"/>
      <c r="U34" s="22"/>
      <c r="V34" s="22">
        <v>2280</v>
      </c>
      <c r="W34" s="22"/>
      <c r="X34" s="22">
        <v>-35257.81</v>
      </c>
      <c r="Y34" s="1" t="str">
        <f t="shared" si="4"/>
        <v>228042035</v>
      </c>
      <c r="Z34" s="3" t="str">
        <f t="shared" si="5"/>
        <v>ODF12</v>
      </c>
    </row>
    <row r="35" spans="1:27" x14ac:dyDescent="0.25">
      <c r="A35" s="20" t="s">
        <v>117</v>
      </c>
      <c r="B35" s="21">
        <v>42035</v>
      </c>
      <c r="C35" s="20" t="s">
        <v>120</v>
      </c>
      <c r="D35" s="20" t="s">
        <v>153</v>
      </c>
      <c r="E35" s="20"/>
      <c r="F35" s="22"/>
      <c r="G35" s="22"/>
      <c r="H35" s="22">
        <v>745.67</v>
      </c>
      <c r="I35" s="22">
        <v>38584.42</v>
      </c>
      <c r="J35" s="1" t="str">
        <f t="shared" si="0"/>
        <v>24942035</v>
      </c>
      <c r="K35" s="1" t="str">
        <f t="shared" si="1"/>
        <v>PAF10</v>
      </c>
      <c r="L35" s="1" t="str">
        <f t="shared" si="2"/>
        <v>249PAF10</v>
      </c>
      <c r="M35" s="2" t="str">
        <f t="shared" si="3"/>
        <v>1ODC1747</v>
      </c>
      <c r="P35" s="20" t="s">
        <v>0</v>
      </c>
      <c r="Q35" s="21">
        <v>42035</v>
      </c>
      <c r="R35" s="20" t="s">
        <v>1</v>
      </c>
      <c r="S35" s="20" t="s">
        <v>20</v>
      </c>
      <c r="T35" s="20"/>
      <c r="U35" s="22"/>
      <c r="V35" s="22">
        <v>760</v>
      </c>
      <c r="W35" s="22"/>
      <c r="X35" s="22">
        <v>-34497.81</v>
      </c>
      <c r="Y35" s="1" t="str">
        <f t="shared" si="4"/>
        <v>76042035</v>
      </c>
      <c r="Z35" s="3" t="str">
        <f t="shared" si="5"/>
        <v>ODF12</v>
      </c>
    </row>
    <row r="36" spans="1:27" x14ac:dyDescent="0.25">
      <c r="A36" s="20" t="s">
        <v>117</v>
      </c>
      <c r="B36" s="21">
        <v>42035</v>
      </c>
      <c r="C36" s="20" t="s">
        <v>120</v>
      </c>
      <c r="D36" s="20" t="s">
        <v>154</v>
      </c>
      <c r="E36" s="20"/>
      <c r="F36" s="22"/>
      <c r="G36" s="22"/>
      <c r="H36" s="22">
        <v>249</v>
      </c>
      <c r="I36" s="22">
        <v>38335.42</v>
      </c>
      <c r="J36" s="1" t="str">
        <f t="shared" si="0"/>
        <v>2303,5742035</v>
      </c>
      <c r="K36" s="1" t="str">
        <f t="shared" si="1"/>
        <v>PAF41</v>
      </c>
      <c r="L36" s="1" t="str">
        <f t="shared" si="2"/>
        <v>2303,57PAF41</v>
      </c>
      <c r="M36" s="2" t="str">
        <f t="shared" si="3"/>
        <v>1ODC1749</v>
      </c>
      <c r="P36" s="20" t="s">
        <v>0</v>
      </c>
      <c r="Q36" s="21">
        <v>42035</v>
      </c>
      <c r="R36" s="20" t="s">
        <v>1</v>
      </c>
      <c r="S36" s="20" t="s">
        <v>20</v>
      </c>
      <c r="T36" s="20"/>
      <c r="U36" s="22"/>
      <c r="V36" s="22">
        <v>950</v>
      </c>
      <c r="W36" s="22"/>
      <c r="X36" s="22">
        <v>-33547.81</v>
      </c>
      <c r="Y36" s="1" t="str">
        <f t="shared" si="4"/>
        <v>95042035</v>
      </c>
      <c r="Z36" s="3" t="str">
        <f t="shared" si="5"/>
        <v>ODF12</v>
      </c>
    </row>
    <row r="37" spans="1:27" x14ac:dyDescent="0.25">
      <c r="A37" s="20" t="s">
        <v>117</v>
      </c>
      <c r="B37" s="21">
        <v>42035</v>
      </c>
      <c r="C37" s="20" t="s">
        <v>120</v>
      </c>
      <c r="D37" s="20" t="s">
        <v>155</v>
      </c>
      <c r="E37" s="20"/>
      <c r="F37" s="22"/>
      <c r="G37" s="22"/>
      <c r="H37" s="22">
        <v>2303.5700000000002</v>
      </c>
      <c r="I37" s="22">
        <v>36031.85</v>
      </c>
      <c r="J37" s="1" t="str">
        <f t="shared" si="0"/>
        <v>445,5642035</v>
      </c>
      <c r="K37" s="1" t="str">
        <f t="shared" si="1"/>
        <v>ACF84</v>
      </c>
      <c r="L37" s="1" t="str">
        <f t="shared" si="2"/>
        <v>445,56ACF84</v>
      </c>
      <c r="M37" s="2" t="str">
        <f t="shared" si="3"/>
        <v>1ODC1779</v>
      </c>
      <c r="P37" s="20" t="s">
        <v>0</v>
      </c>
      <c r="Q37" s="21">
        <v>42035</v>
      </c>
      <c r="R37" s="20" t="s">
        <v>1</v>
      </c>
      <c r="S37" s="20" t="s">
        <v>20</v>
      </c>
      <c r="T37" s="20"/>
      <c r="U37" s="22"/>
      <c r="V37" s="22">
        <v>760</v>
      </c>
      <c r="W37" s="22"/>
      <c r="X37" s="22">
        <v>-32787.81</v>
      </c>
      <c r="Y37" s="1" t="str">
        <f t="shared" si="4"/>
        <v>76042035</v>
      </c>
      <c r="Z37" s="3" t="str">
        <f t="shared" si="5"/>
        <v>ODF12</v>
      </c>
    </row>
    <row r="38" spans="1:27" x14ac:dyDescent="0.25">
      <c r="A38" s="20" t="s">
        <v>117</v>
      </c>
      <c r="B38" s="21">
        <v>42035</v>
      </c>
      <c r="C38" s="20" t="s">
        <v>120</v>
      </c>
      <c r="D38" s="20" t="s">
        <v>156</v>
      </c>
      <c r="E38" s="20"/>
      <c r="F38" s="22"/>
      <c r="G38" s="22"/>
      <c r="H38" s="22">
        <v>445.56</v>
      </c>
      <c r="I38" s="22">
        <v>35586.29</v>
      </c>
      <c r="J38" s="1" t="str">
        <f t="shared" si="0"/>
        <v>541,6742035</v>
      </c>
      <c r="K38" s="1" t="str">
        <f t="shared" si="1"/>
        <v>ACF84</v>
      </c>
      <c r="L38" s="1" t="str">
        <f t="shared" si="2"/>
        <v>541,67ACF84</v>
      </c>
      <c r="M38" s="2" t="str">
        <f t="shared" si="3"/>
        <v>1ODC1780</v>
      </c>
      <c r="P38" s="20" t="s">
        <v>0</v>
      </c>
      <c r="Q38" s="21">
        <v>42035</v>
      </c>
      <c r="R38" s="20" t="s">
        <v>1</v>
      </c>
      <c r="S38" s="20" t="s">
        <v>20</v>
      </c>
      <c r="T38" s="20"/>
      <c r="U38" s="22"/>
      <c r="V38" s="22">
        <v>1140</v>
      </c>
      <c r="W38" s="22"/>
      <c r="X38" s="22">
        <v>-31647.81</v>
      </c>
      <c r="Y38" s="1" t="str">
        <f t="shared" si="4"/>
        <v>114042035</v>
      </c>
      <c r="Z38" s="3" t="str">
        <f t="shared" si="5"/>
        <v>ODF12</v>
      </c>
    </row>
    <row r="39" spans="1:27" x14ac:dyDescent="0.25">
      <c r="A39" s="20" t="s">
        <v>117</v>
      </c>
      <c r="B39" s="21">
        <v>42035</v>
      </c>
      <c r="C39" s="20" t="s">
        <v>120</v>
      </c>
      <c r="D39" s="20" t="s">
        <v>157</v>
      </c>
      <c r="E39" s="20"/>
      <c r="F39" s="22"/>
      <c r="G39" s="22"/>
      <c r="H39" s="22">
        <v>541.66999999999996</v>
      </c>
      <c r="I39" s="22">
        <v>35044.620000000003</v>
      </c>
      <c r="J39" s="1" t="str">
        <f t="shared" si="0"/>
        <v>544,5642035</v>
      </c>
      <c r="K39" s="1" t="str">
        <f t="shared" si="1"/>
        <v>ACF84</v>
      </c>
      <c r="L39" s="1" t="str">
        <f t="shared" si="2"/>
        <v>544,56ACF84</v>
      </c>
      <c r="M39" s="2" t="str">
        <f t="shared" si="3"/>
        <v>1ODC1781</v>
      </c>
      <c r="P39" s="20" t="s">
        <v>0</v>
      </c>
      <c r="Q39" s="21">
        <v>42035</v>
      </c>
      <c r="R39" s="20" t="s">
        <v>1</v>
      </c>
      <c r="S39" s="20" t="s">
        <v>21</v>
      </c>
      <c r="T39" s="20"/>
      <c r="U39" s="22"/>
      <c r="V39" s="22">
        <v>1000</v>
      </c>
      <c r="W39" s="22"/>
      <c r="X39" s="22">
        <v>-30647.81</v>
      </c>
      <c r="Y39" s="1" t="str">
        <f t="shared" si="4"/>
        <v>100042035</v>
      </c>
      <c r="Z39" s="3" t="str">
        <f t="shared" si="5"/>
        <v>ODF13</v>
      </c>
    </row>
    <row r="40" spans="1:27" x14ac:dyDescent="0.25">
      <c r="A40" s="20" t="s">
        <v>117</v>
      </c>
      <c r="B40" s="21">
        <v>42035</v>
      </c>
      <c r="C40" s="20" t="s">
        <v>120</v>
      </c>
      <c r="D40" s="20" t="s">
        <v>158</v>
      </c>
      <c r="E40" s="20"/>
      <c r="F40" s="22"/>
      <c r="G40" s="22"/>
      <c r="H40" s="22">
        <v>544.55999999999995</v>
      </c>
      <c r="I40" s="22">
        <v>34500.06</v>
      </c>
      <c r="J40" s="1" t="str">
        <f t="shared" si="0"/>
        <v>1001,4242035</v>
      </c>
      <c r="K40" s="1" t="str">
        <f t="shared" si="1"/>
        <v>ODF9</v>
      </c>
      <c r="L40" s="1" t="str">
        <f t="shared" si="2"/>
        <v>1001,42ODF9</v>
      </c>
      <c r="M40" s="2" t="str">
        <f t="shared" si="3"/>
        <v>1ODC1851</v>
      </c>
      <c r="P40" s="20" t="s">
        <v>0</v>
      </c>
      <c r="Q40" s="21">
        <v>42035</v>
      </c>
      <c r="R40" s="20" t="s">
        <v>8</v>
      </c>
      <c r="S40" s="20" t="s">
        <v>22</v>
      </c>
      <c r="T40" s="20"/>
      <c r="U40" s="22"/>
      <c r="V40" s="22">
        <v>21.4</v>
      </c>
      <c r="W40" s="22"/>
      <c r="X40" s="22">
        <v>-30626.41</v>
      </c>
      <c r="Y40" s="1" t="str">
        <f t="shared" si="4"/>
        <v>21,442035</v>
      </c>
      <c r="Z40" s="3" t="str">
        <f t="shared" si="5"/>
        <v>PAF14</v>
      </c>
    </row>
    <row r="41" spans="1:27" x14ac:dyDescent="0.25">
      <c r="A41" s="20" t="s">
        <v>117</v>
      </c>
      <c r="B41" s="21">
        <v>42035</v>
      </c>
      <c r="C41" s="20" t="s">
        <v>120</v>
      </c>
      <c r="D41" s="20" t="s">
        <v>159</v>
      </c>
      <c r="E41" s="20"/>
      <c r="F41" s="22"/>
      <c r="G41" s="22"/>
      <c r="H41" s="22">
        <v>1001.42</v>
      </c>
      <c r="I41" s="22">
        <v>33498.639999999999</v>
      </c>
      <c r="J41" s="1" t="str">
        <f t="shared" si="0"/>
        <v>2442,1442035</v>
      </c>
      <c r="K41" s="1" t="str">
        <f t="shared" si="1"/>
        <v>ODF11</v>
      </c>
      <c r="L41" s="1" t="str">
        <f t="shared" si="2"/>
        <v>2442,14ODF11</v>
      </c>
      <c r="M41" s="2" t="str">
        <f t="shared" si="3"/>
        <v>1ODC1917</v>
      </c>
      <c r="P41" s="20" t="s">
        <v>0</v>
      </c>
      <c r="Q41" s="21">
        <v>42035</v>
      </c>
      <c r="R41" s="20" t="s">
        <v>1</v>
      </c>
      <c r="S41" s="20" t="s">
        <v>22</v>
      </c>
      <c r="T41" s="20"/>
      <c r="U41" s="22"/>
      <c r="V41" s="22">
        <v>900</v>
      </c>
      <c r="W41" s="22"/>
      <c r="X41" s="22">
        <v>-29726.41</v>
      </c>
      <c r="Y41" s="1" t="str">
        <f t="shared" si="4"/>
        <v>90042035</v>
      </c>
      <c r="Z41" s="3" t="str">
        <f t="shared" si="5"/>
        <v>ODF14</v>
      </c>
    </row>
    <row r="42" spans="1:27" x14ac:dyDescent="0.25">
      <c r="A42" s="20" t="s">
        <v>117</v>
      </c>
      <c r="B42" s="21">
        <v>42035</v>
      </c>
      <c r="C42" s="20" t="s">
        <v>120</v>
      </c>
      <c r="D42" s="20" t="s">
        <v>160</v>
      </c>
      <c r="E42" s="20"/>
      <c r="F42" s="22"/>
      <c r="G42" s="22"/>
      <c r="H42" s="22">
        <v>2442.14</v>
      </c>
      <c r="I42" s="22">
        <v>31056.5</v>
      </c>
      <c r="J42" s="1" t="str">
        <f t="shared" si="0"/>
        <v>76042035</v>
      </c>
      <c r="K42" s="1" t="str">
        <f t="shared" si="1"/>
        <v>ODF12</v>
      </c>
      <c r="L42" s="1" t="str">
        <f t="shared" si="2"/>
        <v>760ODF12</v>
      </c>
      <c r="M42" s="2" t="str">
        <f t="shared" si="3"/>
        <v>1ODC1956</v>
      </c>
      <c r="P42" s="20" t="s">
        <v>0</v>
      </c>
      <c r="Q42" s="21">
        <v>42035</v>
      </c>
      <c r="R42" s="20" t="s">
        <v>1</v>
      </c>
      <c r="S42" s="20" t="s">
        <v>23</v>
      </c>
      <c r="T42" s="20"/>
      <c r="U42" s="22"/>
      <c r="V42" s="22">
        <v>250</v>
      </c>
      <c r="W42" s="22"/>
      <c r="X42" s="22">
        <v>-29476.41</v>
      </c>
      <c r="Y42" s="1" t="str">
        <f t="shared" si="4"/>
        <v>25042035</v>
      </c>
      <c r="Z42" s="3" t="str">
        <f t="shared" si="5"/>
        <v>ODF16</v>
      </c>
    </row>
    <row r="43" spans="1:27" x14ac:dyDescent="0.25">
      <c r="A43" s="20" t="s">
        <v>117</v>
      </c>
      <c r="B43" s="21">
        <v>42035</v>
      </c>
      <c r="C43" s="20" t="s">
        <v>120</v>
      </c>
      <c r="D43" s="20" t="s">
        <v>161</v>
      </c>
      <c r="E43" s="20"/>
      <c r="F43" s="22"/>
      <c r="G43" s="22"/>
      <c r="H43" s="22">
        <v>760</v>
      </c>
      <c r="I43" s="22">
        <v>30296.5</v>
      </c>
      <c r="J43" s="1" t="str">
        <f t="shared" si="0"/>
        <v>95042035</v>
      </c>
      <c r="K43" s="1" t="str">
        <f t="shared" si="1"/>
        <v>ODF12</v>
      </c>
      <c r="L43" s="1" t="str">
        <f t="shared" si="2"/>
        <v>950ODF12</v>
      </c>
      <c r="M43" s="2" t="str">
        <f t="shared" si="3"/>
        <v>1ODC1957</v>
      </c>
      <c r="P43" s="20" t="s">
        <v>0</v>
      </c>
      <c r="Q43" s="21">
        <v>42035</v>
      </c>
      <c r="R43" s="20" t="s">
        <v>8</v>
      </c>
      <c r="S43" s="20" t="s">
        <v>24</v>
      </c>
      <c r="T43" s="20"/>
      <c r="U43" s="22"/>
      <c r="V43" s="22">
        <v>300</v>
      </c>
      <c r="W43" s="22"/>
      <c r="X43" s="22">
        <v>-29176.41</v>
      </c>
      <c r="Y43" s="1" t="str">
        <f t="shared" si="4"/>
        <v>30042035</v>
      </c>
      <c r="Z43" s="3" t="str">
        <f t="shared" si="5"/>
        <v>PAF23</v>
      </c>
    </row>
    <row r="44" spans="1:27" x14ac:dyDescent="0.25">
      <c r="A44" s="20" t="s">
        <v>117</v>
      </c>
      <c r="B44" s="21">
        <v>42035</v>
      </c>
      <c r="C44" s="20" t="s">
        <v>120</v>
      </c>
      <c r="D44" s="20" t="s">
        <v>162</v>
      </c>
      <c r="E44" s="20"/>
      <c r="F44" s="22"/>
      <c r="G44" s="22"/>
      <c r="H44" s="22">
        <v>950</v>
      </c>
      <c r="I44" s="22">
        <v>29346.5</v>
      </c>
      <c r="J44" s="1" t="str">
        <f t="shared" si="0"/>
        <v>76042035</v>
      </c>
      <c r="K44" s="1" t="str">
        <f t="shared" si="1"/>
        <v>ODF12</v>
      </c>
      <c r="L44" s="1" t="str">
        <f t="shared" si="2"/>
        <v>760ODF12</v>
      </c>
      <c r="M44" s="2" t="str">
        <f t="shared" si="3"/>
        <v>1ODC1958</v>
      </c>
      <c r="P44" s="20" t="s">
        <v>0</v>
      </c>
      <c r="Q44" s="21">
        <v>42035</v>
      </c>
      <c r="R44" s="20" t="s">
        <v>8</v>
      </c>
      <c r="S44" s="20" t="s">
        <v>25</v>
      </c>
      <c r="T44" s="20"/>
      <c r="U44" s="22"/>
      <c r="V44" s="22">
        <v>1241.3800000000001</v>
      </c>
      <c r="W44" s="22"/>
      <c r="X44" s="22">
        <v>-27935.03</v>
      </c>
      <c r="Y44" s="1" t="str">
        <f t="shared" si="4"/>
        <v>1241,3842035</v>
      </c>
      <c r="Z44" s="3" t="str">
        <f t="shared" si="5"/>
        <v>PAF25</v>
      </c>
    </row>
    <row r="45" spans="1:27" x14ac:dyDescent="0.25">
      <c r="A45" s="20" t="s">
        <v>117</v>
      </c>
      <c r="B45" s="21">
        <v>42035</v>
      </c>
      <c r="C45" s="20" t="s">
        <v>120</v>
      </c>
      <c r="D45" s="20" t="s">
        <v>163</v>
      </c>
      <c r="E45" s="20"/>
      <c r="F45" s="22"/>
      <c r="G45" s="22"/>
      <c r="H45" s="22">
        <v>760</v>
      </c>
      <c r="I45" s="22">
        <v>28586.5</v>
      </c>
      <c r="J45" s="1" t="str">
        <f t="shared" si="0"/>
        <v>114042035</v>
      </c>
      <c r="K45" s="1" t="str">
        <f t="shared" si="1"/>
        <v>ODF12</v>
      </c>
      <c r="L45" s="1" t="str">
        <f t="shared" si="2"/>
        <v>1140ODF12</v>
      </c>
      <c r="M45" s="2" t="str">
        <f t="shared" si="3"/>
        <v>1ODC1959</v>
      </c>
      <c r="P45" s="3" t="s">
        <v>0</v>
      </c>
      <c r="Q45" s="4">
        <v>42035</v>
      </c>
      <c r="R45" s="3" t="s">
        <v>8</v>
      </c>
      <c r="S45" s="3" t="s">
        <v>26</v>
      </c>
      <c r="T45" s="3" t="s">
        <v>474</v>
      </c>
      <c r="V45" s="1">
        <v>305.5</v>
      </c>
      <c r="X45" s="1">
        <v>-27629.53</v>
      </c>
      <c r="Y45" s="1" t="str">
        <f t="shared" si="4"/>
        <v>305,542035</v>
      </c>
      <c r="Z45" s="3" t="str">
        <f t="shared" si="5"/>
        <v>PAF32</v>
      </c>
    </row>
    <row r="46" spans="1:27" x14ac:dyDescent="0.25">
      <c r="A46" s="20" t="s">
        <v>117</v>
      </c>
      <c r="B46" s="21">
        <v>42035</v>
      </c>
      <c r="C46" s="20" t="s">
        <v>120</v>
      </c>
      <c r="D46" s="20" t="s">
        <v>164</v>
      </c>
      <c r="E46" s="20"/>
      <c r="F46" s="22"/>
      <c r="G46" s="22"/>
      <c r="H46" s="22">
        <v>1140</v>
      </c>
      <c r="I46" s="22">
        <v>27446.5</v>
      </c>
      <c r="J46" s="1" t="str">
        <f t="shared" si="0"/>
        <v>228042035</v>
      </c>
      <c r="K46" s="1" t="str">
        <f t="shared" si="1"/>
        <v>ODF12</v>
      </c>
      <c r="L46" s="1" t="str">
        <f t="shared" si="2"/>
        <v>2280ODF12</v>
      </c>
      <c r="M46" s="2" t="str">
        <f t="shared" si="3"/>
        <v>1ODC1960</v>
      </c>
      <c r="P46" s="3" t="s">
        <v>0</v>
      </c>
      <c r="Q46" s="4">
        <v>42035</v>
      </c>
      <c r="R46" s="3" t="s">
        <v>8</v>
      </c>
      <c r="S46" s="3" t="s">
        <v>26</v>
      </c>
      <c r="T46" s="3" t="s">
        <v>475</v>
      </c>
      <c r="V46" s="1">
        <v>7.62</v>
      </c>
      <c r="X46" s="1">
        <v>-27621.91</v>
      </c>
      <c r="Y46" s="1" t="str">
        <f t="shared" si="4"/>
        <v>7,6242035</v>
      </c>
      <c r="Z46" s="3" t="str">
        <f t="shared" si="5"/>
        <v>PAF32</v>
      </c>
    </row>
    <row r="47" spans="1:27" x14ac:dyDescent="0.25">
      <c r="A47" s="20" t="s">
        <v>117</v>
      </c>
      <c r="B47" s="21">
        <v>42035</v>
      </c>
      <c r="C47" s="20" t="s">
        <v>120</v>
      </c>
      <c r="D47" s="20" t="s">
        <v>165</v>
      </c>
      <c r="E47" s="20"/>
      <c r="F47" s="22"/>
      <c r="G47" s="22"/>
      <c r="H47" s="22">
        <v>2280</v>
      </c>
      <c r="I47" s="22">
        <v>25166.5</v>
      </c>
      <c r="J47" s="1" t="str">
        <f t="shared" si="0"/>
        <v>25042035</v>
      </c>
      <c r="K47" s="1" t="str">
        <f t="shared" si="1"/>
        <v>ODF16</v>
      </c>
      <c r="L47" s="1" t="str">
        <f t="shared" si="2"/>
        <v>250ODF16</v>
      </c>
      <c r="M47" s="2" t="str">
        <f t="shared" si="3"/>
        <v>1ODC1965</v>
      </c>
      <c r="P47" s="3" t="s">
        <v>0</v>
      </c>
      <c r="Q47" s="4">
        <v>42035</v>
      </c>
      <c r="R47" s="3" t="s">
        <v>8</v>
      </c>
      <c r="S47" s="3" t="s">
        <v>26</v>
      </c>
      <c r="T47" s="3" t="s">
        <v>476</v>
      </c>
      <c r="V47" s="1">
        <v>7.62</v>
      </c>
      <c r="X47" s="1">
        <v>-27614.29</v>
      </c>
      <c r="Y47" s="1" t="str">
        <f t="shared" si="4"/>
        <v>7,6242035</v>
      </c>
      <c r="Z47" s="3" t="str">
        <f t="shared" si="5"/>
        <v>PAF32</v>
      </c>
    </row>
    <row r="48" spans="1:27" x14ac:dyDescent="0.25">
      <c r="A48" s="20" t="s">
        <v>117</v>
      </c>
      <c r="B48" s="21">
        <v>42035</v>
      </c>
      <c r="C48" s="20" t="s">
        <v>120</v>
      </c>
      <c r="D48" s="20" t="s">
        <v>166</v>
      </c>
      <c r="E48" s="20"/>
      <c r="F48" s="22"/>
      <c r="G48" s="22"/>
      <c r="H48" s="22">
        <v>250</v>
      </c>
      <c r="I48" s="22">
        <v>24916.5</v>
      </c>
      <c r="J48" s="1" t="str">
        <f t="shared" si="0"/>
        <v>100042035</v>
      </c>
      <c r="K48" s="1" t="str">
        <f t="shared" si="1"/>
        <v>ODF13</v>
      </c>
      <c r="L48" s="1" t="str">
        <f t="shared" si="2"/>
        <v>1000ODF13</v>
      </c>
      <c r="M48" s="2" t="str">
        <f t="shared" si="3"/>
        <v>1ODC1966</v>
      </c>
      <c r="P48" s="3" t="s">
        <v>0</v>
      </c>
      <c r="Q48" s="4">
        <v>42035</v>
      </c>
      <c r="R48" s="3" t="s">
        <v>8</v>
      </c>
      <c r="S48" s="3" t="s">
        <v>26</v>
      </c>
      <c r="T48" s="3" t="s">
        <v>477</v>
      </c>
      <c r="V48" s="1">
        <v>16.760000000000002</v>
      </c>
      <c r="X48" s="1">
        <v>-27597.53</v>
      </c>
      <c r="Y48" s="1" t="str">
        <f t="shared" si="4"/>
        <v>16,7642035</v>
      </c>
      <c r="Z48" s="3" t="str">
        <f t="shared" si="5"/>
        <v>PAF32</v>
      </c>
      <c r="AA48" s="1" t="e">
        <f>#REF!+#REF!+#REF!+#REF!</f>
        <v>#REF!</v>
      </c>
    </row>
    <row r="49" spans="1:26" x14ac:dyDescent="0.25">
      <c r="A49" s="20" t="s">
        <v>117</v>
      </c>
      <c r="B49" s="21">
        <v>42035</v>
      </c>
      <c r="C49" s="20" t="s">
        <v>120</v>
      </c>
      <c r="D49" s="20" t="s">
        <v>167</v>
      </c>
      <c r="E49" s="20"/>
      <c r="F49" s="22"/>
      <c r="G49" s="22"/>
      <c r="H49" s="22">
        <v>1000</v>
      </c>
      <c r="I49" s="22">
        <v>23916.5</v>
      </c>
      <c r="J49" s="1" t="str">
        <f t="shared" si="0"/>
        <v>90042035</v>
      </c>
      <c r="K49" s="1" t="str">
        <f t="shared" si="1"/>
        <v>ODF14</v>
      </c>
      <c r="L49" s="1" t="str">
        <f t="shared" si="2"/>
        <v>900ODF14</v>
      </c>
      <c r="M49" s="2" t="str">
        <f t="shared" si="3"/>
        <v>1ODC1967</v>
      </c>
      <c r="P49" s="20" t="s">
        <v>0</v>
      </c>
      <c r="Q49" s="21">
        <v>42035</v>
      </c>
      <c r="R49" s="20" t="s">
        <v>8</v>
      </c>
      <c r="S49" s="20" t="s">
        <v>27</v>
      </c>
      <c r="T49" s="20"/>
      <c r="U49" s="22"/>
      <c r="V49" s="22">
        <v>2303.5700000000002</v>
      </c>
      <c r="W49" s="22"/>
      <c r="X49" s="22">
        <v>-25293.96</v>
      </c>
      <c r="Y49" s="1" t="str">
        <f t="shared" si="4"/>
        <v>2303,5742035</v>
      </c>
      <c r="Z49" s="3" t="str">
        <f t="shared" si="5"/>
        <v>PAF41</v>
      </c>
    </row>
    <row r="50" spans="1:26" x14ac:dyDescent="0.25">
      <c r="A50" s="20" t="s">
        <v>117</v>
      </c>
      <c r="B50" s="21">
        <v>42035</v>
      </c>
      <c r="C50" s="20" t="s">
        <v>120</v>
      </c>
      <c r="D50" s="20" t="s">
        <v>168</v>
      </c>
      <c r="E50" s="20"/>
      <c r="F50" s="22"/>
      <c r="G50" s="22"/>
      <c r="H50" s="22">
        <v>900</v>
      </c>
      <c r="I50" s="22">
        <v>23016.5</v>
      </c>
      <c r="J50" s="1" t="str">
        <f t="shared" si="0"/>
        <v>361,1242039</v>
      </c>
      <c r="K50" s="1">
        <f t="shared" si="1"/>
        <v>2</v>
      </c>
      <c r="L50" s="1" t="str">
        <f t="shared" si="2"/>
        <v>361,122</v>
      </c>
      <c r="M50" s="2" t="str">
        <f t="shared" si="3"/>
        <v>2ODC1727</v>
      </c>
      <c r="P50" s="20" t="s">
        <v>0</v>
      </c>
      <c r="Q50" s="21">
        <v>42035</v>
      </c>
      <c r="R50" s="20" t="s">
        <v>6</v>
      </c>
      <c r="S50" s="20" t="s">
        <v>28</v>
      </c>
      <c r="T50" s="20"/>
      <c r="U50" s="22"/>
      <c r="V50" s="22">
        <v>745.67</v>
      </c>
      <c r="W50" s="22"/>
      <c r="X50" s="22">
        <v>-24548.29</v>
      </c>
      <c r="Y50" s="1" t="str">
        <f t="shared" si="4"/>
        <v>745,6742035</v>
      </c>
      <c r="Z50" s="3" t="str">
        <f t="shared" si="5"/>
        <v>ACF63</v>
      </c>
    </row>
    <row r="51" spans="1:26" x14ac:dyDescent="0.25">
      <c r="A51" s="20" t="s">
        <v>117</v>
      </c>
      <c r="B51" s="21">
        <v>42039</v>
      </c>
      <c r="C51" s="20" t="s">
        <v>120</v>
      </c>
      <c r="D51" s="20" t="s">
        <v>169</v>
      </c>
      <c r="E51" s="20"/>
      <c r="F51" s="22"/>
      <c r="G51" s="22"/>
      <c r="H51" s="22">
        <v>361.12</v>
      </c>
      <c r="I51" s="22">
        <v>22655.38</v>
      </c>
      <c r="J51" s="1" t="str">
        <f t="shared" si="0"/>
        <v>722,942043</v>
      </c>
      <c r="K51" s="1" t="str">
        <f t="shared" si="1"/>
        <v>PAF48</v>
      </c>
      <c r="L51" s="1" t="str">
        <f t="shared" si="2"/>
        <v>722,9PAF48</v>
      </c>
      <c r="M51" s="2" t="str">
        <f t="shared" si="3"/>
        <v>2ODC1965</v>
      </c>
      <c r="P51" s="20" t="s">
        <v>0</v>
      </c>
      <c r="Q51" s="21">
        <v>42035</v>
      </c>
      <c r="R51" s="20" t="s">
        <v>6</v>
      </c>
      <c r="S51" s="20" t="s">
        <v>29</v>
      </c>
      <c r="T51" s="20"/>
      <c r="U51" s="22"/>
      <c r="V51" s="22">
        <v>544.55999999999995</v>
      </c>
      <c r="W51" s="22"/>
      <c r="X51" s="22">
        <v>-24003.73</v>
      </c>
      <c r="Y51" s="1" t="str">
        <f t="shared" si="4"/>
        <v>544,5642035</v>
      </c>
      <c r="Z51" s="3" t="str">
        <f t="shared" si="5"/>
        <v>ACF84</v>
      </c>
    </row>
    <row r="52" spans="1:26" x14ac:dyDescent="0.25">
      <c r="A52" s="20" t="s">
        <v>117</v>
      </c>
      <c r="B52" s="21">
        <v>42043</v>
      </c>
      <c r="C52" s="20" t="s">
        <v>120</v>
      </c>
      <c r="D52" s="20" t="s">
        <v>166</v>
      </c>
      <c r="E52" s="20"/>
      <c r="F52" s="22"/>
      <c r="G52" s="22"/>
      <c r="H52" s="22">
        <v>722.9</v>
      </c>
      <c r="I52" s="22">
        <v>21932.48</v>
      </c>
      <c r="J52" s="1" t="str">
        <f t="shared" si="0"/>
        <v>353642043</v>
      </c>
      <c r="K52" s="1" t="str">
        <f t="shared" si="1"/>
        <v>PAF49</v>
      </c>
      <c r="L52" s="1" t="str">
        <f t="shared" si="2"/>
        <v>3536PAF49</v>
      </c>
      <c r="M52" s="2" t="str">
        <f t="shared" si="3"/>
        <v>2ODC1967</v>
      </c>
      <c r="P52" s="20" t="s">
        <v>0</v>
      </c>
      <c r="Q52" s="21">
        <v>42035</v>
      </c>
      <c r="R52" s="20" t="s">
        <v>6</v>
      </c>
      <c r="S52" s="20" t="s">
        <v>29</v>
      </c>
      <c r="T52" s="20"/>
      <c r="U52" s="22"/>
      <c r="V52" s="22">
        <v>541.66999999999996</v>
      </c>
      <c r="W52" s="22"/>
      <c r="X52" s="22">
        <v>-23462.06</v>
      </c>
      <c r="Y52" s="1" t="str">
        <f t="shared" si="4"/>
        <v>541,6742035</v>
      </c>
      <c r="Z52" s="3" t="str">
        <f t="shared" si="5"/>
        <v>ACF84</v>
      </c>
    </row>
    <row r="53" spans="1:26" x14ac:dyDescent="0.25">
      <c r="A53" s="20" t="s">
        <v>117</v>
      </c>
      <c r="B53" s="21">
        <v>42043</v>
      </c>
      <c r="C53" s="20" t="s">
        <v>120</v>
      </c>
      <c r="D53" s="20" t="s">
        <v>168</v>
      </c>
      <c r="E53" s="20"/>
      <c r="F53" s="22"/>
      <c r="G53" s="22"/>
      <c r="H53" s="22">
        <v>3536</v>
      </c>
      <c r="I53" s="22">
        <v>18396.48</v>
      </c>
      <c r="J53" s="1" t="str">
        <f t="shared" si="0"/>
        <v>11,1642046</v>
      </c>
      <c r="K53" s="1" t="str">
        <f t="shared" si="1"/>
        <v>BF122</v>
      </c>
      <c r="L53" s="1" t="str">
        <f t="shared" si="2"/>
        <v>11,16BF122</v>
      </c>
      <c r="M53" s="2" t="str">
        <f t="shared" si="3"/>
        <v>2ODC1969</v>
      </c>
      <c r="P53" s="20" t="s">
        <v>0</v>
      </c>
      <c r="Q53" s="21">
        <v>42035</v>
      </c>
      <c r="R53" s="20" t="s">
        <v>6</v>
      </c>
      <c r="S53" s="20" t="s">
        <v>29</v>
      </c>
      <c r="T53" s="20"/>
      <c r="U53" s="22"/>
      <c r="V53" s="22">
        <v>445.56</v>
      </c>
      <c r="W53" s="22"/>
      <c r="X53" s="22">
        <v>-23016.5</v>
      </c>
      <c r="Y53" s="1" t="str">
        <f t="shared" si="4"/>
        <v>445,5642035</v>
      </c>
      <c r="Z53" s="3" t="str">
        <f t="shared" si="5"/>
        <v>ACF84</v>
      </c>
    </row>
    <row r="54" spans="1:26" x14ac:dyDescent="0.25">
      <c r="A54" s="20" t="s">
        <v>117</v>
      </c>
      <c r="B54" s="21">
        <v>42046</v>
      </c>
      <c r="C54" s="20" t="s">
        <v>120</v>
      </c>
      <c r="D54" s="20" t="s">
        <v>170</v>
      </c>
      <c r="E54" s="20"/>
      <c r="F54" s="22"/>
      <c r="G54" s="22"/>
      <c r="H54" s="22">
        <v>11.16</v>
      </c>
      <c r="I54" s="22">
        <v>18385.32</v>
      </c>
      <c r="J54" s="1" t="str">
        <f t="shared" si="0"/>
        <v>129,6942048</v>
      </c>
      <c r="K54" s="1" t="str">
        <f t="shared" si="1"/>
        <v>PAF12</v>
      </c>
      <c r="L54" s="1" t="str">
        <f t="shared" si="2"/>
        <v>129,69PAF12</v>
      </c>
      <c r="M54" s="2" t="str">
        <f t="shared" si="3"/>
        <v>2ODC1728</v>
      </c>
      <c r="P54" s="20" t="s">
        <v>0</v>
      </c>
      <c r="Q54" s="21">
        <v>42040</v>
      </c>
      <c r="R54" s="20" t="s">
        <v>8</v>
      </c>
      <c r="S54" s="20" t="s">
        <v>17</v>
      </c>
      <c r="T54" s="20"/>
      <c r="U54" s="22"/>
      <c r="V54" s="22">
        <v>361.12</v>
      </c>
      <c r="W54" s="22"/>
      <c r="X54" s="22">
        <v>-22655.38</v>
      </c>
      <c r="Y54" s="1" t="str">
        <f t="shared" si="4"/>
        <v>361,1242040</v>
      </c>
      <c r="Z54" s="3" t="str">
        <f t="shared" si="5"/>
        <v>PAF4</v>
      </c>
    </row>
    <row r="55" spans="1:26" x14ac:dyDescent="0.25">
      <c r="A55" s="20" t="s">
        <v>117</v>
      </c>
      <c r="B55" s="21">
        <v>42048</v>
      </c>
      <c r="C55" s="20" t="s">
        <v>120</v>
      </c>
      <c r="D55" s="20" t="s">
        <v>171</v>
      </c>
      <c r="E55" s="20"/>
      <c r="F55" s="22"/>
      <c r="G55" s="22"/>
      <c r="H55" s="22">
        <v>129.69</v>
      </c>
      <c r="I55" s="22">
        <v>18255.63</v>
      </c>
      <c r="J55" s="1" t="str">
        <f t="shared" si="0"/>
        <v>27,142048</v>
      </c>
      <c r="K55" s="1" t="str">
        <f t="shared" si="1"/>
        <v>ACF26</v>
      </c>
      <c r="L55" s="1" t="str">
        <f t="shared" si="2"/>
        <v>27,1ACF26</v>
      </c>
      <c r="M55" s="2" t="str">
        <f t="shared" si="3"/>
        <v>2ODC1729</v>
      </c>
      <c r="P55" s="20" t="s">
        <v>0</v>
      </c>
      <c r="Q55" s="21">
        <v>42043</v>
      </c>
      <c r="R55" s="20" t="s">
        <v>8</v>
      </c>
      <c r="S55" s="20" t="s">
        <v>30</v>
      </c>
      <c r="T55" s="20"/>
      <c r="U55" s="22"/>
      <c r="V55" s="22">
        <v>722.9</v>
      </c>
      <c r="W55" s="22"/>
      <c r="X55" s="22">
        <v>-21932.48</v>
      </c>
      <c r="Y55" s="1" t="str">
        <f t="shared" si="4"/>
        <v>722,942043</v>
      </c>
      <c r="Z55" s="3" t="str">
        <f t="shared" si="5"/>
        <v>PAF48</v>
      </c>
    </row>
    <row r="56" spans="1:26" x14ac:dyDescent="0.25">
      <c r="A56" s="20" t="s">
        <v>117</v>
      </c>
      <c r="B56" s="21">
        <v>42048</v>
      </c>
      <c r="C56" s="20" t="s">
        <v>120</v>
      </c>
      <c r="D56" s="20" t="s">
        <v>172</v>
      </c>
      <c r="E56" s="20"/>
      <c r="F56" s="22"/>
      <c r="G56" s="22"/>
      <c r="H56" s="22">
        <v>27.1</v>
      </c>
      <c r="I56" s="22">
        <v>18228.53</v>
      </c>
      <c r="J56" s="1" t="str">
        <f t="shared" si="0"/>
        <v>4150,9142050</v>
      </c>
      <c r="K56" s="1" t="str">
        <f t="shared" si="1"/>
        <v>PAF17</v>
      </c>
      <c r="L56" s="1" t="str">
        <f t="shared" si="2"/>
        <v>4150,91PAF17</v>
      </c>
      <c r="M56" s="2" t="str">
        <f t="shared" si="3"/>
        <v>2ODC1730</v>
      </c>
      <c r="P56" s="20" t="s">
        <v>0</v>
      </c>
      <c r="Q56" s="21">
        <v>42043</v>
      </c>
      <c r="R56" s="20" t="s">
        <v>8</v>
      </c>
      <c r="S56" s="20" t="s">
        <v>31</v>
      </c>
      <c r="T56" s="20"/>
      <c r="U56" s="22"/>
      <c r="V56" s="22">
        <v>3536</v>
      </c>
      <c r="W56" s="22"/>
      <c r="X56" s="22">
        <v>-18396.48</v>
      </c>
      <c r="Y56" s="1" t="str">
        <f t="shared" si="4"/>
        <v>353642043</v>
      </c>
      <c r="Z56" s="3" t="str">
        <f t="shared" si="5"/>
        <v>PAF49</v>
      </c>
    </row>
    <row r="57" spans="1:26" x14ac:dyDescent="0.25">
      <c r="A57" s="20" t="s">
        <v>117</v>
      </c>
      <c r="B57" s="21">
        <v>42050</v>
      </c>
      <c r="C57" s="20" t="s">
        <v>120</v>
      </c>
      <c r="D57" s="20" t="s">
        <v>173</v>
      </c>
      <c r="E57" s="20"/>
      <c r="F57" s="22"/>
      <c r="G57" s="22"/>
      <c r="H57" s="22">
        <v>4150.91</v>
      </c>
      <c r="I57" s="22">
        <v>14077.62</v>
      </c>
      <c r="J57" s="1" t="str">
        <f t="shared" si="0"/>
        <v>31,942053</v>
      </c>
      <c r="K57" s="1" t="str">
        <f t="shared" si="1"/>
        <v>BF123</v>
      </c>
      <c r="L57" s="1" t="str">
        <f t="shared" si="2"/>
        <v>31,9BF123</v>
      </c>
      <c r="M57" s="2" t="str">
        <f t="shared" si="3"/>
        <v>2ODC1970</v>
      </c>
      <c r="P57" s="20" t="s">
        <v>0</v>
      </c>
      <c r="Q57" s="21">
        <v>42046</v>
      </c>
      <c r="R57" s="20" t="s">
        <v>32</v>
      </c>
      <c r="S57" s="20" t="s">
        <v>33</v>
      </c>
      <c r="T57" s="20"/>
      <c r="U57" s="22"/>
      <c r="V57" s="22">
        <v>11.16</v>
      </c>
      <c r="W57" s="22"/>
      <c r="X57" s="22">
        <v>-18385.32</v>
      </c>
      <c r="Y57" s="1" t="str">
        <f t="shared" si="4"/>
        <v>11,1642046</v>
      </c>
      <c r="Z57" s="3" t="str">
        <f t="shared" si="5"/>
        <v>BF122</v>
      </c>
    </row>
    <row r="58" spans="1:26" x14ac:dyDescent="0.25">
      <c r="A58" s="20" t="s">
        <v>117</v>
      </c>
      <c r="B58" s="21">
        <v>42053</v>
      </c>
      <c r="C58" s="20" t="s">
        <v>120</v>
      </c>
      <c r="D58" s="20" t="s">
        <v>174</v>
      </c>
      <c r="E58" s="20"/>
      <c r="F58" s="22"/>
      <c r="G58" s="22"/>
      <c r="H58" s="22">
        <v>31.9</v>
      </c>
      <c r="I58" s="22">
        <v>14045.72</v>
      </c>
      <c r="J58" s="1" t="str">
        <f t="shared" si="0"/>
        <v>5,3142054</v>
      </c>
      <c r="K58" s="1" t="str">
        <f t="shared" si="1"/>
        <v>BF124</v>
      </c>
      <c r="L58" s="1" t="str">
        <f t="shared" si="2"/>
        <v>5,31BF124</v>
      </c>
      <c r="M58" s="2" t="str">
        <f t="shared" si="3"/>
        <v>2ODC1971</v>
      </c>
      <c r="P58" s="20" t="s">
        <v>0</v>
      </c>
      <c r="Q58" s="21">
        <v>42048</v>
      </c>
      <c r="R58" s="20" t="s">
        <v>8</v>
      </c>
      <c r="S58" s="20" t="s">
        <v>20</v>
      </c>
      <c r="T58" s="20"/>
      <c r="U58" s="22"/>
      <c r="V58" s="22">
        <v>129.69</v>
      </c>
      <c r="W58" s="22"/>
      <c r="X58" s="22">
        <v>-18255.63</v>
      </c>
      <c r="Y58" s="1" t="str">
        <f t="shared" si="4"/>
        <v>129,6942048</v>
      </c>
      <c r="Z58" s="3" t="str">
        <f t="shared" si="5"/>
        <v>PAF12</v>
      </c>
    </row>
    <row r="59" spans="1:26" x14ac:dyDescent="0.25">
      <c r="A59" s="20" t="s">
        <v>117</v>
      </c>
      <c r="B59" s="21">
        <v>42054</v>
      </c>
      <c r="C59" s="20" t="s">
        <v>120</v>
      </c>
      <c r="D59" s="20" t="s">
        <v>175</v>
      </c>
      <c r="E59" s="20"/>
      <c r="F59" s="22"/>
      <c r="G59" s="22"/>
      <c r="H59" s="22">
        <v>5.31</v>
      </c>
      <c r="I59" s="22">
        <v>14040.41</v>
      </c>
      <c r="J59" s="1" t="str">
        <f t="shared" si="0"/>
        <v>99,442055</v>
      </c>
      <c r="K59" s="1" t="str">
        <f t="shared" si="1"/>
        <v>PAF13</v>
      </c>
      <c r="L59" s="1" t="str">
        <f t="shared" si="2"/>
        <v>99,4PAF13</v>
      </c>
      <c r="M59" s="2" t="str">
        <f t="shared" si="3"/>
        <v>2ODC1731</v>
      </c>
      <c r="P59" s="20" t="s">
        <v>0</v>
      </c>
      <c r="Q59" s="21">
        <v>42048</v>
      </c>
      <c r="R59" s="20" t="s">
        <v>6</v>
      </c>
      <c r="S59" s="20" t="s">
        <v>34</v>
      </c>
      <c r="T59" s="20"/>
      <c r="U59" s="22"/>
      <c r="V59" s="22">
        <v>27.1</v>
      </c>
      <c r="W59" s="22"/>
      <c r="X59" s="22">
        <v>-18228.53</v>
      </c>
      <c r="Y59" s="1" t="str">
        <f t="shared" si="4"/>
        <v>27,142048</v>
      </c>
      <c r="Z59" s="3" t="str">
        <f t="shared" si="5"/>
        <v>ACF26</v>
      </c>
    </row>
    <row r="60" spans="1:26" x14ac:dyDescent="0.25">
      <c r="A60" s="20" t="s">
        <v>117</v>
      </c>
      <c r="B60" s="21">
        <v>42055</v>
      </c>
      <c r="C60" s="20" t="s">
        <v>120</v>
      </c>
      <c r="D60" s="20" t="s">
        <v>176</v>
      </c>
      <c r="E60" s="20"/>
      <c r="F60" s="22"/>
      <c r="G60" s="22"/>
      <c r="H60" s="22">
        <v>99.4</v>
      </c>
      <c r="I60" s="22">
        <v>13941.01</v>
      </c>
      <c r="J60" s="1" t="str">
        <f t="shared" si="0"/>
        <v>442055</v>
      </c>
      <c r="K60" s="1" t="str">
        <f t="shared" si="1"/>
        <v>BF1VIR48</v>
      </c>
      <c r="L60" s="1" t="str">
        <f t="shared" si="2"/>
        <v>4BF1VIR48</v>
      </c>
      <c r="M60" s="2" t="str">
        <f t="shared" si="3"/>
        <v>2ODC1732</v>
      </c>
      <c r="P60" s="20" t="s">
        <v>0</v>
      </c>
      <c r="Q60" s="21">
        <v>42050</v>
      </c>
      <c r="R60" s="20" t="s">
        <v>8</v>
      </c>
      <c r="S60" s="20" t="s">
        <v>35</v>
      </c>
      <c r="T60" s="20"/>
      <c r="U60" s="22"/>
      <c r="V60" s="22">
        <v>4150.91</v>
      </c>
      <c r="W60" s="22"/>
      <c r="X60" s="22">
        <v>-14077.62</v>
      </c>
      <c r="Y60" s="1" t="str">
        <f t="shared" si="4"/>
        <v>4150,9142050</v>
      </c>
      <c r="Z60" s="3" t="str">
        <f t="shared" si="5"/>
        <v>PAF17</v>
      </c>
    </row>
    <row r="61" spans="1:26" x14ac:dyDescent="0.25">
      <c r="A61" s="20" t="s">
        <v>117</v>
      </c>
      <c r="B61" s="21">
        <v>42055</v>
      </c>
      <c r="C61" s="20" t="s">
        <v>120</v>
      </c>
      <c r="D61" s="20" t="s">
        <v>177</v>
      </c>
      <c r="E61" s="20"/>
      <c r="F61" s="22"/>
      <c r="G61" s="22"/>
      <c r="H61" s="22">
        <v>4</v>
      </c>
      <c r="I61" s="22">
        <v>13937.01</v>
      </c>
      <c r="J61" s="1" t="str">
        <f t="shared" si="0"/>
        <v>862,8342055</v>
      </c>
      <c r="K61" s="1" t="str">
        <f t="shared" si="1"/>
        <v>ACF49</v>
      </c>
      <c r="L61" s="1" t="str">
        <f t="shared" si="2"/>
        <v>862,83ACF49</v>
      </c>
      <c r="M61" s="2" t="str">
        <f t="shared" si="3"/>
        <v>2ODC1782</v>
      </c>
      <c r="P61" s="20" t="s">
        <v>0</v>
      </c>
      <c r="Q61" s="21">
        <v>42053</v>
      </c>
      <c r="R61" s="20" t="s">
        <v>32</v>
      </c>
      <c r="S61" s="20" t="s">
        <v>7</v>
      </c>
      <c r="T61" s="20"/>
      <c r="U61" s="22"/>
      <c r="V61" s="22">
        <v>31.9</v>
      </c>
      <c r="W61" s="22"/>
      <c r="X61" s="22">
        <v>-14045.72</v>
      </c>
      <c r="Y61" s="1" t="str">
        <f t="shared" si="4"/>
        <v>31,942053</v>
      </c>
      <c r="Z61" s="3" t="str">
        <f t="shared" si="5"/>
        <v>BF123</v>
      </c>
    </row>
    <row r="62" spans="1:26" x14ac:dyDescent="0.25">
      <c r="A62" s="20" t="s">
        <v>117</v>
      </c>
      <c r="B62" s="21">
        <v>42055</v>
      </c>
      <c r="C62" s="20" t="s">
        <v>120</v>
      </c>
      <c r="D62" s="20" t="s">
        <v>178</v>
      </c>
      <c r="E62" s="20"/>
      <c r="F62" s="22"/>
      <c r="G62" s="22"/>
      <c r="H62" s="22">
        <v>862.83</v>
      </c>
      <c r="I62" s="22">
        <v>13074.18</v>
      </c>
      <c r="J62" s="1" t="str">
        <f t="shared" si="0"/>
        <v>95,142059</v>
      </c>
      <c r="K62" s="1" t="str">
        <f t="shared" si="1"/>
        <v>PAF10</v>
      </c>
      <c r="L62" s="1" t="str">
        <f t="shared" si="2"/>
        <v>95,1PAF10</v>
      </c>
      <c r="M62" s="2" t="str">
        <f t="shared" si="3"/>
        <v>2ODC1733</v>
      </c>
      <c r="P62" s="20" t="s">
        <v>0</v>
      </c>
      <c r="Q62" s="21">
        <v>42054</v>
      </c>
      <c r="R62" s="20" t="s">
        <v>32</v>
      </c>
      <c r="S62" s="20" t="s">
        <v>17</v>
      </c>
      <c r="T62" s="20"/>
      <c r="U62" s="22"/>
      <c r="V62" s="22">
        <v>5.31</v>
      </c>
      <c r="W62" s="22"/>
      <c r="X62" s="22">
        <v>-14040.41</v>
      </c>
      <c r="Y62" s="1" t="str">
        <f t="shared" si="4"/>
        <v>5,3142054</v>
      </c>
      <c r="Z62" s="3" t="str">
        <f t="shared" si="5"/>
        <v>BF124</v>
      </c>
    </row>
    <row r="63" spans="1:26" x14ac:dyDescent="0.25">
      <c r="A63" s="20" t="s">
        <v>117</v>
      </c>
      <c r="B63" s="21">
        <v>42059</v>
      </c>
      <c r="C63" s="20" t="s">
        <v>120</v>
      </c>
      <c r="D63" s="20" t="s">
        <v>179</v>
      </c>
      <c r="E63" s="20"/>
      <c r="F63" s="22"/>
      <c r="G63" s="22"/>
      <c r="H63" s="22">
        <v>95.1</v>
      </c>
      <c r="I63" s="22">
        <v>12979.08</v>
      </c>
      <c r="J63" s="1" t="str">
        <f t="shared" si="0"/>
        <v>19242060</v>
      </c>
      <c r="K63" s="1" t="str">
        <f t="shared" si="1"/>
        <v>PAF19</v>
      </c>
      <c r="L63" s="1" t="str">
        <f t="shared" si="2"/>
        <v>192PAF19</v>
      </c>
      <c r="M63" s="2" t="str">
        <f t="shared" si="3"/>
        <v>2ODC1734</v>
      </c>
      <c r="P63" s="20" t="s">
        <v>0</v>
      </c>
      <c r="Q63" s="21">
        <v>42055</v>
      </c>
      <c r="R63" s="20" t="s">
        <v>8</v>
      </c>
      <c r="S63" s="20" t="s">
        <v>21</v>
      </c>
      <c r="T63" s="20"/>
      <c r="U63" s="22"/>
      <c r="V63" s="22">
        <v>99.4</v>
      </c>
      <c r="W63" s="22"/>
      <c r="X63" s="22">
        <v>-13941.01</v>
      </c>
      <c r="Y63" s="1" t="str">
        <f t="shared" si="4"/>
        <v>99,442055</v>
      </c>
      <c r="Z63" s="3" t="str">
        <f t="shared" si="5"/>
        <v>PAF13</v>
      </c>
    </row>
    <row r="64" spans="1:26" x14ac:dyDescent="0.25">
      <c r="A64" s="20" t="s">
        <v>117</v>
      </c>
      <c r="B64" s="21">
        <v>42060</v>
      </c>
      <c r="C64" s="20" t="s">
        <v>120</v>
      </c>
      <c r="D64" s="20" t="s">
        <v>180</v>
      </c>
      <c r="E64" s="20"/>
      <c r="F64" s="22"/>
      <c r="G64" s="22"/>
      <c r="H64" s="22">
        <v>192</v>
      </c>
      <c r="I64" s="22">
        <v>12787.08</v>
      </c>
      <c r="J64" s="1" t="str">
        <f t="shared" si="0"/>
        <v>649,6142062</v>
      </c>
      <c r="K64" s="1" t="str">
        <f t="shared" si="1"/>
        <v>ACF57</v>
      </c>
      <c r="L64" s="1" t="str">
        <f t="shared" si="2"/>
        <v>649,61ACF57</v>
      </c>
      <c r="M64" s="2" t="str">
        <f t="shared" si="3"/>
        <v>2ODC1783</v>
      </c>
      <c r="P64" s="20" t="s">
        <v>0</v>
      </c>
      <c r="Q64" s="21">
        <v>42055</v>
      </c>
      <c r="R64" s="20" t="s">
        <v>6</v>
      </c>
      <c r="S64" s="20" t="s">
        <v>31</v>
      </c>
      <c r="T64" s="20"/>
      <c r="U64" s="22"/>
      <c r="V64" s="22">
        <v>862.83</v>
      </c>
      <c r="W64" s="22"/>
      <c r="X64" s="22">
        <v>-13078.18</v>
      </c>
      <c r="Y64" s="1" t="str">
        <f t="shared" si="4"/>
        <v>862,8342055</v>
      </c>
      <c r="Z64" s="3" t="str">
        <f t="shared" si="5"/>
        <v>ACF49</v>
      </c>
    </row>
    <row r="65" spans="1:26" x14ac:dyDescent="0.25">
      <c r="A65" s="20" t="s">
        <v>117</v>
      </c>
      <c r="B65" s="21">
        <v>42062</v>
      </c>
      <c r="C65" s="20" t="s">
        <v>120</v>
      </c>
      <c r="D65" s="20" t="s">
        <v>181</v>
      </c>
      <c r="E65" s="20"/>
      <c r="F65" s="22"/>
      <c r="G65" s="22"/>
      <c r="H65" s="22">
        <v>649.61</v>
      </c>
      <c r="I65" s="22">
        <v>12137.47</v>
      </c>
      <c r="J65" s="1" t="str">
        <f t="shared" si="0"/>
        <v>45042063</v>
      </c>
      <c r="K65" s="1" t="str">
        <f t="shared" si="1"/>
        <v>PAF6</v>
      </c>
      <c r="L65" s="1" t="str">
        <f t="shared" si="2"/>
        <v>450PAF6</v>
      </c>
      <c r="M65" s="2" t="str">
        <f t="shared" si="3"/>
        <v>2ODC1735</v>
      </c>
      <c r="P65" s="20" t="s">
        <v>0</v>
      </c>
      <c r="Q65" s="21">
        <v>42055</v>
      </c>
      <c r="R65" s="20" t="s">
        <v>36</v>
      </c>
      <c r="S65" s="20" t="s">
        <v>37</v>
      </c>
      <c r="T65" s="20"/>
      <c r="U65" s="22"/>
      <c r="V65" s="22">
        <v>4</v>
      </c>
      <c r="W65" s="22"/>
      <c r="X65" s="22">
        <v>-13074.18</v>
      </c>
      <c r="Y65" s="1" t="str">
        <f t="shared" si="4"/>
        <v>442055</v>
      </c>
      <c r="Z65" s="3" t="str">
        <f t="shared" si="5"/>
        <v>BF1VIR48</v>
      </c>
    </row>
    <row r="66" spans="1:26" x14ac:dyDescent="0.25">
      <c r="A66" s="20" t="s">
        <v>117</v>
      </c>
      <c r="B66" s="21">
        <v>42063</v>
      </c>
      <c r="C66" s="20" t="s">
        <v>120</v>
      </c>
      <c r="D66" s="20" t="s">
        <v>182</v>
      </c>
      <c r="E66" s="20"/>
      <c r="F66" s="22"/>
      <c r="G66" s="22"/>
      <c r="H66" s="22">
        <v>450</v>
      </c>
      <c r="I66" s="22">
        <v>11687.47</v>
      </c>
      <c r="J66" s="1" t="str">
        <f t="shared" si="0"/>
        <v>9042063</v>
      </c>
      <c r="K66" s="1" t="str">
        <f t="shared" si="1"/>
        <v>PAF6</v>
      </c>
      <c r="L66" s="1" t="str">
        <f t="shared" si="2"/>
        <v>90PAF6</v>
      </c>
      <c r="M66" s="2" t="str">
        <f t="shared" si="3"/>
        <v>2ODC1736</v>
      </c>
      <c r="P66" s="20" t="s">
        <v>0</v>
      </c>
      <c r="Q66" s="21">
        <v>42059</v>
      </c>
      <c r="R66" s="20" t="s">
        <v>8</v>
      </c>
      <c r="S66" s="20" t="s">
        <v>18</v>
      </c>
      <c r="T66" s="20"/>
      <c r="U66" s="22"/>
      <c r="V66" s="22">
        <v>95.1</v>
      </c>
      <c r="W66" s="22"/>
      <c r="X66" s="22">
        <v>-12979.08</v>
      </c>
      <c r="Y66" s="1" t="str">
        <f t="shared" si="4"/>
        <v>95,142059</v>
      </c>
      <c r="Z66" s="3" t="str">
        <f t="shared" si="5"/>
        <v>PAF10</v>
      </c>
    </row>
    <row r="67" spans="1:26" x14ac:dyDescent="0.25">
      <c r="A67" s="20" t="s">
        <v>117</v>
      </c>
      <c r="B67" s="21">
        <v>42063</v>
      </c>
      <c r="C67" s="20" t="s">
        <v>120</v>
      </c>
      <c r="D67" s="20" t="s">
        <v>183</v>
      </c>
      <c r="E67" s="20"/>
      <c r="F67" s="22"/>
      <c r="G67" s="22"/>
      <c r="H67" s="22">
        <v>90</v>
      </c>
      <c r="I67" s="22">
        <v>11597.47</v>
      </c>
      <c r="J67" s="1" t="str">
        <f t="shared" ref="J67:J130" si="6">H68&amp;G68&amp;B68</f>
        <v>150042063</v>
      </c>
      <c r="K67" s="1" t="str">
        <f t="shared" ref="K67:K130" si="7">IF(ISNA(VLOOKUP(J67,$Y$2:$Z$5001,2,FALSE)),MONTH(B68),(VLOOKUP(J67,$Y$2:$Z$5001,2,FALSE)))</f>
        <v>PAF6</v>
      </c>
      <c r="L67" s="1" t="str">
        <f t="shared" ref="L67:L130" si="8">H68&amp;G68&amp;K67</f>
        <v>1500PAF6</v>
      </c>
      <c r="M67" s="2" t="str">
        <f t="shared" ref="M67:M130" si="9">MONTH(B68)&amp;C68&amp;D68</f>
        <v>2ODC1737</v>
      </c>
      <c r="P67" s="20" t="s">
        <v>0</v>
      </c>
      <c r="Q67" s="21">
        <v>42060</v>
      </c>
      <c r="R67" s="20" t="s">
        <v>8</v>
      </c>
      <c r="S67" s="20" t="s">
        <v>38</v>
      </c>
      <c r="T67" s="20"/>
      <c r="U67" s="22"/>
      <c r="V67" s="22">
        <v>192</v>
      </c>
      <c r="W67" s="22"/>
      <c r="X67" s="22">
        <v>-12787.08</v>
      </c>
      <c r="Y67" s="1" t="str">
        <f t="shared" ref="Y67:Y130" si="10">V67&amp;W67&amp;Q67</f>
        <v>19242060</v>
      </c>
      <c r="Z67" s="3" t="str">
        <f t="shared" ref="Z67:Z130" si="11">R67&amp;S67</f>
        <v>PAF19</v>
      </c>
    </row>
    <row r="68" spans="1:26" x14ac:dyDescent="0.25">
      <c r="A68" s="20" t="s">
        <v>117</v>
      </c>
      <c r="B68" s="21">
        <v>42063</v>
      </c>
      <c r="C68" s="20" t="s">
        <v>120</v>
      </c>
      <c r="D68" s="20" t="s">
        <v>184</v>
      </c>
      <c r="E68" s="20"/>
      <c r="F68" s="22"/>
      <c r="G68" s="22"/>
      <c r="H68" s="22">
        <v>1500</v>
      </c>
      <c r="I68" s="22">
        <v>10097.469999999999</v>
      </c>
      <c r="J68" s="1" t="str">
        <f t="shared" si="6"/>
        <v>150042063</v>
      </c>
      <c r="K68" s="1" t="str">
        <f t="shared" si="7"/>
        <v>PAF6</v>
      </c>
      <c r="L68" s="1" t="str">
        <f t="shared" si="8"/>
        <v>1500PAF6</v>
      </c>
      <c r="M68" s="2" t="str">
        <f t="shared" si="9"/>
        <v>2ODC1738</v>
      </c>
      <c r="P68" s="20" t="s">
        <v>0</v>
      </c>
      <c r="Q68" s="21">
        <v>42062</v>
      </c>
      <c r="R68" s="20" t="s">
        <v>6</v>
      </c>
      <c r="S68" s="20" t="s">
        <v>39</v>
      </c>
      <c r="T68" s="20"/>
      <c r="U68" s="22"/>
      <c r="V68" s="22">
        <v>649.61</v>
      </c>
      <c r="W68" s="22"/>
      <c r="X68" s="22">
        <v>-12137.47</v>
      </c>
      <c r="Y68" s="1" t="str">
        <f t="shared" si="10"/>
        <v>649,6142062</v>
      </c>
      <c r="Z68" s="3" t="str">
        <f t="shared" si="11"/>
        <v>ACF57</v>
      </c>
    </row>
    <row r="69" spans="1:26" x14ac:dyDescent="0.25">
      <c r="A69" s="20" t="s">
        <v>117</v>
      </c>
      <c r="B69" s="21">
        <v>42063</v>
      </c>
      <c r="C69" s="20" t="s">
        <v>120</v>
      </c>
      <c r="D69" s="20" t="s">
        <v>185</v>
      </c>
      <c r="E69" s="20"/>
      <c r="F69" s="22"/>
      <c r="G69" s="22"/>
      <c r="H69" s="22">
        <v>1500</v>
      </c>
      <c r="I69" s="22">
        <v>8597.4699999999993</v>
      </c>
      <c r="J69" s="1" t="str">
        <f t="shared" si="6"/>
        <v>1339,2942063</v>
      </c>
      <c r="K69" s="1" t="str">
        <f t="shared" si="7"/>
        <v>PAF6</v>
      </c>
      <c r="L69" s="1" t="str">
        <f t="shared" si="8"/>
        <v>1339,29PAF6</v>
      </c>
      <c r="M69" s="2" t="str">
        <f t="shared" si="9"/>
        <v>2ODC1739</v>
      </c>
      <c r="P69" s="20" t="s">
        <v>0</v>
      </c>
      <c r="Q69" s="21">
        <v>42063</v>
      </c>
      <c r="R69" s="20" t="s">
        <v>8</v>
      </c>
      <c r="S69" s="20" t="s">
        <v>10</v>
      </c>
      <c r="T69" s="20"/>
      <c r="U69" s="22"/>
      <c r="V69" s="22">
        <v>20.07</v>
      </c>
      <c r="W69" s="22"/>
      <c r="X69" s="22">
        <v>-12117.4</v>
      </c>
      <c r="Y69" s="1" t="str">
        <f t="shared" si="10"/>
        <v>20,0742063</v>
      </c>
      <c r="Z69" s="3" t="str">
        <f t="shared" si="11"/>
        <v>PAF6</v>
      </c>
    </row>
    <row r="70" spans="1:26" x14ac:dyDescent="0.25">
      <c r="A70" s="20" t="s">
        <v>117</v>
      </c>
      <c r="B70" s="21">
        <v>42063</v>
      </c>
      <c r="C70" s="20" t="s">
        <v>120</v>
      </c>
      <c r="D70" s="20" t="s">
        <v>186</v>
      </c>
      <c r="E70" s="20"/>
      <c r="F70" s="22"/>
      <c r="G70" s="22"/>
      <c r="H70" s="22">
        <v>1339.29</v>
      </c>
      <c r="I70" s="22">
        <v>7258.18</v>
      </c>
      <c r="J70" s="1" t="str">
        <f t="shared" si="6"/>
        <v>175042063</v>
      </c>
      <c r="K70" s="1" t="str">
        <f t="shared" si="7"/>
        <v>PAF6</v>
      </c>
      <c r="L70" s="1" t="str">
        <f t="shared" si="8"/>
        <v>1750PAF6</v>
      </c>
      <c r="M70" s="2" t="str">
        <f t="shared" si="9"/>
        <v>2ODC1740</v>
      </c>
      <c r="P70" s="20" t="s">
        <v>0</v>
      </c>
      <c r="Q70" s="21">
        <v>42063</v>
      </c>
      <c r="R70" s="20" t="s">
        <v>8</v>
      </c>
      <c r="S70" s="20" t="s">
        <v>10</v>
      </c>
      <c r="T70" s="20"/>
      <c r="U70" s="22"/>
      <c r="V70" s="22">
        <v>228.69</v>
      </c>
      <c r="W70" s="22"/>
      <c r="X70" s="22">
        <v>-11888.71</v>
      </c>
      <c r="Y70" s="1" t="str">
        <f t="shared" si="10"/>
        <v>228,6942063</v>
      </c>
      <c r="Z70" s="3" t="str">
        <f t="shared" si="11"/>
        <v>PAF6</v>
      </c>
    </row>
    <row r="71" spans="1:26" x14ac:dyDescent="0.25">
      <c r="A71" s="20" t="s">
        <v>117</v>
      </c>
      <c r="B71" s="21">
        <v>42063</v>
      </c>
      <c r="C71" s="20" t="s">
        <v>120</v>
      </c>
      <c r="D71" s="20" t="s">
        <v>187</v>
      </c>
      <c r="E71" s="20"/>
      <c r="F71" s="22"/>
      <c r="G71" s="22"/>
      <c r="H71" s="22">
        <v>1750</v>
      </c>
      <c r="I71" s="22">
        <v>5508.18</v>
      </c>
      <c r="J71" s="1" t="str">
        <f t="shared" si="6"/>
        <v>144542063</v>
      </c>
      <c r="K71" s="1" t="str">
        <f t="shared" si="7"/>
        <v>PAF6</v>
      </c>
      <c r="L71" s="1" t="str">
        <f t="shared" si="8"/>
        <v>1445PAF6</v>
      </c>
      <c r="M71" s="2" t="str">
        <f t="shared" si="9"/>
        <v>2ODC1741</v>
      </c>
      <c r="P71" s="20" t="s">
        <v>0</v>
      </c>
      <c r="Q71" s="21">
        <v>42063</v>
      </c>
      <c r="R71" s="20" t="s">
        <v>8</v>
      </c>
      <c r="S71" s="20" t="s">
        <v>10</v>
      </c>
      <c r="T71" s="20"/>
      <c r="U71" s="22"/>
      <c r="V71" s="22">
        <v>1500</v>
      </c>
      <c r="W71" s="22"/>
      <c r="X71" s="22">
        <v>-10388.709999999999</v>
      </c>
      <c r="Y71" s="1" t="str">
        <f t="shared" si="10"/>
        <v>150042063</v>
      </c>
      <c r="Z71" s="3" t="str">
        <f t="shared" si="11"/>
        <v>PAF6</v>
      </c>
    </row>
    <row r="72" spans="1:26" x14ac:dyDescent="0.25">
      <c r="A72" s="20" t="s">
        <v>117</v>
      </c>
      <c r="B72" s="21">
        <v>42063</v>
      </c>
      <c r="C72" s="20" t="s">
        <v>120</v>
      </c>
      <c r="D72" s="20" t="s">
        <v>188</v>
      </c>
      <c r="E72" s="20"/>
      <c r="F72" s="22"/>
      <c r="G72" s="22"/>
      <c r="H72" s="22">
        <v>1445</v>
      </c>
      <c r="I72" s="22">
        <v>4063.18</v>
      </c>
      <c r="J72" s="1" t="str">
        <f t="shared" si="6"/>
        <v>26242063</v>
      </c>
      <c r="K72" s="1" t="str">
        <f t="shared" si="7"/>
        <v>PAF6</v>
      </c>
      <c r="L72" s="1" t="str">
        <f t="shared" si="8"/>
        <v>262PAF6</v>
      </c>
      <c r="M72" s="2" t="str">
        <f t="shared" si="9"/>
        <v>2ODC1742</v>
      </c>
      <c r="P72" s="20" t="s">
        <v>0</v>
      </c>
      <c r="Q72" s="21">
        <v>42063</v>
      </c>
      <c r="R72" s="20" t="s">
        <v>8</v>
      </c>
      <c r="S72" s="20" t="s">
        <v>10</v>
      </c>
      <c r="T72" s="20"/>
      <c r="U72" s="22"/>
      <c r="V72" s="22">
        <v>262</v>
      </c>
      <c r="W72" s="22"/>
      <c r="X72" s="22">
        <v>-10126.709999999999</v>
      </c>
      <c r="Y72" s="1" t="str">
        <f t="shared" si="10"/>
        <v>26242063</v>
      </c>
      <c r="Z72" s="3" t="str">
        <f t="shared" si="11"/>
        <v>PAF6</v>
      </c>
    </row>
    <row r="73" spans="1:26" x14ac:dyDescent="0.25">
      <c r="A73" s="20" t="s">
        <v>117</v>
      </c>
      <c r="B73" s="21">
        <v>42063</v>
      </c>
      <c r="C73" s="20" t="s">
        <v>120</v>
      </c>
      <c r="D73" s="20" t="s">
        <v>189</v>
      </c>
      <c r="E73" s="20"/>
      <c r="F73" s="22"/>
      <c r="G73" s="22"/>
      <c r="H73" s="22">
        <v>262</v>
      </c>
      <c r="I73" s="22">
        <v>3801.18</v>
      </c>
      <c r="J73" s="1" t="str">
        <f t="shared" si="6"/>
        <v>150042063</v>
      </c>
      <c r="K73" s="1" t="str">
        <f t="shared" si="7"/>
        <v>PAF6</v>
      </c>
      <c r="L73" s="1" t="str">
        <f t="shared" si="8"/>
        <v>1500PAF6</v>
      </c>
      <c r="M73" s="2" t="str">
        <f t="shared" si="9"/>
        <v>2ODC1743</v>
      </c>
      <c r="P73" s="20" t="s">
        <v>0</v>
      </c>
      <c r="Q73" s="21">
        <v>42063</v>
      </c>
      <c r="R73" s="20" t="s">
        <v>8</v>
      </c>
      <c r="S73" s="20" t="s">
        <v>10</v>
      </c>
      <c r="T73" s="20"/>
      <c r="U73" s="22"/>
      <c r="V73" s="22">
        <v>1445</v>
      </c>
      <c r="W73" s="22"/>
      <c r="X73" s="22">
        <v>-8681.7099999999991</v>
      </c>
      <c r="Y73" s="1" t="str">
        <f t="shared" si="10"/>
        <v>144542063</v>
      </c>
      <c r="Z73" s="3" t="str">
        <f t="shared" si="11"/>
        <v>PAF6</v>
      </c>
    </row>
    <row r="74" spans="1:26" x14ac:dyDescent="0.25">
      <c r="A74" s="20" t="s">
        <v>117</v>
      </c>
      <c r="B74" s="21">
        <v>42063</v>
      </c>
      <c r="C74" s="20" t="s">
        <v>120</v>
      </c>
      <c r="D74" s="20" t="s">
        <v>190</v>
      </c>
      <c r="E74" s="20"/>
      <c r="F74" s="22"/>
      <c r="G74" s="22"/>
      <c r="H74" s="22">
        <v>1500</v>
      </c>
      <c r="I74" s="22">
        <v>2301.1799999999998</v>
      </c>
      <c r="J74" s="1" t="str">
        <f t="shared" si="6"/>
        <v>228,6942063</v>
      </c>
      <c r="K74" s="1" t="str">
        <f t="shared" si="7"/>
        <v>PAF6</v>
      </c>
      <c r="L74" s="1" t="str">
        <f t="shared" si="8"/>
        <v>228,69PAF6</v>
      </c>
      <c r="M74" s="2" t="str">
        <f t="shared" si="9"/>
        <v>2ODC1744</v>
      </c>
      <c r="P74" s="20" t="s">
        <v>0</v>
      </c>
      <c r="Q74" s="21">
        <v>42063</v>
      </c>
      <c r="R74" s="20" t="s">
        <v>8</v>
      </c>
      <c r="S74" s="20" t="s">
        <v>10</v>
      </c>
      <c r="T74" s="20"/>
      <c r="U74" s="22"/>
      <c r="V74" s="22">
        <v>1750</v>
      </c>
      <c r="W74" s="22"/>
      <c r="X74" s="22">
        <v>-6931.71</v>
      </c>
      <c r="Y74" s="1" t="str">
        <f t="shared" si="10"/>
        <v>175042063</v>
      </c>
      <c r="Z74" s="3" t="str">
        <f t="shared" si="11"/>
        <v>PAF6</v>
      </c>
    </row>
    <row r="75" spans="1:26" x14ac:dyDescent="0.25">
      <c r="A75" s="20" t="s">
        <v>117</v>
      </c>
      <c r="B75" s="21">
        <v>42063</v>
      </c>
      <c r="C75" s="20" t="s">
        <v>120</v>
      </c>
      <c r="D75" s="20" t="s">
        <v>191</v>
      </c>
      <c r="E75" s="20"/>
      <c r="F75" s="22"/>
      <c r="G75" s="22"/>
      <c r="H75" s="22">
        <v>228.69</v>
      </c>
      <c r="I75" s="22">
        <v>2072.4899999999998</v>
      </c>
      <c r="J75" s="1" t="str">
        <f t="shared" si="6"/>
        <v>20,0742063</v>
      </c>
      <c r="K75" s="1" t="str">
        <f t="shared" si="7"/>
        <v>PAF6</v>
      </c>
      <c r="L75" s="1" t="str">
        <f t="shared" si="8"/>
        <v>20,07PAF6</v>
      </c>
      <c r="M75" s="2" t="str">
        <f t="shared" si="9"/>
        <v>2ODC1745</v>
      </c>
      <c r="P75" s="20" t="s">
        <v>0</v>
      </c>
      <c r="Q75" s="21">
        <v>42063</v>
      </c>
      <c r="R75" s="20" t="s">
        <v>8</v>
      </c>
      <c r="S75" s="20" t="s">
        <v>10</v>
      </c>
      <c r="T75" s="20"/>
      <c r="U75" s="22"/>
      <c r="V75" s="22">
        <v>1339.29</v>
      </c>
      <c r="W75" s="22"/>
      <c r="X75" s="22">
        <v>-5592.42</v>
      </c>
      <c r="Y75" s="1" t="str">
        <f t="shared" si="10"/>
        <v>1339,2942063</v>
      </c>
      <c r="Z75" s="3" t="str">
        <f t="shared" si="11"/>
        <v>PAF6</v>
      </c>
    </row>
    <row r="76" spans="1:26" x14ac:dyDescent="0.25">
      <c r="A76" s="20" t="s">
        <v>117</v>
      </c>
      <c r="B76" s="21">
        <v>42063</v>
      </c>
      <c r="C76" s="20" t="s">
        <v>120</v>
      </c>
      <c r="D76" s="20" t="s">
        <v>192</v>
      </c>
      <c r="E76" s="20"/>
      <c r="F76" s="22"/>
      <c r="G76" s="22"/>
      <c r="H76" s="22">
        <v>20.07</v>
      </c>
      <c r="I76" s="22">
        <v>2052.42</v>
      </c>
      <c r="J76" s="1" t="str">
        <f t="shared" si="6"/>
        <v>4254,4642063</v>
      </c>
      <c r="K76" s="1" t="str">
        <f t="shared" si="7"/>
        <v>PAF20</v>
      </c>
      <c r="L76" s="1" t="str">
        <f t="shared" si="8"/>
        <v>4254,46PAF20</v>
      </c>
      <c r="M76" s="2" t="str">
        <f t="shared" si="9"/>
        <v>2ODC1746</v>
      </c>
      <c r="P76" s="20" t="s">
        <v>0</v>
      </c>
      <c r="Q76" s="21">
        <v>42063</v>
      </c>
      <c r="R76" s="20" t="s">
        <v>8</v>
      </c>
      <c r="S76" s="20" t="s">
        <v>10</v>
      </c>
      <c r="T76" s="20"/>
      <c r="U76" s="22"/>
      <c r="V76" s="22">
        <v>1500</v>
      </c>
      <c r="W76" s="22"/>
      <c r="X76" s="22">
        <v>-4092.42</v>
      </c>
      <c r="Y76" s="1" t="str">
        <f t="shared" si="10"/>
        <v>150042063</v>
      </c>
      <c r="Z76" s="3" t="str">
        <f t="shared" si="11"/>
        <v>PAF6</v>
      </c>
    </row>
    <row r="77" spans="1:26" x14ac:dyDescent="0.25">
      <c r="A77" s="20" t="s">
        <v>117</v>
      </c>
      <c r="B77" s="21">
        <v>42063</v>
      </c>
      <c r="C77" s="20" t="s">
        <v>120</v>
      </c>
      <c r="D77" s="20" t="s">
        <v>193</v>
      </c>
      <c r="E77" s="20"/>
      <c r="F77" s="22"/>
      <c r="G77" s="22"/>
      <c r="H77" s="22">
        <v>4254.46</v>
      </c>
      <c r="I77" s="22">
        <v>-2202.04</v>
      </c>
      <c r="J77" s="1" t="str">
        <f t="shared" si="6"/>
        <v>2294,7142063</v>
      </c>
      <c r="K77" s="1" t="str">
        <f t="shared" si="7"/>
        <v>PAF33</v>
      </c>
      <c r="L77" s="1" t="str">
        <f t="shared" si="8"/>
        <v>2294,71PAF33</v>
      </c>
      <c r="M77" s="2" t="str">
        <f t="shared" si="9"/>
        <v>2ODC1750</v>
      </c>
      <c r="P77" s="20" t="s">
        <v>0</v>
      </c>
      <c r="Q77" s="21">
        <v>42063</v>
      </c>
      <c r="R77" s="20" t="s">
        <v>8</v>
      </c>
      <c r="S77" s="20" t="s">
        <v>10</v>
      </c>
      <c r="T77" s="20"/>
      <c r="U77" s="22"/>
      <c r="V77" s="22">
        <v>1500</v>
      </c>
      <c r="W77" s="22"/>
      <c r="X77" s="22">
        <v>-2592.42</v>
      </c>
      <c r="Y77" s="1" t="str">
        <f t="shared" si="10"/>
        <v>150042063</v>
      </c>
      <c r="Z77" s="3" t="str">
        <f t="shared" si="11"/>
        <v>PAF6</v>
      </c>
    </row>
    <row r="78" spans="1:26" x14ac:dyDescent="0.25">
      <c r="A78" s="20" t="s">
        <v>117</v>
      </c>
      <c r="B78" s="21">
        <v>42063</v>
      </c>
      <c r="C78" s="20" t="s">
        <v>120</v>
      </c>
      <c r="D78" s="20" t="s">
        <v>194</v>
      </c>
      <c r="E78" s="20"/>
      <c r="F78" s="22"/>
      <c r="G78" s="22"/>
      <c r="H78" s="22">
        <v>2294.71</v>
      </c>
      <c r="I78" s="22">
        <v>-4496.75</v>
      </c>
      <c r="J78" s="1" t="str">
        <f t="shared" si="6"/>
        <v>586,3642063</v>
      </c>
      <c r="K78" s="1" t="str">
        <f t="shared" si="7"/>
        <v>ACF38</v>
      </c>
      <c r="L78" s="1" t="str">
        <f t="shared" si="8"/>
        <v>586,36ACF38</v>
      </c>
      <c r="M78" s="2" t="str">
        <f t="shared" si="9"/>
        <v>2ODC1751</v>
      </c>
      <c r="P78" s="20" t="s">
        <v>0</v>
      </c>
      <c r="Q78" s="21">
        <v>42063</v>
      </c>
      <c r="R78" s="20" t="s">
        <v>8</v>
      </c>
      <c r="S78" s="20" t="s">
        <v>10</v>
      </c>
      <c r="T78" s="20"/>
      <c r="U78" s="22"/>
      <c r="V78" s="22">
        <v>90</v>
      </c>
      <c r="W78" s="22"/>
      <c r="X78" s="22">
        <v>-2502.42</v>
      </c>
      <c r="Y78" s="1" t="str">
        <f t="shared" si="10"/>
        <v>9042063</v>
      </c>
      <c r="Z78" s="3" t="str">
        <f t="shared" si="11"/>
        <v>PAF6</v>
      </c>
    </row>
    <row r="79" spans="1:26" x14ac:dyDescent="0.25">
      <c r="A79" s="20" t="s">
        <v>117</v>
      </c>
      <c r="B79" s="21">
        <v>42063</v>
      </c>
      <c r="C79" s="20" t="s">
        <v>120</v>
      </c>
      <c r="D79" s="20" t="s">
        <v>195</v>
      </c>
      <c r="E79" s="20"/>
      <c r="F79" s="22"/>
      <c r="G79" s="22"/>
      <c r="H79" s="22">
        <v>586.36</v>
      </c>
      <c r="I79" s="22">
        <v>-5083.1099999999997</v>
      </c>
      <c r="J79" s="1" t="str">
        <f t="shared" si="6"/>
        <v>147,0142063</v>
      </c>
      <c r="K79" s="1">
        <f t="shared" si="7"/>
        <v>2</v>
      </c>
      <c r="L79" s="1" t="str">
        <f t="shared" si="8"/>
        <v>147,012</v>
      </c>
      <c r="M79" s="2" t="str">
        <f t="shared" si="9"/>
        <v>2ODC1784</v>
      </c>
      <c r="P79" s="20" t="s">
        <v>0</v>
      </c>
      <c r="Q79" s="21">
        <v>42063</v>
      </c>
      <c r="R79" s="20" t="s">
        <v>8</v>
      </c>
      <c r="S79" s="20" t="s">
        <v>10</v>
      </c>
      <c r="T79" s="20"/>
      <c r="U79" s="22"/>
      <c r="V79" s="22">
        <v>450</v>
      </c>
      <c r="W79" s="22"/>
      <c r="X79" s="22">
        <v>-2052.42</v>
      </c>
      <c r="Y79" s="1" t="str">
        <f t="shared" si="10"/>
        <v>45042063</v>
      </c>
      <c r="Z79" s="3" t="str">
        <f t="shared" si="11"/>
        <v>PAF6</v>
      </c>
    </row>
    <row r="80" spans="1:26" x14ac:dyDescent="0.25">
      <c r="A80" s="3" t="s">
        <v>117</v>
      </c>
      <c r="B80" s="4">
        <v>42063</v>
      </c>
      <c r="C80" s="3" t="s">
        <v>120</v>
      </c>
      <c r="D80" s="3" t="s">
        <v>196</v>
      </c>
      <c r="E80" s="3" t="s">
        <v>457</v>
      </c>
      <c r="H80" s="1">
        <v>147.01</v>
      </c>
      <c r="I80" s="1">
        <v>-5230.12</v>
      </c>
      <c r="J80" s="1" t="str">
        <f t="shared" si="6"/>
        <v>600,8542063</v>
      </c>
      <c r="K80" s="1" t="str">
        <f t="shared" si="7"/>
        <v>ODF7</v>
      </c>
      <c r="L80" s="1" t="str">
        <f t="shared" si="8"/>
        <v>600,85ODF7</v>
      </c>
      <c r="M80" s="2" t="str">
        <f t="shared" si="9"/>
        <v>2ODC1852</v>
      </c>
      <c r="P80" s="20" t="s">
        <v>0</v>
      </c>
      <c r="Q80" s="21">
        <v>42063</v>
      </c>
      <c r="R80" s="20" t="s">
        <v>1</v>
      </c>
      <c r="S80" s="20" t="s">
        <v>40</v>
      </c>
      <c r="T80" s="20"/>
      <c r="U80" s="22"/>
      <c r="V80" s="22">
        <v>600.85</v>
      </c>
      <c r="W80" s="22"/>
      <c r="X80" s="22">
        <v>-1451.57</v>
      </c>
      <c r="Y80" s="1" t="str">
        <f t="shared" si="10"/>
        <v>600,8542063</v>
      </c>
      <c r="Z80" s="3" t="str">
        <f t="shared" si="11"/>
        <v>ODF7</v>
      </c>
    </row>
    <row r="81" spans="1:26" x14ac:dyDescent="0.25">
      <c r="A81" s="20" t="s">
        <v>117</v>
      </c>
      <c r="B81" s="21">
        <v>42063</v>
      </c>
      <c r="C81" s="20" t="s">
        <v>120</v>
      </c>
      <c r="D81" s="20" t="s">
        <v>197</v>
      </c>
      <c r="E81" s="20"/>
      <c r="F81" s="22"/>
      <c r="G81" s="22"/>
      <c r="H81" s="22">
        <v>600.85</v>
      </c>
      <c r="I81" s="22">
        <v>-5830.97</v>
      </c>
      <c r="J81" s="1" t="str">
        <f t="shared" si="6"/>
        <v>76,2242063</v>
      </c>
      <c r="K81" s="1" t="str">
        <f t="shared" si="7"/>
        <v>PAF46</v>
      </c>
      <c r="L81" s="1" t="str">
        <f t="shared" si="8"/>
        <v>76,22PAF46</v>
      </c>
      <c r="M81" s="2" t="str">
        <f t="shared" si="9"/>
        <v>2ODC1914</v>
      </c>
      <c r="P81" s="20" t="s">
        <v>0</v>
      </c>
      <c r="Q81" s="21">
        <v>42063</v>
      </c>
      <c r="R81" s="20" t="s">
        <v>1</v>
      </c>
      <c r="S81" s="20" t="s">
        <v>14</v>
      </c>
      <c r="T81" s="20"/>
      <c r="U81" s="22"/>
      <c r="V81" s="22">
        <v>2429.29</v>
      </c>
      <c r="W81" s="22"/>
      <c r="X81" s="22">
        <v>977.72</v>
      </c>
      <c r="Y81" s="1" t="str">
        <f t="shared" si="10"/>
        <v>2429,2942063</v>
      </c>
      <c r="Z81" s="3" t="str">
        <f t="shared" si="11"/>
        <v>ODF9</v>
      </c>
    </row>
    <row r="82" spans="1:26" x14ac:dyDescent="0.25">
      <c r="A82" s="20" t="s">
        <v>117</v>
      </c>
      <c r="B82" s="21">
        <v>42063</v>
      </c>
      <c r="C82" s="20" t="s">
        <v>120</v>
      </c>
      <c r="D82" s="20" t="s">
        <v>198</v>
      </c>
      <c r="E82" s="20"/>
      <c r="F82" s="22"/>
      <c r="G82" s="22"/>
      <c r="H82" s="22">
        <v>76.22</v>
      </c>
      <c r="I82" s="22">
        <v>-5907.19</v>
      </c>
      <c r="J82" s="1" t="str">
        <f t="shared" si="6"/>
        <v>2429,2942063</v>
      </c>
      <c r="K82" s="1" t="str">
        <f t="shared" si="7"/>
        <v>ODF9</v>
      </c>
      <c r="L82" s="1" t="str">
        <f t="shared" si="8"/>
        <v>2429,29ODF9</v>
      </c>
      <c r="M82" s="2" t="str">
        <f t="shared" si="9"/>
        <v>2ODC1918</v>
      </c>
      <c r="P82" s="20" t="s">
        <v>0</v>
      </c>
      <c r="Q82" s="21">
        <v>42063</v>
      </c>
      <c r="R82" s="20" t="s">
        <v>1</v>
      </c>
      <c r="S82" s="20" t="s">
        <v>18</v>
      </c>
      <c r="T82" s="20"/>
      <c r="U82" s="22"/>
      <c r="V82" s="22">
        <v>1805</v>
      </c>
      <c r="W82" s="22"/>
      <c r="X82" s="22">
        <v>2782.72</v>
      </c>
      <c r="Y82" s="1" t="str">
        <f t="shared" si="10"/>
        <v>180542063</v>
      </c>
      <c r="Z82" s="3" t="str">
        <f t="shared" si="11"/>
        <v>ODF10</v>
      </c>
    </row>
    <row r="83" spans="1:26" x14ac:dyDescent="0.25">
      <c r="A83" s="20" t="s">
        <v>117</v>
      </c>
      <c r="B83" s="21">
        <v>42063</v>
      </c>
      <c r="C83" s="20" t="s">
        <v>120</v>
      </c>
      <c r="D83" s="20" t="s">
        <v>199</v>
      </c>
      <c r="E83" s="20"/>
      <c r="F83" s="22"/>
      <c r="G83" s="22"/>
      <c r="H83" s="22">
        <v>2429.29</v>
      </c>
      <c r="I83" s="22">
        <v>-8336.48</v>
      </c>
      <c r="J83" s="1" t="str">
        <f t="shared" si="6"/>
        <v>76042063</v>
      </c>
      <c r="K83" s="1" t="str">
        <f t="shared" si="7"/>
        <v>ODF10</v>
      </c>
      <c r="L83" s="1" t="str">
        <f t="shared" si="8"/>
        <v>760ODF10</v>
      </c>
      <c r="M83" s="2" t="str">
        <f t="shared" si="9"/>
        <v>2ODC1961</v>
      </c>
      <c r="P83" s="20" t="s">
        <v>0</v>
      </c>
      <c r="Q83" s="21">
        <v>42063</v>
      </c>
      <c r="R83" s="20" t="s">
        <v>1</v>
      </c>
      <c r="S83" s="20" t="s">
        <v>18</v>
      </c>
      <c r="T83" s="20"/>
      <c r="U83" s="22"/>
      <c r="V83" s="22">
        <v>1520</v>
      </c>
      <c r="W83" s="22"/>
      <c r="X83" s="22">
        <v>4302.72</v>
      </c>
      <c r="Y83" s="1" t="str">
        <f t="shared" si="10"/>
        <v>152042063</v>
      </c>
      <c r="Z83" s="3" t="str">
        <f t="shared" si="11"/>
        <v>ODF10</v>
      </c>
    </row>
    <row r="84" spans="1:26" x14ac:dyDescent="0.25">
      <c r="A84" s="20" t="s">
        <v>117</v>
      </c>
      <c r="B84" s="21">
        <v>42063</v>
      </c>
      <c r="C84" s="20" t="s">
        <v>120</v>
      </c>
      <c r="D84" s="20" t="s">
        <v>200</v>
      </c>
      <c r="E84" s="20"/>
      <c r="F84" s="22"/>
      <c r="G84" s="22"/>
      <c r="H84" s="22">
        <v>760</v>
      </c>
      <c r="I84" s="22">
        <v>-9096.48</v>
      </c>
      <c r="J84" s="1" t="str">
        <f t="shared" si="6"/>
        <v>152042063</v>
      </c>
      <c r="K84" s="1" t="str">
        <f t="shared" si="7"/>
        <v>ODF10</v>
      </c>
      <c r="L84" s="1" t="str">
        <f t="shared" si="8"/>
        <v>1520ODF10</v>
      </c>
      <c r="M84" s="2" t="str">
        <f t="shared" si="9"/>
        <v>2ODC1962</v>
      </c>
      <c r="P84" s="20" t="s">
        <v>0</v>
      </c>
      <c r="Q84" s="21">
        <v>42063</v>
      </c>
      <c r="R84" s="20" t="s">
        <v>1</v>
      </c>
      <c r="S84" s="20" t="s">
        <v>18</v>
      </c>
      <c r="T84" s="20"/>
      <c r="U84" s="22"/>
      <c r="V84" s="22">
        <v>760</v>
      </c>
      <c r="W84" s="22"/>
      <c r="X84" s="22">
        <v>5062.72</v>
      </c>
      <c r="Y84" s="1" t="str">
        <f t="shared" si="10"/>
        <v>76042063</v>
      </c>
      <c r="Z84" s="3" t="str">
        <f t="shared" si="11"/>
        <v>ODF10</v>
      </c>
    </row>
    <row r="85" spans="1:26" x14ac:dyDescent="0.25">
      <c r="A85" s="20" t="s">
        <v>117</v>
      </c>
      <c r="B85" s="21">
        <v>42063</v>
      </c>
      <c r="C85" s="20" t="s">
        <v>120</v>
      </c>
      <c r="D85" s="20" t="s">
        <v>201</v>
      </c>
      <c r="E85" s="20"/>
      <c r="F85" s="22"/>
      <c r="G85" s="22"/>
      <c r="H85" s="22">
        <v>1520</v>
      </c>
      <c r="I85" s="22">
        <v>-10616.48</v>
      </c>
      <c r="J85" s="1" t="str">
        <f t="shared" si="6"/>
        <v>180542063</v>
      </c>
      <c r="K85" s="1" t="str">
        <f t="shared" si="7"/>
        <v>ODF10</v>
      </c>
      <c r="L85" s="1" t="str">
        <f t="shared" si="8"/>
        <v>1805ODF10</v>
      </c>
      <c r="M85" s="2" t="str">
        <f t="shared" si="9"/>
        <v>2ODC1963</v>
      </c>
      <c r="P85" s="20" t="s">
        <v>0</v>
      </c>
      <c r="Q85" s="21">
        <v>42063</v>
      </c>
      <c r="R85" s="20" t="s">
        <v>1</v>
      </c>
      <c r="S85" s="20" t="s">
        <v>19</v>
      </c>
      <c r="T85" s="20"/>
      <c r="U85" s="22"/>
      <c r="V85" s="22">
        <v>1000</v>
      </c>
      <c r="W85" s="22"/>
      <c r="X85" s="22">
        <v>6062.72</v>
      </c>
      <c r="Y85" s="1" t="str">
        <f t="shared" si="10"/>
        <v>100042063</v>
      </c>
      <c r="Z85" s="3" t="str">
        <f t="shared" si="11"/>
        <v>ODF11</v>
      </c>
    </row>
    <row r="86" spans="1:26" x14ac:dyDescent="0.25">
      <c r="A86" s="20" t="s">
        <v>117</v>
      </c>
      <c r="B86" s="21">
        <v>42063</v>
      </c>
      <c r="C86" s="20" t="s">
        <v>120</v>
      </c>
      <c r="D86" s="20" t="s">
        <v>135</v>
      </c>
      <c r="E86" s="20"/>
      <c r="F86" s="22"/>
      <c r="G86" s="22"/>
      <c r="H86" s="22">
        <v>1805</v>
      </c>
      <c r="I86" s="22">
        <v>-12421.48</v>
      </c>
      <c r="J86" s="1" t="str">
        <f t="shared" si="6"/>
        <v>25042063</v>
      </c>
      <c r="K86" s="1" t="str">
        <f t="shared" si="7"/>
        <v>ODF15</v>
      </c>
      <c r="L86" s="1" t="str">
        <f t="shared" si="8"/>
        <v>250ODF15</v>
      </c>
      <c r="M86" s="2" t="str">
        <f t="shared" si="9"/>
        <v>2ODC1968</v>
      </c>
      <c r="P86" s="20" t="s">
        <v>0</v>
      </c>
      <c r="Q86" s="21">
        <v>42063</v>
      </c>
      <c r="R86" s="20" t="s">
        <v>1</v>
      </c>
      <c r="S86" s="20" t="s">
        <v>20</v>
      </c>
      <c r="T86" s="20"/>
      <c r="U86" s="22"/>
      <c r="V86" s="22">
        <v>900</v>
      </c>
      <c r="W86" s="22"/>
      <c r="X86" s="22">
        <v>6962.72</v>
      </c>
      <c r="Y86" s="1" t="str">
        <f t="shared" si="10"/>
        <v>90042063</v>
      </c>
      <c r="Z86" s="3" t="str">
        <f t="shared" si="11"/>
        <v>ODF12</v>
      </c>
    </row>
    <row r="87" spans="1:26" x14ac:dyDescent="0.25">
      <c r="A87" s="20" t="s">
        <v>117</v>
      </c>
      <c r="B87" s="21">
        <v>42063</v>
      </c>
      <c r="C87" s="20" t="s">
        <v>120</v>
      </c>
      <c r="D87" s="20" t="s">
        <v>202</v>
      </c>
      <c r="E87" s="20"/>
      <c r="F87" s="22"/>
      <c r="G87" s="22"/>
      <c r="H87" s="22">
        <v>250</v>
      </c>
      <c r="I87" s="22">
        <v>-12671.48</v>
      </c>
      <c r="J87" s="1" t="str">
        <f t="shared" si="6"/>
        <v>100042063</v>
      </c>
      <c r="K87" s="1" t="str">
        <f t="shared" si="7"/>
        <v>ODF11</v>
      </c>
      <c r="L87" s="1" t="str">
        <f t="shared" si="8"/>
        <v>1000ODF11</v>
      </c>
      <c r="M87" s="2" t="str">
        <f t="shared" si="9"/>
        <v>2ODC1972</v>
      </c>
      <c r="P87" s="20" t="s">
        <v>0</v>
      </c>
      <c r="Q87" s="21">
        <v>42063</v>
      </c>
      <c r="R87" s="20" t="s">
        <v>1</v>
      </c>
      <c r="S87" s="20" t="s">
        <v>11</v>
      </c>
      <c r="T87" s="20"/>
      <c r="U87" s="22"/>
      <c r="V87" s="22">
        <v>250</v>
      </c>
      <c r="W87" s="22"/>
      <c r="X87" s="22">
        <v>7212.72</v>
      </c>
      <c r="Y87" s="1" t="str">
        <f t="shared" si="10"/>
        <v>25042063</v>
      </c>
      <c r="Z87" s="3" t="str">
        <f t="shared" si="11"/>
        <v>ODF15</v>
      </c>
    </row>
    <row r="88" spans="1:26" x14ac:dyDescent="0.25">
      <c r="A88" s="20" t="s">
        <v>117</v>
      </c>
      <c r="B88" s="21">
        <v>42063</v>
      </c>
      <c r="C88" s="20" t="s">
        <v>120</v>
      </c>
      <c r="D88" s="20" t="s">
        <v>203</v>
      </c>
      <c r="E88" s="20"/>
      <c r="F88" s="22"/>
      <c r="G88" s="22"/>
      <c r="H88" s="22">
        <v>1000</v>
      </c>
      <c r="I88" s="22">
        <v>-13671.48</v>
      </c>
      <c r="J88" s="1" t="str">
        <f t="shared" si="6"/>
        <v>90042063</v>
      </c>
      <c r="K88" s="1" t="str">
        <f t="shared" si="7"/>
        <v>ODF12</v>
      </c>
      <c r="L88" s="1" t="str">
        <f t="shared" si="8"/>
        <v>900ODF12</v>
      </c>
      <c r="M88" s="2" t="str">
        <f t="shared" si="9"/>
        <v>2ODC1973</v>
      </c>
      <c r="P88" s="20" t="s">
        <v>0</v>
      </c>
      <c r="Q88" s="21">
        <v>42063</v>
      </c>
      <c r="R88" s="20" t="s">
        <v>8</v>
      </c>
      <c r="S88" s="20" t="s">
        <v>41</v>
      </c>
      <c r="T88" s="20"/>
      <c r="U88" s="22"/>
      <c r="V88" s="22">
        <v>4254.46</v>
      </c>
      <c r="W88" s="22"/>
      <c r="X88" s="22">
        <v>11467.18</v>
      </c>
      <c r="Y88" s="1" t="str">
        <f t="shared" si="10"/>
        <v>4254,4642063</v>
      </c>
      <c r="Z88" s="3" t="str">
        <f t="shared" si="11"/>
        <v>PAF20</v>
      </c>
    </row>
    <row r="89" spans="1:26" x14ac:dyDescent="0.25">
      <c r="A89" s="20" t="s">
        <v>117</v>
      </c>
      <c r="B89" s="21">
        <v>42063</v>
      </c>
      <c r="C89" s="20" t="s">
        <v>120</v>
      </c>
      <c r="D89" s="20" t="s">
        <v>204</v>
      </c>
      <c r="E89" s="20"/>
      <c r="F89" s="22"/>
      <c r="G89" s="22"/>
      <c r="H89" s="22">
        <v>900</v>
      </c>
      <c r="I89" s="22">
        <v>-14571.48</v>
      </c>
      <c r="J89" s="1" t="str">
        <f t="shared" si="6"/>
        <v>-95,6942063</v>
      </c>
      <c r="K89" s="1">
        <f t="shared" si="7"/>
        <v>2</v>
      </c>
      <c r="L89" s="1" t="str">
        <f t="shared" si="8"/>
        <v>-95,692</v>
      </c>
      <c r="M89" s="2" t="str">
        <f t="shared" si="9"/>
        <v>2ODC1974</v>
      </c>
      <c r="P89" s="20" t="s">
        <v>0</v>
      </c>
      <c r="Q89" s="21">
        <v>42063</v>
      </c>
      <c r="R89" s="20" t="s">
        <v>8</v>
      </c>
      <c r="S89" s="20" t="s">
        <v>42</v>
      </c>
      <c r="T89" s="20"/>
      <c r="U89" s="22"/>
      <c r="V89" s="22">
        <v>2294.71</v>
      </c>
      <c r="W89" s="22"/>
      <c r="X89" s="22">
        <v>13761.89</v>
      </c>
      <c r="Y89" s="1" t="str">
        <f t="shared" si="10"/>
        <v>2294,7142063</v>
      </c>
      <c r="Z89" s="3" t="str">
        <f t="shared" si="11"/>
        <v>PAF33</v>
      </c>
    </row>
    <row r="90" spans="1:26" x14ac:dyDescent="0.25">
      <c r="A90" s="3" t="s">
        <v>117</v>
      </c>
      <c r="B90" s="4">
        <v>42063</v>
      </c>
      <c r="C90" s="3" t="s">
        <v>120</v>
      </c>
      <c r="D90" s="3" t="s">
        <v>205</v>
      </c>
      <c r="E90" s="3" t="s">
        <v>457</v>
      </c>
      <c r="H90" s="1">
        <v>-95.69</v>
      </c>
      <c r="I90" s="1">
        <v>-14475.79</v>
      </c>
      <c r="J90" s="1" t="str">
        <f t="shared" si="6"/>
        <v>46,842065</v>
      </c>
      <c r="K90" s="1" t="str">
        <f t="shared" si="7"/>
        <v>ODF7</v>
      </c>
      <c r="L90" s="1" t="str">
        <f t="shared" si="8"/>
        <v>46,8ODF7</v>
      </c>
      <c r="M90" s="2" t="str">
        <f t="shared" si="9"/>
        <v>3ODC1701</v>
      </c>
      <c r="P90" s="20" t="s">
        <v>0</v>
      </c>
      <c r="Q90" s="21">
        <v>42063</v>
      </c>
      <c r="R90" s="20" t="s">
        <v>6</v>
      </c>
      <c r="S90" s="20" t="s">
        <v>12</v>
      </c>
      <c r="T90" s="20"/>
      <c r="U90" s="22"/>
      <c r="V90" s="22">
        <v>586.36</v>
      </c>
      <c r="W90" s="22"/>
      <c r="X90" s="22">
        <v>14348.25</v>
      </c>
      <c r="Y90" s="1" t="str">
        <f t="shared" si="10"/>
        <v>586,3642063</v>
      </c>
      <c r="Z90" s="3" t="str">
        <f t="shared" si="11"/>
        <v>ACF38</v>
      </c>
    </row>
    <row r="91" spans="1:26" x14ac:dyDescent="0.25">
      <c r="A91" s="20" t="s">
        <v>117</v>
      </c>
      <c r="B91" s="21">
        <v>42065</v>
      </c>
      <c r="C91" s="20" t="s">
        <v>120</v>
      </c>
      <c r="D91" s="20" t="s">
        <v>206</v>
      </c>
      <c r="E91" s="20"/>
      <c r="F91" s="22"/>
      <c r="G91" s="22">
        <v>46.8</v>
      </c>
      <c r="H91" s="22"/>
      <c r="I91" s="22">
        <v>-14428.99</v>
      </c>
      <c r="J91" s="1" t="str">
        <f t="shared" si="6"/>
        <v>169,6542066</v>
      </c>
      <c r="K91" s="1" t="str">
        <f t="shared" si="7"/>
        <v>ACF7</v>
      </c>
      <c r="L91" s="1" t="str">
        <f t="shared" si="8"/>
        <v>169,65ACF7</v>
      </c>
      <c r="M91" s="2" t="str">
        <f t="shared" si="9"/>
        <v>3ODC1752</v>
      </c>
      <c r="P91" s="3" t="s">
        <v>0</v>
      </c>
      <c r="Q91" s="4">
        <v>42063</v>
      </c>
      <c r="R91" s="3" t="s">
        <v>8</v>
      </c>
      <c r="S91" s="3" t="s">
        <v>43</v>
      </c>
      <c r="T91" s="3" t="s">
        <v>458</v>
      </c>
      <c r="V91" s="1">
        <v>51.32</v>
      </c>
      <c r="X91" s="1">
        <v>14399.57</v>
      </c>
      <c r="Y91" s="1" t="str">
        <f t="shared" si="10"/>
        <v>51,3242063</v>
      </c>
      <c r="Z91" s="3" t="str">
        <f t="shared" si="11"/>
        <v>PAF43</v>
      </c>
    </row>
    <row r="92" spans="1:26" x14ac:dyDescent="0.25">
      <c r="A92" s="20" t="s">
        <v>117</v>
      </c>
      <c r="B92" s="21">
        <v>42066</v>
      </c>
      <c r="C92" s="20" t="s">
        <v>120</v>
      </c>
      <c r="D92" s="20" t="s">
        <v>207</v>
      </c>
      <c r="E92" s="20"/>
      <c r="F92" s="22"/>
      <c r="G92" s="22"/>
      <c r="H92" s="22">
        <v>169.65</v>
      </c>
      <c r="I92" s="22">
        <v>-14598.64</v>
      </c>
      <c r="J92" s="1" t="str">
        <f t="shared" si="6"/>
        <v>312,5242068</v>
      </c>
      <c r="K92" s="1" t="str">
        <f t="shared" si="7"/>
        <v>PAF1</v>
      </c>
      <c r="L92" s="1" t="str">
        <f t="shared" si="8"/>
        <v>312,52PAF1</v>
      </c>
      <c r="M92" s="2" t="str">
        <f t="shared" si="9"/>
        <v>3ODC1753</v>
      </c>
      <c r="P92" s="20" t="s">
        <v>0</v>
      </c>
      <c r="Q92" s="21">
        <v>42063</v>
      </c>
      <c r="R92" s="20" t="s">
        <v>8</v>
      </c>
      <c r="S92" s="20" t="s">
        <v>44</v>
      </c>
      <c r="T92" s="20"/>
      <c r="U92" s="22"/>
      <c r="V92" s="22">
        <v>76.22</v>
      </c>
      <c r="W92" s="22"/>
      <c r="X92" s="22">
        <v>14475.79</v>
      </c>
      <c r="Y92" s="1" t="str">
        <f t="shared" si="10"/>
        <v>76,2242063</v>
      </c>
      <c r="Z92" s="3" t="str">
        <f t="shared" si="11"/>
        <v>PAF46</v>
      </c>
    </row>
    <row r="93" spans="1:26" x14ac:dyDescent="0.25">
      <c r="A93" s="20" t="s">
        <v>117</v>
      </c>
      <c r="B93" s="21">
        <v>42068</v>
      </c>
      <c r="C93" s="20" t="s">
        <v>120</v>
      </c>
      <c r="D93" s="20" t="s">
        <v>208</v>
      </c>
      <c r="E93" s="20"/>
      <c r="F93" s="22"/>
      <c r="G93" s="22"/>
      <c r="H93" s="22">
        <v>312.52</v>
      </c>
      <c r="I93" s="22">
        <v>-14911.16</v>
      </c>
      <c r="J93" s="1" t="str">
        <f t="shared" si="6"/>
        <v>15500042068</v>
      </c>
      <c r="K93" s="1" t="str">
        <f t="shared" si="7"/>
        <v>ODF2</v>
      </c>
      <c r="L93" s="1" t="str">
        <f t="shared" si="8"/>
        <v>155000ODF2</v>
      </c>
      <c r="M93" s="2" t="str">
        <f t="shared" si="9"/>
        <v>3ODC1754</v>
      </c>
      <c r="P93" s="20" t="s">
        <v>0</v>
      </c>
      <c r="Q93" s="21">
        <v>42065</v>
      </c>
      <c r="R93" s="20" t="s">
        <v>1</v>
      </c>
      <c r="S93" s="20" t="s">
        <v>40</v>
      </c>
      <c r="T93" s="20"/>
      <c r="U93" s="22"/>
      <c r="V93" s="22"/>
      <c r="W93" s="22">
        <v>46.8</v>
      </c>
      <c r="X93" s="22">
        <v>14428.99</v>
      </c>
      <c r="Y93" s="1" t="str">
        <f t="shared" si="10"/>
        <v>46,842065</v>
      </c>
      <c r="Z93" s="3" t="str">
        <f t="shared" si="11"/>
        <v>ODF7</v>
      </c>
    </row>
    <row r="94" spans="1:26" x14ac:dyDescent="0.25">
      <c r="A94" s="20" t="s">
        <v>117</v>
      </c>
      <c r="B94" s="21">
        <v>42068</v>
      </c>
      <c r="C94" s="20" t="s">
        <v>120</v>
      </c>
      <c r="D94" s="20" t="s">
        <v>209</v>
      </c>
      <c r="E94" s="20"/>
      <c r="F94" s="22"/>
      <c r="G94" s="22">
        <v>155000</v>
      </c>
      <c r="H94" s="22"/>
      <c r="I94" s="22">
        <v>140088.84</v>
      </c>
      <c r="J94" s="1" t="str">
        <f t="shared" si="6"/>
        <v>0,5742069</v>
      </c>
      <c r="K94" s="1" t="str">
        <f t="shared" si="7"/>
        <v>BF121</v>
      </c>
      <c r="L94" s="1" t="str">
        <f t="shared" si="8"/>
        <v>0,57BF121</v>
      </c>
      <c r="M94" s="2" t="str">
        <f t="shared" si="9"/>
        <v>3ODC1971</v>
      </c>
      <c r="P94" s="20" t="s">
        <v>0</v>
      </c>
      <c r="Q94" s="21">
        <v>42066</v>
      </c>
      <c r="R94" s="20" t="s">
        <v>6</v>
      </c>
      <c r="S94" s="20" t="s">
        <v>40</v>
      </c>
      <c r="T94" s="20"/>
      <c r="U94" s="22"/>
      <c r="V94" s="22">
        <v>169.65</v>
      </c>
      <c r="W94" s="22"/>
      <c r="X94" s="22">
        <v>14598.64</v>
      </c>
      <c r="Y94" s="1" t="str">
        <f t="shared" si="10"/>
        <v>169,6542066</v>
      </c>
      <c r="Z94" s="3" t="str">
        <f t="shared" si="11"/>
        <v>ACF7</v>
      </c>
    </row>
    <row r="95" spans="1:26" x14ac:dyDescent="0.25">
      <c r="A95" s="20" t="s">
        <v>117</v>
      </c>
      <c r="B95" s="21">
        <v>42069</v>
      </c>
      <c r="C95" s="20" t="s">
        <v>120</v>
      </c>
      <c r="D95" s="20" t="s">
        <v>175</v>
      </c>
      <c r="E95" s="20"/>
      <c r="F95" s="22"/>
      <c r="G95" s="22"/>
      <c r="H95" s="22">
        <v>0.56999999999999995</v>
      </c>
      <c r="I95" s="22">
        <v>140088.26999999999</v>
      </c>
      <c r="J95" s="1" t="str">
        <f t="shared" si="6"/>
        <v>1096,7442069</v>
      </c>
      <c r="K95" s="1" t="str">
        <f t="shared" si="7"/>
        <v>BF122</v>
      </c>
      <c r="L95" s="1" t="str">
        <f t="shared" si="8"/>
        <v>1096,74BF122</v>
      </c>
      <c r="M95" s="2" t="str">
        <f t="shared" si="9"/>
        <v>3ODC1972</v>
      </c>
      <c r="P95" s="20" t="s">
        <v>0</v>
      </c>
      <c r="Q95" s="21">
        <v>42068</v>
      </c>
      <c r="R95" s="20" t="s">
        <v>8</v>
      </c>
      <c r="S95" s="20" t="s">
        <v>9</v>
      </c>
      <c r="T95" s="20"/>
      <c r="U95" s="22"/>
      <c r="V95" s="22">
        <v>312.52</v>
      </c>
      <c r="W95" s="22"/>
      <c r="X95" s="22">
        <v>14911.16</v>
      </c>
      <c r="Y95" s="1" t="str">
        <f t="shared" si="10"/>
        <v>312,5242068</v>
      </c>
      <c r="Z95" s="3" t="str">
        <f t="shared" si="11"/>
        <v>PAF1</v>
      </c>
    </row>
    <row r="96" spans="1:26" x14ac:dyDescent="0.25">
      <c r="A96" s="20" t="s">
        <v>117</v>
      </c>
      <c r="B96" s="21">
        <v>42069</v>
      </c>
      <c r="C96" s="20" t="s">
        <v>120</v>
      </c>
      <c r="D96" s="20" t="s">
        <v>203</v>
      </c>
      <c r="E96" s="20"/>
      <c r="F96" s="22"/>
      <c r="G96" s="22"/>
      <c r="H96" s="22">
        <v>1096.74</v>
      </c>
      <c r="I96" s="22">
        <v>138991.53</v>
      </c>
      <c r="J96" s="1" t="str">
        <f t="shared" si="6"/>
        <v>932,3842075</v>
      </c>
      <c r="K96" s="1" t="str">
        <f t="shared" si="7"/>
        <v>PAF3</v>
      </c>
      <c r="L96" s="1" t="str">
        <f t="shared" si="8"/>
        <v>932,38PAF3</v>
      </c>
      <c r="M96" s="2" t="str">
        <f t="shared" si="9"/>
        <v>3ODC1755</v>
      </c>
      <c r="P96" s="20" t="s">
        <v>0</v>
      </c>
      <c r="Q96" s="21">
        <v>42068</v>
      </c>
      <c r="R96" s="20" t="s">
        <v>1</v>
      </c>
      <c r="S96" s="20" t="s">
        <v>33</v>
      </c>
      <c r="T96" s="20"/>
      <c r="U96" s="22"/>
      <c r="V96" s="22"/>
      <c r="W96" s="22">
        <v>155000</v>
      </c>
      <c r="X96" s="22">
        <v>-140088.84</v>
      </c>
      <c r="Y96" s="1" t="str">
        <f t="shared" si="10"/>
        <v>15500042068</v>
      </c>
      <c r="Z96" s="3" t="str">
        <f t="shared" si="11"/>
        <v>ODF2</v>
      </c>
    </row>
    <row r="97" spans="1:26" x14ac:dyDescent="0.25">
      <c r="A97" s="20" t="s">
        <v>117</v>
      </c>
      <c r="B97" s="21">
        <v>42075</v>
      </c>
      <c r="C97" s="20" t="s">
        <v>120</v>
      </c>
      <c r="D97" s="20" t="s">
        <v>210</v>
      </c>
      <c r="E97" s="20"/>
      <c r="F97" s="22"/>
      <c r="G97" s="22"/>
      <c r="H97" s="22">
        <v>932.38</v>
      </c>
      <c r="I97" s="22">
        <v>138059.15</v>
      </c>
      <c r="J97" s="1" t="str">
        <f t="shared" si="6"/>
        <v>277,5642076</v>
      </c>
      <c r="K97" s="1" t="str">
        <f t="shared" si="7"/>
        <v>ACF22</v>
      </c>
      <c r="L97" s="1" t="str">
        <f t="shared" si="8"/>
        <v>277,56ACF22</v>
      </c>
      <c r="M97" s="2" t="str">
        <f t="shared" si="9"/>
        <v>3ODC1756</v>
      </c>
      <c r="P97" s="20" t="s">
        <v>0</v>
      </c>
      <c r="Q97" s="21">
        <v>42069</v>
      </c>
      <c r="R97" s="20" t="s">
        <v>32</v>
      </c>
      <c r="S97" s="20" t="s">
        <v>9</v>
      </c>
      <c r="T97" s="20"/>
      <c r="U97" s="22"/>
      <c r="V97" s="22">
        <v>0.56999999999999995</v>
      </c>
      <c r="W97" s="22"/>
      <c r="X97" s="22">
        <v>-140088.26999999999</v>
      </c>
      <c r="Y97" s="1" t="str">
        <f t="shared" si="10"/>
        <v>0,5742069</v>
      </c>
      <c r="Z97" s="3" t="str">
        <f t="shared" si="11"/>
        <v>BF121</v>
      </c>
    </row>
    <row r="98" spans="1:26" x14ac:dyDescent="0.25">
      <c r="A98" s="20" t="s">
        <v>117</v>
      </c>
      <c r="B98" s="21">
        <v>42076</v>
      </c>
      <c r="C98" s="20" t="s">
        <v>120</v>
      </c>
      <c r="D98" s="20" t="s">
        <v>211</v>
      </c>
      <c r="E98" s="20"/>
      <c r="F98" s="22"/>
      <c r="G98" s="22"/>
      <c r="H98" s="22">
        <v>277.56</v>
      </c>
      <c r="I98" s="22">
        <v>137781.59</v>
      </c>
      <c r="J98" s="1" t="str">
        <f t="shared" si="6"/>
        <v>644,5942076</v>
      </c>
      <c r="K98" s="1" t="str">
        <f t="shared" si="7"/>
        <v>PAF29</v>
      </c>
      <c r="L98" s="1" t="str">
        <f t="shared" si="8"/>
        <v>644,59PAF29</v>
      </c>
      <c r="M98" s="2" t="str">
        <f t="shared" si="9"/>
        <v>3ODC1785</v>
      </c>
      <c r="P98" s="20" t="s">
        <v>0</v>
      </c>
      <c r="Q98" s="21">
        <v>42069</v>
      </c>
      <c r="R98" s="20" t="s">
        <v>32</v>
      </c>
      <c r="S98" s="20" t="s">
        <v>33</v>
      </c>
      <c r="T98" s="20"/>
      <c r="U98" s="22"/>
      <c r="V98" s="22">
        <v>1096.74</v>
      </c>
      <c r="W98" s="22"/>
      <c r="X98" s="22">
        <v>-138991.53</v>
      </c>
      <c r="Y98" s="1" t="str">
        <f t="shared" si="10"/>
        <v>1096,7442069</v>
      </c>
      <c r="Z98" s="3" t="str">
        <f t="shared" si="11"/>
        <v>BF122</v>
      </c>
    </row>
    <row r="99" spans="1:26" x14ac:dyDescent="0.25">
      <c r="A99" s="20" t="s">
        <v>117</v>
      </c>
      <c r="B99" s="21">
        <v>42076</v>
      </c>
      <c r="C99" s="20" t="s">
        <v>120</v>
      </c>
      <c r="D99" s="20" t="s">
        <v>212</v>
      </c>
      <c r="E99" s="20"/>
      <c r="F99" s="22"/>
      <c r="G99" s="22"/>
      <c r="H99" s="22">
        <v>644.59</v>
      </c>
      <c r="I99" s="22">
        <v>137137</v>
      </c>
      <c r="J99" s="1" t="str">
        <f t="shared" si="6"/>
        <v>15,5142076</v>
      </c>
      <c r="K99" s="1" t="str">
        <f t="shared" si="7"/>
        <v>BF1VIR30</v>
      </c>
      <c r="L99" s="1" t="str">
        <f t="shared" si="8"/>
        <v>15,51BF1VIR30</v>
      </c>
      <c r="M99" s="2" t="str">
        <f t="shared" si="9"/>
        <v>3ODC1786</v>
      </c>
      <c r="P99" s="3" t="s">
        <v>0</v>
      </c>
      <c r="Q99" s="4">
        <v>42073</v>
      </c>
      <c r="R99" s="3" t="s">
        <v>6</v>
      </c>
      <c r="S99" s="3" t="s">
        <v>19</v>
      </c>
      <c r="T99" s="3" t="s">
        <v>473</v>
      </c>
      <c r="V99" s="1">
        <v>4086.77</v>
      </c>
      <c r="X99" s="1">
        <v>-134904.76</v>
      </c>
      <c r="Y99" s="1" t="str">
        <f t="shared" si="10"/>
        <v>4086,7742073</v>
      </c>
      <c r="Z99" s="3" t="str">
        <f t="shared" si="11"/>
        <v>ACF11</v>
      </c>
    </row>
    <row r="100" spans="1:26" x14ac:dyDescent="0.25">
      <c r="A100" s="20" t="s">
        <v>117</v>
      </c>
      <c r="B100" s="21">
        <v>42076</v>
      </c>
      <c r="C100" s="20" t="s">
        <v>120</v>
      </c>
      <c r="D100" s="20" t="s">
        <v>213</v>
      </c>
      <c r="E100" s="20"/>
      <c r="F100" s="22"/>
      <c r="G100" s="22"/>
      <c r="H100" s="22">
        <v>15.51</v>
      </c>
      <c r="I100" s="22">
        <v>137121.49</v>
      </c>
      <c r="J100" s="1" t="str">
        <f t="shared" si="6"/>
        <v>163,342080</v>
      </c>
      <c r="K100" s="1" t="str">
        <f t="shared" si="7"/>
        <v>ACF41</v>
      </c>
      <c r="L100" s="1" t="str">
        <f t="shared" si="8"/>
        <v>163,3ACF41</v>
      </c>
      <c r="M100" s="2" t="str">
        <f t="shared" si="9"/>
        <v>3ODC1757</v>
      </c>
      <c r="P100" s="20" t="s">
        <v>0</v>
      </c>
      <c r="Q100" s="21">
        <v>42075</v>
      </c>
      <c r="R100" s="20" t="s">
        <v>8</v>
      </c>
      <c r="S100" s="20" t="s">
        <v>7</v>
      </c>
      <c r="T100" s="20"/>
      <c r="U100" s="22"/>
      <c r="V100" s="22">
        <v>932.38</v>
      </c>
      <c r="W100" s="22"/>
      <c r="X100" s="22">
        <v>-133972.38</v>
      </c>
      <c r="Y100" s="1" t="str">
        <f t="shared" si="10"/>
        <v>932,3842075</v>
      </c>
      <c r="Z100" s="3" t="str">
        <f t="shared" si="11"/>
        <v>PAF3</v>
      </c>
    </row>
    <row r="101" spans="1:26" x14ac:dyDescent="0.25">
      <c r="A101" s="20" t="s">
        <v>117</v>
      </c>
      <c r="B101" s="21">
        <v>42080</v>
      </c>
      <c r="C101" s="20" t="s">
        <v>120</v>
      </c>
      <c r="D101" s="20" t="s">
        <v>214</v>
      </c>
      <c r="E101" s="20"/>
      <c r="F101" s="22"/>
      <c r="G101" s="22"/>
      <c r="H101" s="22">
        <v>163.30000000000001</v>
      </c>
      <c r="I101" s="22">
        <v>136958.19</v>
      </c>
      <c r="J101" s="1" t="str">
        <f t="shared" si="6"/>
        <v>6342082</v>
      </c>
      <c r="K101" s="1" t="str">
        <f t="shared" si="7"/>
        <v>ACF37</v>
      </c>
      <c r="L101" s="1" t="str">
        <f t="shared" si="8"/>
        <v>63ACF37</v>
      </c>
      <c r="M101" s="2" t="str">
        <f t="shared" si="9"/>
        <v>3ODC1758</v>
      </c>
      <c r="P101" s="20" t="s">
        <v>0</v>
      </c>
      <c r="Q101" s="21">
        <v>42076</v>
      </c>
      <c r="R101" s="20" t="s">
        <v>6</v>
      </c>
      <c r="S101" s="20" t="s">
        <v>45</v>
      </c>
      <c r="T101" s="20"/>
      <c r="U101" s="22"/>
      <c r="V101" s="22">
        <v>277.56</v>
      </c>
      <c r="W101" s="22"/>
      <c r="X101" s="22">
        <v>-133694.82</v>
      </c>
      <c r="Y101" s="1" t="str">
        <f t="shared" si="10"/>
        <v>277,5642076</v>
      </c>
      <c r="Z101" s="3" t="str">
        <f t="shared" si="11"/>
        <v>ACF22</v>
      </c>
    </row>
    <row r="102" spans="1:26" x14ac:dyDescent="0.25">
      <c r="A102" s="20" t="s">
        <v>117</v>
      </c>
      <c r="B102" s="21">
        <v>42082</v>
      </c>
      <c r="C102" s="20" t="s">
        <v>120</v>
      </c>
      <c r="D102" s="20" t="s">
        <v>215</v>
      </c>
      <c r="E102" s="20"/>
      <c r="F102" s="22"/>
      <c r="G102" s="22"/>
      <c r="H102" s="22">
        <v>63</v>
      </c>
      <c r="I102" s="22">
        <v>136895.19</v>
      </c>
      <c r="J102" s="1" t="str">
        <f t="shared" si="6"/>
        <v>3000042083</v>
      </c>
      <c r="K102" s="1" t="str">
        <f t="shared" si="7"/>
        <v>ODF9</v>
      </c>
      <c r="L102" s="1" t="str">
        <f t="shared" si="8"/>
        <v>30000ODF9</v>
      </c>
      <c r="M102" s="2" t="str">
        <f t="shared" si="9"/>
        <v>3ODC1787</v>
      </c>
      <c r="P102" s="20" t="s">
        <v>0</v>
      </c>
      <c r="Q102" s="21">
        <v>42076</v>
      </c>
      <c r="R102" s="20" t="s">
        <v>8</v>
      </c>
      <c r="S102" s="20" t="s">
        <v>46</v>
      </c>
      <c r="T102" s="20"/>
      <c r="U102" s="22"/>
      <c r="V102" s="22">
        <v>644.59</v>
      </c>
      <c r="W102" s="22"/>
      <c r="X102" s="22">
        <v>-133050.23000000001</v>
      </c>
      <c r="Y102" s="1" t="str">
        <f t="shared" si="10"/>
        <v>644,5942076</v>
      </c>
      <c r="Z102" s="3" t="str">
        <f t="shared" si="11"/>
        <v>PAF29</v>
      </c>
    </row>
    <row r="103" spans="1:26" x14ac:dyDescent="0.25">
      <c r="A103" s="20" t="s">
        <v>117</v>
      </c>
      <c r="B103" s="21">
        <v>42083</v>
      </c>
      <c r="C103" s="20" t="s">
        <v>120</v>
      </c>
      <c r="D103" s="20" t="s">
        <v>216</v>
      </c>
      <c r="E103" s="20"/>
      <c r="F103" s="22"/>
      <c r="G103" s="22">
        <v>30000</v>
      </c>
      <c r="H103" s="22"/>
      <c r="I103" s="22">
        <v>166895.19</v>
      </c>
      <c r="J103" s="1" t="str">
        <f t="shared" si="6"/>
        <v>24,8142086</v>
      </c>
      <c r="K103" s="1" t="str">
        <f t="shared" si="7"/>
        <v>PAF14</v>
      </c>
      <c r="L103" s="1" t="str">
        <f t="shared" si="8"/>
        <v>24,81PAF14</v>
      </c>
      <c r="M103" s="2" t="str">
        <f t="shared" si="9"/>
        <v>3ODC1759</v>
      </c>
      <c r="P103" s="20" t="s">
        <v>0</v>
      </c>
      <c r="Q103" s="21">
        <v>42076</v>
      </c>
      <c r="R103" s="20" t="s">
        <v>36</v>
      </c>
      <c r="S103" s="20" t="s">
        <v>47</v>
      </c>
      <c r="T103" s="20"/>
      <c r="U103" s="22"/>
      <c r="V103" s="22">
        <v>15.51</v>
      </c>
      <c r="W103" s="22"/>
      <c r="X103" s="22">
        <v>-133034.72</v>
      </c>
      <c r="Y103" s="1" t="str">
        <f t="shared" si="10"/>
        <v>15,5142076</v>
      </c>
      <c r="Z103" s="3" t="str">
        <f t="shared" si="11"/>
        <v>BF1VIR30</v>
      </c>
    </row>
    <row r="104" spans="1:26" x14ac:dyDescent="0.25">
      <c r="A104" s="20" t="s">
        <v>117</v>
      </c>
      <c r="B104" s="21">
        <v>42086</v>
      </c>
      <c r="C104" s="20" t="s">
        <v>120</v>
      </c>
      <c r="D104" s="20" t="s">
        <v>217</v>
      </c>
      <c r="E104" s="20"/>
      <c r="F104" s="22"/>
      <c r="G104" s="22"/>
      <c r="H104" s="22">
        <v>24.81</v>
      </c>
      <c r="I104" s="22">
        <v>166870.38</v>
      </c>
      <c r="J104" s="1" t="str">
        <f t="shared" si="6"/>
        <v>52,1542088</v>
      </c>
      <c r="K104" s="1" t="str">
        <f t="shared" si="7"/>
        <v>PAF15</v>
      </c>
      <c r="L104" s="1" t="str">
        <f t="shared" si="8"/>
        <v>52,15PAF15</v>
      </c>
      <c r="M104" s="2" t="str">
        <f t="shared" si="9"/>
        <v>3ODC1760</v>
      </c>
      <c r="P104" s="20" t="s">
        <v>0</v>
      </c>
      <c r="Q104" s="21">
        <v>42080</v>
      </c>
      <c r="R104" s="20" t="s">
        <v>6</v>
      </c>
      <c r="S104" s="20" t="s">
        <v>27</v>
      </c>
      <c r="T104" s="20"/>
      <c r="U104" s="22"/>
      <c r="V104" s="22">
        <v>163.30000000000001</v>
      </c>
      <c r="W104" s="22"/>
      <c r="X104" s="22">
        <v>-132871.42000000001</v>
      </c>
      <c r="Y104" s="1" t="str">
        <f t="shared" si="10"/>
        <v>163,342080</v>
      </c>
      <c r="Z104" s="3" t="str">
        <f t="shared" si="11"/>
        <v>ACF41</v>
      </c>
    </row>
    <row r="105" spans="1:26" x14ac:dyDescent="0.25">
      <c r="A105" s="20" t="s">
        <v>117</v>
      </c>
      <c r="B105" s="21">
        <v>42088</v>
      </c>
      <c r="C105" s="20" t="s">
        <v>120</v>
      </c>
      <c r="D105" s="20" t="s">
        <v>218</v>
      </c>
      <c r="E105" s="20"/>
      <c r="F105" s="22"/>
      <c r="G105" s="22"/>
      <c r="H105" s="22">
        <v>52.15</v>
      </c>
      <c r="I105" s="22">
        <v>166818.23000000001</v>
      </c>
      <c r="J105" s="1" t="str">
        <f t="shared" si="6"/>
        <v>15042089</v>
      </c>
      <c r="K105" s="1" t="str">
        <f t="shared" si="7"/>
        <v>ODF4</v>
      </c>
      <c r="L105" s="1" t="str">
        <f t="shared" si="8"/>
        <v>150ODF4</v>
      </c>
      <c r="M105" s="2" t="str">
        <f t="shared" si="9"/>
        <v>3ODC1761</v>
      </c>
      <c r="P105" s="20" t="s">
        <v>0</v>
      </c>
      <c r="Q105" s="21">
        <v>42082</v>
      </c>
      <c r="R105" s="20" t="s">
        <v>6</v>
      </c>
      <c r="S105" s="20" t="s">
        <v>48</v>
      </c>
      <c r="T105" s="20"/>
      <c r="U105" s="22"/>
      <c r="V105" s="22">
        <v>63</v>
      </c>
      <c r="W105" s="22"/>
      <c r="X105" s="22">
        <v>-132808.42000000001</v>
      </c>
      <c r="Y105" s="1" t="str">
        <f t="shared" si="10"/>
        <v>6342082</v>
      </c>
      <c r="Z105" s="3" t="str">
        <f t="shared" si="11"/>
        <v>ACF37</v>
      </c>
    </row>
    <row r="106" spans="1:26" x14ac:dyDescent="0.25">
      <c r="A106" s="20" t="s">
        <v>117</v>
      </c>
      <c r="B106" s="21">
        <v>42089</v>
      </c>
      <c r="C106" s="20" t="s">
        <v>120</v>
      </c>
      <c r="D106" s="20" t="s">
        <v>219</v>
      </c>
      <c r="E106" s="20"/>
      <c r="F106" s="22"/>
      <c r="G106" s="22">
        <v>150</v>
      </c>
      <c r="H106" s="22"/>
      <c r="I106" s="22">
        <v>166968.23000000001</v>
      </c>
      <c r="J106" s="1" t="str">
        <f t="shared" si="6"/>
        <v>45042089</v>
      </c>
      <c r="K106" s="1" t="str">
        <f t="shared" si="7"/>
        <v>PAF8</v>
      </c>
      <c r="L106" s="1" t="str">
        <f t="shared" si="8"/>
        <v>450PAF8</v>
      </c>
      <c r="M106" s="2" t="str">
        <f t="shared" si="9"/>
        <v>3ODC1762</v>
      </c>
      <c r="P106" s="20" t="s">
        <v>0</v>
      </c>
      <c r="Q106" s="21">
        <v>42083</v>
      </c>
      <c r="R106" s="20" t="s">
        <v>1</v>
      </c>
      <c r="S106" s="20" t="s">
        <v>14</v>
      </c>
      <c r="T106" s="20"/>
      <c r="U106" s="22"/>
      <c r="V106" s="22"/>
      <c r="W106" s="22">
        <v>30000</v>
      </c>
      <c r="X106" s="22">
        <v>-162808.42000000001</v>
      </c>
      <c r="Y106" s="1" t="str">
        <f t="shared" si="10"/>
        <v>3000042083</v>
      </c>
      <c r="Z106" s="3" t="str">
        <f t="shared" si="11"/>
        <v>ODF9</v>
      </c>
    </row>
    <row r="107" spans="1:26" x14ac:dyDescent="0.25">
      <c r="A107" s="20" t="s">
        <v>117</v>
      </c>
      <c r="B107" s="21">
        <v>42089</v>
      </c>
      <c r="C107" s="20" t="s">
        <v>120</v>
      </c>
      <c r="D107" s="20" t="s">
        <v>220</v>
      </c>
      <c r="E107" s="20"/>
      <c r="F107" s="22"/>
      <c r="G107" s="22"/>
      <c r="H107" s="22">
        <v>450</v>
      </c>
      <c r="I107" s="22">
        <v>166518.23000000001</v>
      </c>
      <c r="J107" s="1" t="str">
        <f t="shared" si="6"/>
        <v>9042089</v>
      </c>
      <c r="K107" s="1" t="str">
        <f t="shared" si="7"/>
        <v>PAF8</v>
      </c>
      <c r="L107" s="1" t="str">
        <f t="shared" si="8"/>
        <v>90PAF8</v>
      </c>
      <c r="M107" s="2" t="str">
        <f t="shared" si="9"/>
        <v>3ODC1763</v>
      </c>
      <c r="P107" s="20" t="s">
        <v>0</v>
      </c>
      <c r="Q107" s="21">
        <v>42086</v>
      </c>
      <c r="R107" s="20" t="s">
        <v>8</v>
      </c>
      <c r="S107" s="20" t="s">
        <v>22</v>
      </c>
      <c r="T107" s="20"/>
      <c r="U107" s="22"/>
      <c r="V107" s="22">
        <v>24.81</v>
      </c>
      <c r="W107" s="22"/>
      <c r="X107" s="22">
        <v>-162783.60999999999</v>
      </c>
      <c r="Y107" s="1" t="str">
        <f t="shared" si="10"/>
        <v>24,8142086</v>
      </c>
      <c r="Z107" s="3" t="str">
        <f t="shared" si="11"/>
        <v>PAF14</v>
      </c>
    </row>
    <row r="108" spans="1:26" x14ac:dyDescent="0.25">
      <c r="A108" s="20" t="s">
        <v>117</v>
      </c>
      <c r="B108" s="21">
        <v>42089</v>
      </c>
      <c r="C108" s="20" t="s">
        <v>120</v>
      </c>
      <c r="D108" s="20" t="s">
        <v>221</v>
      </c>
      <c r="E108" s="20"/>
      <c r="F108" s="22"/>
      <c r="G108" s="22"/>
      <c r="H108" s="22">
        <v>90</v>
      </c>
      <c r="I108" s="22">
        <v>166428.23000000001</v>
      </c>
      <c r="J108" s="1" t="str">
        <f t="shared" si="6"/>
        <v>150042089</v>
      </c>
      <c r="K108" s="1" t="str">
        <f t="shared" si="7"/>
        <v>PAF8</v>
      </c>
      <c r="L108" s="1" t="str">
        <f t="shared" si="8"/>
        <v>1500PAF8</v>
      </c>
      <c r="M108" s="2" t="str">
        <f t="shared" si="9"/>
        <v>3ODC1764</v>
      </c>
      <c r="P108" s="20" t="s">
        <v>0</v>
      </c>
      <c r="Q108" s="21">
        <v>42088</v>
      </c>
      <c r="R108" s="20" t="s">
        <v>8</v>
      </c>
      <c r="S108" s="20" t="s">
        <v>11</v>
      </c>
      <c r="T108" s="20"/>
      <c r="U108" s="22"/>
      <c r="V108" s="22">
        <v>52.15</v>
      </c>
      <c r="W108" s="22"/>
      <c r="X108" s="22">
        <v>-162731.46</v>
      </c>
      <c r="Y108" s="1" t="str">
        <f t="shared" si="10"/>
        <v>52,1542088</v>
      </c>
      <c r="Z108" s="3" t="str">
        <f t="shared" si="11"/>
        <v>PAF15</v>
      </c>
    </row>
    <row r="109" spans="1:26" x14ac:dyDescent="0.25">
      <c r="A109" s="20" t="s">
        <v>117</v>
      </c>
      <c r="B109" s="21">
        <v>42089</v>
      </c>
      <c r="C109" s="20" t="s">
        <v>120</v>
      </c>
      <c r="D109" s="20" t="s">
        <v>222</v>
      </c>
      <c r="E109" s="20"/>
      <c r="F109" s="22"/>
      <c r="G109" s="22"/>
      <c r="H109" s="22">
        <v>1500</v>
      </c>
      <c r="I109" s="22">
        <v>164928.23000000001</v>
      </c>
      <c r="J109" s="1" t="str">
        <f t="shared" si="6"/>
        <v>175042089</v>
      </c>
      <c r="K109" s="1" t="str">
        <f t="shared" si="7"/>
        <v>PAF8</v>
      </c>
      <c r="L109" s="1" t="str">
        <f t="shared" si="8"/>
        <v>1750PAF8</v>
      </c>
      <c r="M109" s="2" t="str">
        <f t="shared" si="9"/>
        <v>3ODC1765</v>
      </c>
      <c r="P109" s="20" t="s">
        <v>0</v>
      </c>
      <c r="Q109" s="21">
        <v>42089</v>
      </c>
      <c r="R109" s="20" t="s">
        <v>1</v>
      </c>
      <c r="S109" s="20" t="s">
        <v>17</v>
      </c>
      <c r="T109" s="20"/>
      <c r="U109" s="22"/>
      <c r="V109" s="22"/>
      <c r="W109" s="22">
        <v>150</v>
      </c>
      <c r="X109" s="22">
        <v>-162881.46</v>
      </c>
      <c r="Y109" s="1" t="str">
        <f t="shared" si="10"/>
        <v>15042089</v>
      </c>
      <c r="Z109" s="3" t="str">
        <f t="shared" si="11"/>
        <v>ODF4</v>
      </c>
    </row>
    <row r="110" spans="1:26" x14ac:dyDescent="0.25">
      <c r="A110" s="20" t="s">
        <v>117</v>
      </c>
      <c r="B110" s="21">
        <v>42089</v>
      </c>
      <c r="C110" s="20" t="s">
        <v>120</v>
      </c>
      <c r="D110" s="20" t="s">
        <v>223</v>
      </c>
      <c r="E110" s="20"/>
      <c r="F110" s="22"/>
      <c r="G110" s="22"/>
      <c r="H110" s="22">
        <v>1750</v>
      </c>
      <c r="I110" s="22">
        <v>163178.23000000001</v>
      </c>
      <c r="J110" s="1" t="str">
        <f t="shared" si="6"/>
        <v>144542089</v>
      </c>
      <c r="K110" s="1" t="str">
        <f t="shared" si="7"/>
        <v>PAF8</v>
      </c>
      <c r="L110" s="1" t="str">
        <f t="shared" si="8"/>
        <v>1445PAF8</v>
      </c>
      <c r="M110" s="2" t="str">
        <f t="shared" si="9"/>
        <v>3ODC1766</v>
      </c>
      <c r="P110" s="20" t="s">
        <v>0</v>
      </c>
      <c r="Q110" s="21">
        <v>42089</v>
      </c>
      <c r="R110" s="20" t="s">
        <v>8</v>
      </c>
      <c r="S110" s="20" t="s">
        <v>49</v>
      </c>
      <c r="T110" s="20"/>
      <c r="U110" s="22"/>
      <c r="V110" s="22">
        <v>20.07</v>
      </c>
      <c r="W110" s="22"/>
      <c r="X110" s="22">
        <v>-162861.39000000001</v>
      </c>
      <c r="Y110" s="1" t="str">
        <f t="shared" si="10"/>
        <v>20,0742089</v>
      </c>
      <c r="Z110" s="3" t="str">
        <f t="shared" si="11"/>
        <v>PAF8</v>
      </c>
    </row>
    <row r="111" spans="1:26" x14ac:dyDescent="0.25">
      <c r="A111" s="20" t="s">
        <v>117</v>
      </c>
      <c r="B111" s="21">
        <v>42089</v>
      </c>
      <c r="C111" s="20" t="s">
        <v>120</v>
      </c>
      <c r="D111" s="20" t="s">
        <v>224</v>
      </c>
      <c r="E111" s="20"/>
      <c r="F111" s="22"/>
      <c r="G111" s="22"/>
      <c r="H111" s="22">
        <v>1445</v>
      </c>
      <c r="I111" s="22">
        <v>161733.23000000001</v>
      </c>
      <c r="J111" s="1" t="str">
        <f t="shared" si="6"/>
        <v>277,4942089</v>
      </c>
      <c r="K111" s="1" t="str">
        <f t="shared" si="7"/>
        <v>PAF8</v>
      </c>
      <c r="L111" s="1" t="str">
        <f t="shared" si="8"/>
        <v>277,49PAF8</v>
      </c>
      <c r="M111" s="2" t="str">
        <f t="shared" si="9"/>
        <v>3ODC1767</v>
      </c>
      <c r="P111" s="20" t="s">
        <v>0</v>
      </c>
      <c r="Q111" s="21">
        <v>42089</v>
      </c>
      <c r="R111" s="20" t="s">
        <v>8</v>
      </c>
      <c r="S111" s="20" t="s">
        <v>49</v>
      </c>
      <c r="T111" s="20"/>
      <c r="U111" s="22"/>
      <c r="V111" s="22">
        <v>228.69</v>
      </c>
      <c r="W111" s="22"/>
      <c r="X111" s="22">
        <v>-162632.70000000001</v>
      </c>
      <c r="Y111" s="1" t="str">
        <f t="shared" si="10"/>
        <v>228,6942089</v>
      </c>
      <c r="Z111" s="3" t="str">
        <f t="shared" si="11"/>
        <v>PAF8</v>
      </c>
    </row>
    <row r="112" spans="1:26" x14ac:dyDescent="0.25">
      <c r="A112" s="20" t="s">
        <v>117</v>
      </c>
      <c r="B112" s="21">
        <v>42089</v>
      </c>
      <c r="C112" s="20" t="s">
        <v>120</v>
      </c>
      <c r="D112" s="20" t="s">
        <v>225</v>
      </c>
      <c r="E112" s="20"/>
      <c r="F112" s="22"/>
      <c r="G112" s="22"/>
      <c r="H112" s="22">
        <v>277.49</v>
      </c>
      <c r="I112" s="22">
        <v>161455.74</v>
      </c>
      <c r="J112" s="1" t="str">
        <f t="shared" si="6"/>
        <v>150042089</v>
      </c>
      <c r="K112" s="1" t="str">
        <f t="shared" si="7"/>
        <v>PAF8</v>
      </c>
      <c r="L112" s="1" t="str">
        <f t="shared" si="8"/>
        <v>1500PAF8</v>
      </c>
      <c r="M112" s="2" t="str">
        <f t="shared" si="9"/>
        <v>3ODC1768</v>
      </c>
      <c r="P112" s="20" t="s">
        <v>0</v>
      </c>
      <c r="Q112" s="21">
        <v>42089</v>
      </c>
      <c r="R112" s="20" t="s">
        <v>8</v>
      </c>
      <c r="S112" s="20" t="s">
        <v>49</v>
      </c>
      <c r="T112" s="20"/>
      <c r="U112" s="22"/>
      <c r="V112" s="22">
        <v>508.2</v>
      </c>
      <c r="W112" s="22"/>
      <c r="X112" s="22">
        <v>-162124.5</v>
      </c>
      <c r="Y112" s="1" t="str">
        <f t="shared" si="10"/>
        <v>508,242089</v>
      </c>
      <c r="Z112" s="3" t="str">
        <f t="shared" si="11"/>
        <v>PAF8</v>
      </c>
    </row>
    <row r="113" spans="1:26" x14ac:dyDescent="0.25">
      <c r="A113" s="20" t="s">
        <v>117</v>
      </c>
      <c r="B113" s="21">
        <v>42089</v>
      </c>
      <c r="C113" s="20" t="s">
        <v>120</v>
      </c>
      <c r="D113" s="20" t="s">
        <v>226</v>
      </c>
      <c r="E113" s="20"/>
      <c r="F113" s="22"/>
      <c r="G113" s="22"/>
      <c r="H113" s="22">
        <v>1500</v>
      </c>
      <c r="I113" s="22">
        <v>159955.74</v>
      </c>
      <c r="J113" s="1" t="str">
        <f t="shared" si="6"/>
        <v>508,242089</v>
      </c>
      <c r="K113" s="1" t="str">
        <f t="shared" si="7"/>
        <v>PAF8</v>
      </c>
      <c r="L113" s="1" t="str">
        <f t="shared" si="8"/>
        <v>508,2PAF8</v>
      </c>
      <c r="M113" s="2" t="str">
        <f t="shared" si="9"/>
        <v>3ODC1769</v>
      </c>
      <c r="P113" s="20" t="s">
        <v>0</v>
      </c>
      <c r="Q113" s="21">
        <v>42089</v>
      </c>
      <c r="R113" s="20" t="s">
        <v>8</v>
      </c>
      <c r="S113" s="20" t="s">
        <v>49</v>
      </c>
      <c r="T113" s="20"/>
      <c r="U113" s="22"/>
      <c r="V113" s="22">
        <v>277.49</v>
      </c>
      <c r="W113" s="22"/>
      <c r="X113" s="22">
        <v>-161847.01</v>
      </c>
      <c r="Y113" s="1" t="str">
        <f t="shared" si="10"/>
        <v>277,4942089</v>
      </c>
      <c r="Z113" s="3" t="str">
        <f t="shared" si="11"/>
        <v>PAF8</v>
      </c>
    </row>
    <row r="114" spans="1:26" x14ac:dyDescent="0.25">
      <c r="A114" s="20" t="s">
        <v>117</v>
      </c>
      <c r="B114" s="21">
        <v>42089</v>
      </c>
      <c r="C114" s="20" t="s">
        <v>120</v>
      </c>
      <c r="D114" s="20" t="s">
        <v>227</v>
      </c>
      <c r="E114" s="20"/>
      <c r="F114" s="22"/>
      <c r="G114" s="22"/>
      <c r="H114" s="22">
        <v>508.2</v>
      </c>
      <c r="I114" s="22">
        <v>159447.54</v>
      </c>
      <c r="J114" s="1" t="str">
        <f t="shared" si="6"/>
        <v>228,6942089</v>
      </c>
      <c r="K114" s="1" t="str">
        <f t="shared" si="7"/>
        <v>PAF8</v>
      </c>
      <c r="L114" s="1" t="str">
        <f t="shared" si="8"/>
        <v>228,69PAF8</v>
      </c>
      <c r="M114" s="2" t="str">
        <f t="shared" si="9"/>
        <v>3ODC1770</v>
      </c>
      <c r="P114" s="20" t="s">
        <v>0</v>
      </c>
      <c r="Q114" s="21">
        <v>42089</v>
      </c>
      <c r="R114" s="20" t="s">
        <v>8</v>
      </c>
      <c r="S114" s="20" t="s">
        <v>49</v>
      </c>
      <c r="T114" s="20"/>
      <c r="U114" s="22"/>
      <c r="V114" s="22">
        <v>1500</v>
      </c>
      <c r="W114" s="22"/>
      <c r="X114" s="22">
        <v>-160347.01</v>
      </c>
      <c r="Y114" s="1" t="str">
        <f t="shared" si="10"/>
        <v>150042089</v>
      </c>
      <c r="Z114" s="3" t="str">
        <f t="shared" si="11"/>
        <v>PAF8</v>
      </c>
    </row>
    <row r="115" spans="1:26" x14ac:dyDescent="0.25">
      <c r="A115" s="20" t="s">
        <v>117</v>
      </c>
      <c r="B115" s="21">
        <v>42089</v>
      </c>
      <c r="C115" s="20" t="s">
        <v>120</v>
      </c>
      <c r="D115" s="20" t="s">
        <v>228</v>
      </c>
      <c r="E115" s="20"/>
      <c r="F115" s="22"/>
      <c r="G115" s="22"/>
      <c r="H115" s="22">
        <v>228.69</v>
      </c>
      <c r="I115" s="22">
        <v>159218.85</v>
      </c>
      <c r="J115" s="1" t="str">
        <f t="shared" si="6"/>
        <v>20,0742089</v>
      </c>
      <c r="K115" s="1" t="str">
        <f t="shared" si="7"/>
        <v>PAF8</v>
      </c>
      <c r="L115" s="1" t="str">
        <f t="shared" si="8"/>
        <v>20,07PAF8</v>
      </c>
      <c r="M115" s="2" t="str">
        <f t="shared" si="9"/>
        <v>3ODC1771</v>
      </c>
      <c r="P115" s="20" t="s">
        <v>0</v>
      </c>
      <c r="Q115" s="21">
        <v>42089</v>
      </c>
      <c r="R115" s="20" t="s">
        <v>8</v>
      </c>
      <c r="S115" s="20" t="s">
        <v>49</v>
      </c>
      <c r="T115" s="20"/>
      <c r="U115" s="22"/>
      <c r="V115" s="22">
        <v>1445</v>
      </c>
      <c r="W115" s="22"/>
      <c r="X115" s="22">
        <v>-158902.01</v>
      </c>
      <c r="Y115" s="1" t="str">
        <f t="shared" si="10"/>
        <v>144542089</v>
      </c>
      <c r="Z115" s="3" t="str">
        <f t="shared" si="11"/>
        <v>PAF8</v>
      </c>
    </row>
    <row r="116" spans="1:26" x14ac:dyDescent="0.25">
      <c r="A116" s="20" t="s">
        <v>117</v>
      </c>
      <c r="B116" s="21">
        <v>42089</v>
      </c>
      <c r="C116" s="20" t="s">
        <v>120</v>
      </c>
      <c r="D116" s="20" t="s">
        <v>229</v>
      </c>
      <c r="E116" s="20"/>
      <c r="F116" s="22"/>
      <c r="G116" s="22"/>
      <c r="H116" s="22">
        <v>20.07</v>
      </c>
      <c r="I116" s="22">
        <v>159198.78</v>
      </c>
      <c r="J116" s="1" t="str">
        <f t="shared" si="6"/>
        <v>150042089</v>
      </c>
      <c r="K116" s="1" t="str">
        <f t="shared" si="7"/>
        <v>PAF8</v>
      </c>
      <c r="L116" s="1" t="str">
        <f t="shared" si="8"/>
        <v>1500PAF8</v>
      </c>
      <c r="M116" s="2" t="str">
        <f t="shared" si="9"/>
        <v>3ODC1778</v>
      </c>
      <c r="P116" s="20" t="s">
        <v>0</v>
      </c>
      <c r="Q116" s="21">
        <v>42089</v>
      </c>
      <c r="R116" s="20" t="s">
        <v>8</v>
      </c>
      <c r="S116" s="20" t="s">
        <v>49</v>
      </c>
      <c r="T116" s="20"/>
      <c r="U116" s="22"/>
      <c r="V116" s="22">
        <v>1750</v>
      </c>
      <c r="W116" s="22"/>
      <c r="X116" s="22">
        <v>-157152.01</v>
      </c>
      <c r="Y116" s="1" t="str">
        <f t="shared" si="10"/>
        <v>175042089</v>
      </c>
      <c r="Z116" s="3" t="str">
        <f t="shared" si="11"/>
        <v>PAF8</v>
      </c>
    </row>
    <row r="117" spans="1:26" x14ac:dyDescent="0.25">
      <c r="A117" s="20" t="s">
        <v>117</v>
      </c>
      <c r="B117" s="21">
        <v>42089</v>
      </c>
      <c r="C117" s="20" t="s">
        <v>120</v>
      </c>
      <c r="D117" s="20" t="s">
        <v>230</v>
      </c>
      <c r="E117" s="20"/>
      <c r="F117" s="22"/>
      <c r="G117" s="22"/>
      <c r="H117" s="22">
        <v>1500</v>
      </c>
      <c r="I117" s="22">
        <v>157698.78</v>
      </c>
      <c r="J117" s="1" t="str">
        <f t="shared" si="6"/>
        <v>2750042090</v>
      </c>
      <c r="K117" s="1" t="str">
        <f t="shared" si="7"/>
        <v>ACF40</v>
      </c>
      <c r="L117" s="1" t="str">
        <f t="shared" si="8"/>
        <v>27500ACF40</v>
      </c>
      <c r="M117" s="2" t="str">
        <f t="shared" si="9"/>
        <v>3ODC1772</v>
      </c>
      <c r="P117" s="20" t="s">
        <v>0</v>
      </c>
      <c r="Q117" s="21">
        <v>42089</v>
      </c>
      <c r="R117" s="20" t="s">
        <v>8</v>
      </c>
      <c r="S117" s="20" t="s">
        <v>49</v>
      </c>
      <c r="T117" s="20"/>
      <c r="U117" s="22"/>
      <c r="V117" s="22">
        <v>1500</v>
      </c>
      <c r="W117" s="22"/>
      <c r="X117" s="22">
        <v>-155652.01</v>
      </c>
      <c r="Y117" s="1" t="str">
        <f t="shared" si="10"/>
        <v>150042089</v>
      </c>
      <c r="Z117" s="3" t="str">
        <f t="shared" si="11"/>
        <v>PAF8</v>
      </c>
    </row>
    <row r="118" spans="1:26" x14ac:dyDescent="0.25">
      <c r="A118" s="20" t="s">
        <v>117</v>
      </c>
      <c r="B118" s="21">
        <v>42090</v>
      </c>
      <c r="C118" s="20" t="s">
        <v>120</v>
      </c>
      <c r="D118" s="20" t="s">
        <v>231</v>
      </c>
      <c r="E118" s="20"/>
      <c r="F118" s="22"/>
      <c r="G118" s="22"/>
      <c r="H118" s="22">
        <v>27500</v>
      </c>
      <c r="I118" s="22">
        <v>130198.78</v>
      </c>
      <c r="J118" s="1" t="str">
        <f t="shared" si="6"/>
        <v>442090</v>
      </c>
      <c r="K118" s="1" t="str">
        <f t="shared" si="7"/>
        <v>BF1VIR53</v>
      </c>
      <c r="L118" s="1" t="str">
        <f t="shared" si="8"/>
        <v>4BF1VIR53</v>
      </c>
      <c r="M118" s="2" t="str">
        <f t="shared" si="9"/>
        <v>3ODC1773</v>
      </c>
      <c r="P118" s="20" t="s">
        <v>0</v>
      </c>
      <c r="Q118" s="21">
        <v>42089</v>
      </c>
      <c r="R118" s="20" t="s">
        <v>8</v>
      </c>
      <c r="S118" s="20" t="s">
        <v>49</v>
      </c>
      <c r="T118" s="20"/>
      <c r="U118" s="22"/>
      <c r="V118" s="22">
        <v>1500</v>
      </c>
      <c r="W118" s="22"/>
      <c r="X118" s="22">
        <v>-154152.01</v>
      </c>
      <c r="Y118" s="1" t="str">
        <f t="shared" si="10"/>
        <v>150042089</v>
      </c>
      <c r="Z118" s="3" t="str">
        <f t="shared" si="11"/>
        <v>PAF8</v>
      </c>
    </row>
    <row r="119" spans="1:26" x14ac:dyDescent="0.25">
      <c r="A119" s="20" t="s">
        <v>117</v>
      </c>
      <c r="B119" s="21">
        <v>42090</v>
      </c>
      <c r="C119" s="20" t="s">
        <v>120</v>
      </c>
      <c r="D119" s="20" t="s">
        <v>232</v>
      </c>
      <c r="E119" s="20"/>
      <c r="F119" s="22"/>
      <c r="G119" s="22"/>
      <c r="H119" s="22">
        <v>4</v>
      </c>
      <c r="I119" s="22">
        <v>130194.78</v>
      </c>
      <c r="J119" s="1" t="str">
        <f t="shared" si="6"/>
        <v>676,6142090</v>
      </c>
      <c r="K119" s="1" t="str">
        <f t="shared" si="7"/>
        <v>ACF54</v>
      </c>
      <c r="L119" s="1" t="str">
        <f t="shared" si="8"/>
        <v>676,61ACF54</v>
      </c>
      <c r="M119" s="2" t="str">
        <f t="shared" si="9"/>
        <v>3ODC1788</v>
      </c>
      <c r="P119" s="20" t="s">
        <v>0</v>
      </c>
      <c r="Q119" s="21">
        <v>42089</v>
      </c>
      <c r="R119" s="20" t="s">
        <v>8</v>
      </c>
      <c r="S119" s="20" t="s">
        <v>49</v>
      </c>
      <c r="T119" s="20"/>
      <c r="U119" s="22"/>
      <c r="V119" s="22">
        <v>90</v>
      </c>
      <c r="W119" s="22"/>
      <c r="X119" s="22">
        <v>-154062.01</v>
      </c>
      <c r="Y119" s="1" t="str">
        <f t="shared" si="10"/>
        <v>9042089</v>
      </c>
      <c r="Z119" s="3" t="str">
        <f t="shared" si="11"/>
        <v>PAF8</v>
      </c>
    </row>
    <row r="120" spans="1:26" x14ac:dyDescent="0.25">
      <c r="A120" s="20" t="s">
        <v>117</v>
      </c>
      <c r="B120" s="21">
        <v>42090</v>
      </c>
      <c r="C120" s="20" t="s">
        <v>120</v>
      </c>
      <c r="D120" s="20" t="s">
        <v>233</v>
      </c>
      <c r="E120" s="20"/>
      <c r="F120" s="22"/>
      <c r="G120" s="22"/>
      <c r="H120" s="22">
        <v>676.61</v>
      </c>
      <c r="I120" s="22">
        <v>129518.17</v>
      </c>
      <c r="J120" s="1" t="str">
        <f t="shared" si="6"/>
        <v>188,2842093</v>
      </c>
      <c r="K120" s="1" t="str">
        <f t="shared" si="7"/>
        <v>PAF13</v>
      </c>
      <c r="L120" s="1" t="str">
        <f t="shared" si="8"/>
        <v>188,28PAF13</v>
      </c>
      <c r="M120" s="2" t="str">
        <f t="shared" si="9"/>
        <v>3ODC1774</v>
      </c>
      <c r="P120" s="20" t="s">
        <v>0</v>
      </c>
      <c r="Q120" s="21">
        <v>42089</v>
      </c>
      <c r="R120" s="20" t="s">
        <v>8</v>
      </c>
      <c r="S120" s="20" t="s">
        <v>49</v>
      </c>
      <c r="T120" s="20"/>
      <c r="U120" s="22"/>
      <c r="V120" s="22">
        <v>450</v>
      </c>
      <c r="W120" s="22"/>
      <c r="X120" s="22">
        <v>-153612.01</v>
      </c>
      <c r="Y120" s="1" t="str">
        <f t="shared" si="10"/>
        <v>45042089</v>
      </c>
      <c r="Z120" s="3" t="str">
        <f t="shared" si="11"/>
        <v>PAF8</v>
      </c>
    </row>
    <row r="121" spans="1:26" x14ac:dyDescent="0.25">
      <c r="A121" s="20" t="s">
        <v>117</v>
      </c>
      <c r="B121" s="21">
        <v>42093</v>
      </c>
      <c r="C121" s="20" t="s">
        <v>120</v>
      </c>
      <c r="D121" s="20" t="s">
        <v>234</v>
      </c>
      <c r="E121" s="20"/>
      <c r="F121" s="22"/>
      <c r="G121" s="22"/>
      <c r="H121" s="22">
        <v>188.28</v>
      </c>
      <c r="I121" s="22">
        <v>129329.89</v>
      </c>
      <c r="J121" s="1" t="str">
        <f t="shared" si="6"/>
        <v>230,9642093</v>
      </c>
      <c r="K121" s="1" t="str">
        <f t="shared" si="7"/>
        <v>PAF16</v>
      </c>
      <c r="L121" s="1" t="str">
        <f t="shared" si="8"/>
        <v>230,96PAF16</v>
      </c>
      <c r="M121" s="2" t="str">
        <f t="shared" si="9"/>
        <v>3ODC1775</v>
      </c>
      <c r="P121" s="20" t="s">
        <v>0</v>
      </c>
      <c r="Q121" s="21">
        <v>42090</v>
      </c>
      <c r="R121" s="20" t="s">
        <v>6</v>
      </c>
      <c r="S121" s="20" t="s">
        <v>50</v>
      </c>
      <c r="T121" s="20"/>
      <c r="U121" s="22"/>
      <c r="V121" s="22">
        <v>27500</v>
      </c>
      <c r="W121" s="22"/>
      <c r="X121" s="22">
        <v>-126112.01</v>
      </c>
      <c r="Y121" s="1" t="str">
        <f t="shared" si="10"/>
        <v>2750042090</v>
      </c>
      <c r="Z121" s="3" t="str">
        <f t="shared" si="11"/>
        <v>ACF40</v>
      </c>
    </row>
    <row r="122" spans="1:26" x14ac:dyDescent="0.25">
      <c r="A122" s="20" t="s">
        <v>117</v>
      </c>
      <c r="B122" s="21">
        <v>42093</v>
      </c>
      <c r="C122" s="20" t="s">
        <v>120</v>
      </c>
      <c r="D122" s="20" t="s">
        <v>235</v>
      </c>
      <c r="E122" s="20"/>
      <c r="F122" s="22"/>
      <c r="G122" s="22"/>
      <c r="H122" s="22">
        <v>230.96</v>
      </c>
      <c r="I122" s="22">
        <v>129098.93</v>
      </c>
      <c r="J122" s="1" t="str">
        <f t="shared" si="6"/>
        <v>246742094</v>
      </c>
      <c r="K122" s="1">
        <f t="shared" si="7"/>
        <v>3</v>
      </c>
      <c r="L122" s="1" t="str">
        <f t="shared" si="8"/>
        <v>24673</v>
      </c>
      <c r="M122" s="2" t="str">
        <f t="shared" si="9"/>
        <v>3ODC1776</v>
      </c>
      <c r="P122" s="20" t="s">
        <v>0</v>
      </c>
      <c r="Q122" s="21">
        <v>42090</v>
      </c>
      <c r="R122" s="20" t="s">
        <v>6</v>
      </c>
      <c r="S122" s="20" t="s">
        <v>51</v>
      </c>
      <c r="T122" s="20"/>
      <c r="U122" s="22"/>
      <c r="V122" s="22">
        <v>676.61</v>
      </c>
      <c r="W122" s="22"/>
      <c r="X122" s="22">
        <v>-125435.4</v>
      </c>
      <c r="Y122" s="1" t="str">
        <f t="shared" si="10"/>
        <v>676,6142090</v>
      </c>
      <c r="Z122" s="3" t="str">
        <f t="shared" si="11"/>
        <v>ACF54</v>
      </c>
    </row>
    <row r="123" spans="1:26" x14ac:dyDescent="0.25">
      <c r="A123" s="20" t="s">
        <v>117</v>
      </c>
      <c r="B123" s="21">
        <v>42094</v>
      </c>
      <c r="C123" s="20" t="s">
        <v>120</v>
      </c>
      <c r="D123" s="20" t="s">
        <v>236</v>
      </c>
      <c r="E123" s="20"/>
      <c r="F123" s="22"/>
      <c r="G123" s="22"/>
      <c r="H123" s="22">
        <v>2467</v>
      </c>
      <c r="I123" s="22">
        <v>126631.93</v>
      </c>
      <c r="J123" s="1" t="str">
        <f t="shared" si="6"/>
        <v>2294,7142094</v>
      </c>
      <c r="K123" s="1" t="str">
        <f t="shared" si="7"/>
        <v>PAF18</v>
      </c>
      <c r="L123" s="1" t="str">
        <f t="shared" si="8"/>
        <v>2294,71PAF18</v>
      </c>
      <c r="M123" s="2" t="str">
        <f t="shared" si="9"/>
        <v>3ODC1777</v>
      </c>
      <c r="P123" s="20" t="s">
        <v>0</v>
      </c>
      <c r="Q123" s="21">
        <v>42090</v>
      </c>
      <c r="R123" s="20" t="s">
        <v>36</v>
      </c>
      <c r="S123" s="20" t="s">
        <v>52</v>
      </c>
      <c r="T123" s="20"/>
      <c r="U123" s="22"/>
      <c r="V123" s="22">
        <v>4</v>
      </c>
      <c r="W123" s="22"/>
      <c r="X123" s="22">
        <v>-125431.4</v>
      </c>
      <c r="Y123" s="1" t="str">
        <f t="shared" si="10"/>
        <v>442090</v>
      </c>
      <c r="Z123" s="3" t="str">
        <f t="shared" si="11"/>
        <v>BF1VIR53</v>
      </c>
    </row>
    <row r="124" spans="1:26" x14ac:dyDescent="0.25">
      <c r="A124" s="20" t="s">
        <v>117</v>
      </c>
      <c r="B124" s="21">
        <v>42094</v>
      </c>
      <c r="C124" s="20" t="s">
        <v>120</v>
      </c>
      <c r="D124" s="20" t="s">
        <v>237</v>
      </c>
      <c r="E124" s="20"/>
      <c r="F124" s="22"/>
      <c r="G124" s="22"/>
      <c r="H124" s="22">
        <v>2294.71</v>
      </c>
      <c r="I124" s="22">
        <v>124337.22</v>
      </c>
      <c r="J124" s="1" t="str">
        <f t="shared" si="6"/>
        <v>451,6242094</v>
      </c>
      <c r="K124" s="1" t="str">
        <f t="shared" si="7"/>
        <v>PAF26</v>
      </c>
      <c r="L124" s="1" t="str">
        <f t="shared" si="8"/>
        <v>451,62PAF26</v>
      </c>
      <c r="M124" s="2" t="str">
        <f t="shared" si="9"/>
        <v>3ODC1789</v>
      </c>
      <c r="P124" s="20" t="s">
        <v>0</v>
      </c>
      <c r="Q124" s="21">
        <v>42093</v>
      </c>
      <c r="R124" s="20" t="s">
        <v>8</v>
      </c>
      <c r="S124" s="20" t="s">
        <v>21</v>
      </c>
      <c r="T124" s="20"/>
      <c r="U124" s="22"/>
      <c r="V124" s="22">
        <v>188.28</v>
      </c>
      <c r="W124" s="22"/>
      <c r="X124" s="22">
        <v>-125243.12</v>
      </c>
      <c r="Y124" s="1" t="str">
        <f t="shared" si="10"/>
        <v>188,2842093</v>
      </c>
      <c r="Z124" s="3" t="str">
        <f t="shared" si="11"/>
        <v>PAF13</v>
      </c>
    </row>
    <row r="125" spans="1:26" x14ac:dyDescent="0.25">
      <c r="A125" s="20" t="s">
        <v>117</v>
      </c>
      <c r="B125" s="21">
        <v>42094</v>
      </c>
      <c r="C125" s="20" t="s">
        <v>120</v>
      </c>
      <c r="D125" s="20" t="s">
        <v>238</v>
      </c>
      <c r="E125" s="20"/>
      <c r="F125" s="22"/>
      <c r="G125" s="22"/>
      <c r="H125" s="22">
        <v>451.62</v>
      </c>
      <c r="I125" s="22">
        <v>123885.6</v>
      </c>
      <c r="J125" s="1" t="str">
        <f t="shared" si="6"/>
        <v>145,642094</v>
      </c>
      <c r="K125" s="1" t="str">
        <f t="shared" si="7"/>
        <v>PAF33</v>
      </c>
      <c r="L125" s="1" t="str">
        <f t="shared" si="8"/>
        <v>145,6PAF33</v>
      </c>
      <c r="M125" s="2" t="str">
        <f t="shared" si="9"/>
        <v>3ODC1790</v>
      </c>
      <c r="P125" s="20" t="s">
        <v>0</v>
      </c>
      <c r="Q125" s="21">
        <v>42093</v>
      </c>
      <c r="R125" s="20" t="s">
        <v>8</v>
      </c>
      <c r="S125" s="20" t="s">
        <v>23</v>
      </c>
      <c r="T125" s="20"/>
      <c r="U125" s="22"/>
      <c r="V125" s="22">
        <v>230.96</v>
      </c>
      <c r="W125" s="22"/>
      <c r="X125" s="22">
        <v>-125012.16</v>
      </c>
      <c r="Y125" s="1" t="str">
        <f t="shared" si="10"/>
        <v>230,9642093</v>
      </c>
      <c r="Z125" s="3" t="str">
        <f t="shared" si="11"/>
        <v>PAF16</v>
      </c>
    </row>
    <row r="126" spans="1:26" x14ac:dyDescent="0.25">
      <c r="A126" s="20" t="s">
        <v>117</v>
      </c>
      <c r="B126" s="21">
        <v>42094</v>
      </c>
      <c r="C126" s="20" t="s">
        <v>120</v>
      </c>
      <c r="D126" s="20" t="s">
        <v>239</v>
      </c>
      <c r="E126" s="20"/>
      <c r="F126" s="22"/>
      <c r="G126" s="22"/>
      <c r="H126" s="22">
        <v>145.6</v>
      </c>
      <c r="I126" s="22">
        <v>123740</v>
      </c>
      <c r="J126" s="1" t="str">
        <f t="shared" si="6"/>
        <v>37,3542094</v>
      </c>
      <c r="K126" s="1" t="str">
        <f t="shared" si="7"/>
        <v>ACF56</v>
      </c>
      <c r="L126" s="1" t="str">
        <f t="shared" si="8"/>
        <v>37,35ACF56</v>
      </c>
      <c r="M126" s="2" t="str">
        <f t="shared" si="9"/>
        <v>3ODC1791</v>
      </c>
      <c r="P126" s="20" t="s">
        <v>0</v>
      </c>
      <c r="Q126" s="21">
        <v>42093</v>
      </c>
      <c r="R126" s="20" t="s">
        <v>6</v>
      </c>
      <c r="S126" s="20" t="s">
        <v>53</v>
      </c>
      <c r="T126" s="20"/>
      <c r="U126" s="22"/>
      <c r="V126" s="22">
        <v>2467</v>
      </c>
      <c r="W126" s="22"/>
      <c r="X126" s="22">
        <v>-122545.16</v>
      </c>
      <c r="Y126" s="1" t="str">
        <f t="shared" si="10"/>
        <v>246742093</v>
      </c>
      <c r="Z126" s="3" t="str">
        <f t="shared" si="11"/>
        <v>ACF42</v>
      </c>
    </row>
    <row r="127" spans="1:26" x14ac:dyDescent="0.25">
      <c r="A127" s="20" t="s">
        <v>117</v>
      </c>
      <c r="B127" s="21">
        <v>42094</v>
      </c>
      <c r="C127" s="20" t="s">
        <v>120</v>
      </c>
      <c r="D127" s="20" t="s">
        <v>240</v>
      </c>
      <c r="E127" s="20"/>
      <c r="F127" s="22"/>
      <c r="G127" s="22"/>
      <c r="H127" s="22">
        <v>37.35</v>
      </c>
      <c r="I127" s="22">
        <v>123702.65</v>
      </c>
      <c r="J127" s="1" t="str">
        <f t="shared" si="6"/>
        <v>73,542094</v>
      </c>
      <c r="K127" s="1" t="str">
        <f t="shared" si="7"/>
        <v>ACF70</v>
      </c>
      <c r="L127" s="1" t="str">
        <f t="shared" si="8"/>
        <v>73,5ACF70</v>
      </c>
      <c r="M127" s="2" t="str">
        <f t="shared" si="9"/>
        <v>3ODC1792</v>
      </c>
      <c r="P127" s="20" t="s">
        <v>0</v>
      </c>
      <c r="Q127" s="21">
        <v>42094</v>
      </c>
      <c r="R127" s="20" t="s">
        <v>32</v>
      </c>
      <c r="S127" s="20" t="s">
        <v>7</v>
      </c>
      <c r="T127" s="20"/>
      <c r="U127" s="22"/>
      <c r="V127" s="22">
        <v>2.89</v>
      </c>
      <c r="W127" s="22"/>
      <c r="X127" s="22">
        <v>-122542.27</v>
      </c>
      <c r="Y127" s="1" t="str">
        <f t="shared" si="10"/>
        <v>2,8942094</v>
      </c>
      <c r="Z127" s="3" t="str">
        <f t="shared" si="11"/>
        <v>BF123</v>
      </c>
    </row>
    <row r="128" spans="1:26" x14ac:dyDescent="0.25">
      <c r="A128" s="20" t="s">
        <v>117</v>
      </c>
      <c r="B128" s="21">
        <v>42094</v>
      </c>
      <c r="C128" s="20" t="s">
        <v>120</v>
      </c>
      <c r="D128" s="20" t="s">
        <v>241</v>
      </c>
      <c r="E128" s="20"/>
      <c r="F128" s="22"/>
      <c r="G128" s="22"/>
      <c r="H128" s="22">
        <v>73.5</v>
      </c>
      <c r="I128" s="22">
        <v>123629.15</v>
      </c>
      <c r="J128" s="1" t="str">
        <f t="shared" si="6"/>
        <v>1602,2742094</v>
      </c>
      <c r="K128" s="1" t="str">
        <f t="shared" si="7"/>
        <v>ODF15</v>
      </c>
      <c r="L128" s="1" t="str">
        <f t="shared" si="8"/>
        <v>1602,27ODF15</v>
      </c>
      <c r="M128" s="2" t="str">
        <f t="shared" si="9"/>
        <v>3ODC1853</v>
      </c>
      <c r="P128" s="20" t="s">
        <v>0</v>
      </c>
      <c r="Q128" s="21">
        <v>42094</v>
      </c>
      <c r="R128" s="20" t="s">
        <v>1</v>
      </c>
      <c r="S128" s="20" t="s">
        <v>11</v>
      </c>
      <c r="T128" s="20"/>
      <c r="U128" s="22"/>
      <c r="V128" s="22">
        <v>1602.27</v>
      </c>
      <c r="W128" s="22"/>
      <c r="X128" s="22">
        <v>-120940</v>
      </c>
      <c r="Y128" s="1" t="str">
        <f t="shared" si="10"/>
        <v>1602,2742094</v>
      </c>
      <c r="Z128" s="3" t="str">
        <f t="shared" si="11"/>
        <v>ODF15</v>
      </c>
    </row>
    <row r="129" spans="1:26" x14ac:dyDescent="0.25">
      <c r="A129" s="20" t="s">
        <v>117</v>
      </c>
      <c r="B129" s="21">
        <v>42094</v>
      </c>
      <c r="C129" s="20" t="s">
        <v>120</v>
      </c>
      <c r="D129" s="20" t="s">
        <v>242</v>
      </c>
      <c r="E129" s="20"/>
      <c r="F129" s="22"/>
      <c r="G129" s="22"/>
      <c r="H129" s="22">
        <v>1602.27</v>
      </c>
      <c r="I129" s="22">
        <v>122026.88</v>
      </c>
      <c r="J129" s="1" t="str">
        <f t="shared" si="6"/>
        <v>54,8842094</v>
      </c>
      <c r="K129" s="1" t="str">
        <f t="shared" si="7"/>
        <v>PAF45</v>
      </c>
      <c r="L129" s="1" t="str">
        <f t="shared" si="8"/>
        <v>54,88PAF45</v>
      </c>
      <c r="M129" s="2" t="str">
        <f t="shared" si="9"/>
        <v>3ODC1913</v>
      </c>
      <c r="P129" s="20" t="s">
        <v>0</v>
      </c>
      <c r="Q129" s="21">
        <v>42094</v>
      </c>
      <c r="R129" s="20" t="s">
        <v>8</v>
      </c>
      <c r="S129" s="20" t="s">
        <v>54</v>
      </c>
      <c r="T129" s="20"/>
      <c r="U129" s="22"/>
      <c r="V129" s="22">
        <v>2294.71</v>
      </c>
      <c r="W129" s="22"/>
      <c r="X129" s="22">
        <v>-118645.29</v>
      </c>
      <c r="Y129" s="1" t="str">
        <f t="shared" si="10"/>
        <v>2294,7142094</v>
      </c>
      <c r="Z129" s="3" t="str">
        <f t="shared" si="11"/>
        <v>PAF18</v>
      </c>
    </row>
    <row r="130" spans="1:26" x14ac:dyDescent="0.25">
      <c r="A130" s="20" t="s">
        <v>117</v>
      </c>
      <c r="B130" s="21">
        <v>42094</v>
      </c>
      <c r="C130" s="20" t="s">
        <v>120</v>
      </c>
      <c r="D130" s="20" t="s">
        <v>243</v>
      </c>
      <c r="E130" s="20"/>
      <c r="F130" s="22"/>
      <c r="G130" s="22"/>
      <c r="H130" s="22">
        <v>54.88</v>
      </c>
      <c r="I130" s="22">
        <v>121972</v>
      </c>
      <c r="J130" s="1" t="str">
        <f t="shared" si="6"/>
        <v>2564,2542094</v>
      </c>
      <c r="K130" s="1" t="str">
        <f t="shared" si="7"/>
        <v>ODF24</v>
      </c>
      <c r="L130" s="1" t="str">
        <f t="shared" si="8"/>
        <v>2564,25ODF24</v>
      </c>
      <c r="M130" s="2" t="str">
        <f t="shared" si="9"/>
        <v>3ODC1919</v>
      </c>
      <c r="P130" s="20" t="s">
        <v>0</v>
      </c>
      <c r="Q130" s="21">
        <v>42094</v>
      </c>
      <c r="R130" s="20" t="s">
        <v>1</v>
      </c>
      <c r="S130" s="20" t="s">
        <v>55</v>
      </c>
      <c r="T130" s="20"/>
      <c r="U130" s="22"/>
      <c r="V130" s="22">
        <v>2564.25</v>
      </c>
      <c r="W130" s="22"/>
      <c r="X130" s="22">
        <v>-116081.04</v>
      </c>
      <c r="Y130" s="1" t="str">
        <f t="shared" si="10"/>
        <v>2564,2542094</v>
      </c>
      <c r="Z130" s="3" t="str">
        <f t="shared" si="11"/>
        <v>ODF24</v>
      </c>
    </row>
    <row r="131" spans="1:26" x14ac:dyDescent="0.25">
      <c r="A131" s="20" t="s">
        <v>117</v>
      </c>
      <c r="B131" s="21">
        <v>42094</v>
      </c>
      <c r="C131" s="20" t="s">
        <v>120</v>
      </c>
      <c r="D131" s="20" t="s">
        <v>244</v>
      </c>
      <c r="E131" s="20"/>
      <c r="F131" s="22"/>
      <c r="G131" s="22"/>
      <c r="H131" s="22">
        <v>2564.25</v>
      </c>
      <c r="I131" s="22">
        <v>119407.75</v>
      </c>
      <c r="J131" s="1" t="str">
        <f t="shared" ref="J131:J194" si="12">H132&amp;G132&amp;B132</f>
        <v>764,6942094</v>
      </c>
      <c r="K131" s="1" t="str">
        <f t="shared" ref="K131:K194" si="13">IF(ISNA(VLOOKUP(J131,$Y$2:$Z$5001,2,FALSE)),MONTH(B132),(VLOOKUP(J131,$Y$2:$Z$5001,2,FALSE)))</f>
        <v>ACF75</v>
      </c>
      <c r="L131" s="1" t="str">
        <f t="shared" ref="L131:L194" si="14">H132&amp;G132&amp;K131</f>
        <v>764,69ACF75</v>
      </c>
      <c r="M131" s="2" t="str">
        <f t="shared" ref="M131:M194" si="15">MONTH(B132)&amp;C132&amp;D132</f>
        <v>3ODC1923</v>
      </c>
      <c r="P131" s="20" t="s">
        <v>0</v>
      </c>
      <c r="Q131" s="21">
        <v>42094</v>
      </c>
      <c r="R131" s="20" t="s">
        <v>1</v>
      </c>
      <c r="S131" s="20" t="s">
        <v>25</v>
      </c>
      <c r="T131" s="20"/>
      <c r="U131" s="22"/>
      <c r="V131" s="22">
        <v>950</v>
      </c>
      <c r="W131" s="22"/>
      <c r="X131" s="22">
        <v>-115131.04</v>
      </c>
      <c r="Y131" s="1" t="str">
        <f t="shared" ref="Y131:Y194" si="16">V131&amp;W131&amp;Q131</f>
        <v>95042094</v>
      </c>
      <c r="Z131" s="3" t="str">
        <f t="shared" ref="Z131:Z194" si="17">R131&amp;S131</f>
        <v>ODF25</v>
      </c>
    </row>
    <row r="132" spans="1:26" x14ac:dyDescent="0.25">
      <c r="A132" s="20" t="s">
        <v>117</v>
      </c>
      <c r="B132" s="21">
        <v>42094</v>
      </c>
      <c r="C132" s="20" t="s">
        <v>120</v>
      </c>
      <c r="D132" s="20" t="s">
        <v>245</v>
      </c>
      <c r="E132" s="20"/>
      <c r="F132" s="22"/>
      <c r="G132" s="22"/>
      <c r="H132" s="22">
        <v>764.69</v>
      </c>
      <c r="I132" s="22">
        <v>118643.06</v>
      </c>
      <c r="J132" s="1" t="str">
        <f t="shared" si="12"/>
        <v>768,4842094</v>
      </c>
      <c r="K132" s="1" t="str">
        <f t="shared" si="13"/>
        <v>ACF75</v>
      </c>
      <c r="L132" s="1" t="str">
        <f t="shared" si="14"/>
        <v>768,48ACF75</v>
      </c>
      <c r="M132" s="2" t="str">
        <f t="shared" si="15"/>
        <v>3ODC1924</v>
      </c>
      <c r="P132" s="20" t="s">
        <v>0</v>
      </c>
      <c r="Q132" s="21">
        <v>42094</v>
      </c>
      <c r="R132" s="20" t="s">
        <v>1</v>
      </c>
      <c r="S132" s="20" t="s">
        <v>25</v>
      </c>
      <c r="T132" s="20"/>
      <c r="U132" s="22"/>
      <c r="V132" s="22">
        <v>760</v>
      </c>
      <c r="W132" s="22"/>
      <c r="X132" s="22">
        <v>-114371.04</v>
      </c>
      <c r="Y132" s="1" t="str">
        <f t="shared" si="16"/>
        <v>76042094</v>
      </c>
      <c r="Z132" s="3" t="str">
        <f t="shared" si="17"/>
        <v>ODF25</v>
      </c>
    </row>
    <row r="133" spans="1:26" x14ac:dyDescent="0.25">
      <c r="A133" s="20" t="s">
        <v>117</v>
      </c>
      <c r="B133" s="21">
        <v>42094</v>
      </c>
      <c r="C133" s="20" t="s">
        <v>120</v>
      </c>
      <c r="D133" s="20" t="s">
        <v>246</v>
      </c>
      <c r="E133" s="20"/>
      <c r="F133" s="22"/>
      <c r="G133" s="22"/>
      <c r="H133" s="22">
        <v>768.48</v>
      </c>
      <c r="I133" s="22">
        <v>117874.58</v>
      </c>
      <c r="J133" s="1" t="str">
        <f t="shared" si="12"/>
        <v>95042094</v>
      </c>
      <c r="K133" s="1" t="str">
        <f t="shared" si="13"/>
        <v>ODF25</v>
      </c>
      <c r="L133" s="1" t="str">
        <f t="shared" si="14"/>
        <v>950ODF25</v>
      </c>
      <c r="M133" s="2" t="str">
        <f t="shared" si="15"/>
        <v>3ODC1964</v>
      </c>
      <c r="P133" s="20" t="s">
        <v>0</v>
      </c>
      <c r="Q133" s="21">
        <v>42094</v>
      </c>
      <c r="R133" s="20" t="s">
        <v>1</v>
      </c>
      <c r="S133" s="20" t="s">
        <v>25</v>
      </c>
      <c r="T133" s="20"/>
      <c r="U133" s="22"/>
      <c r="V133" s="22">
        <v>2090</v>
      </c>
      <c r="W133" s="22"/>
      <c r="X133" s="22">
        <v>-112281.04</v>
      </c>
      <c r="Y133" s="1" t="str">
        <f t="shared" si="16"/>
        <v>209042094</v>
      </c>
      <c r="Z133" s="3" t="str">
        <f t="shared" si="17"/>
        <v>ODF25</v>
      </c>
    </row>
    <row r="134" spans="1:26" x14ac:dyDescent="0.25">
      <c r="A134" s="20" t="s">
        <v>117</v>
      </c>
      <c r="B134" s="21">
        <v>42094</v>
      </c>
      <c r="C134" s="20" t="s">
        <v>120</v>
      </c>
      <c r="D134" s="20" t="s">
        <v>247</v>
      </c>
      <c r="E134" s="20"/>
      <c r="F134" s="22"/>
      <c r="G134" s="22"/>
      <c r="H134" s="22">
        <v>950</v>
      </c>
      <c r="I134" s="22">
        <v>116924.58</v>
      </c>
      <c r="J134" s="1" t="str">
        <f t="shared" si="12"/>
        <v>76042094</v>
      </c>
      <c r="K134" s="1" t="str">
        <f t="shared" si="13"/>
        <v>ODF25</v>
      </c>
      <c r="L134" s="1" t="str">
        <f t="shared" si="14"/>
        <v>760ODF25</v>
      </c>
      <c r="M134" s="2" t="str">
        <f t="shared" si="15"/>
        <v>3ODC1965</v>
      </c>
      <c r="P134" s="20" t="s">
        <v>0</v>
      </c>
      <c r="Q134" s="21">
        <v>42094</v>
      </c>
      <c r="R134" s="20" t="s">
        <v>8</v>
      </c>
      <c r="S134" s="20" t="s">
        <v>34</v>
      </c>
      <c r="T134" s="20"/>
      <c r="U134" s="22"/>
      <c r="V134" s="22">
        <v>451.62</v>
      </c>
      <c r="W134" s="22"/>
      <c r="X134" s="22">
        <v>-111829.42</v>
      </c>
      <c r="Y134" s="1" t="str">
        <f t="shared" si="16"/>
        <v>451,6242094</v>
      </c>
      <c r="Z134" s="3" t="str">
        <f t="shared" si="17"/>
        <v>PAF26</v>
      </c>
    </row>
    <row r="135" spans="1:26" x14ac:dyDescent="0.25">
      <c r="A135" s="20" t="s">
        <v>117</v>
      </c>
      <c r="B135" s="21">
        <v>42094</v>
      </c>
      <c r="C135" s="20" t="s">
        <v>120</v>
      </c>
      <c r="D135" s="20" t="s">
        <v>166</v>
      </c>
      <c r="E135" s="20"/>
      <c r="F135" s="22"/>
      <c r="G135" s="22"/>
      <c r="H135" s="22">
        <v>760</v>
      </c>
      <c r="I135" s="22">
        <v>116164.58</v>
      </c>
      <c r="J135" s="1" t="str">
        <f t="shared" si="12"/>
        <v>209042094</v>
      </c>
      <c r="K135" s="1" t="str">
        <f t="shared" si="13"/>
        <v>ODF25</v>
      </c>
      <c r="L135" s="1" t="str">
        <f t="shared" si="14"/>
        <v>2090ODF25</v>
      </c>
      <c r="M135" s="2" t="str">
        <f t="shared" si="15"/>
        <v>3ODC1966</v>
      </c>
      <c r="P135" s="20" t="s">
        <v>0</v>
      </c>
      <c r="Q135" s="21">
        <v>42094</v>
      </c>
      <c r="R135" s="20" t="s">
        <v>1</v>
      </c>
      <c r="S135" s="20" t="s">
        <v>56</v>
      </c>
      <c r="T135" s="20"/>
      <c r="U135" s="22"/>
      <c r="V135" s="22">
        <v>1000</v>
      </c>
      <c r="W135" s="22"/>
      <c r="X135" s="22">
        <v>-110829.42</v>
      </c>
      <c r="Y135" s="1" t="str">
        <f t="shared" si="16"/>
        <v>100042094</v>
      </c>
      <c r="Z135" s="3" t="str">
        <f t="shared" si="17"/>
        <v>ODF27</v>
      </c>
    </row>
    <row r="136" spans="1:26" x14ac:dyDescent="0.25">
      <c r="A136" s="20" t="s">
        <v>117</v>
      </c>
      <c r="B136" s="21">
        <v>42094</v>
      </c>
      <c r="C136" s="20" t="s">
        <v>120</v>
      </c>
      <c r="D136" s="20" t="s">
        <v>167</v>
      </c>
      <c r="E136" s="20"/>
      <c r="F136" s="22"/>
      <c r="G136" s="22"/>
      <c r="H136" s="22">
        <v>2090</v>
      </c>
      <c r="I136" s="22">
        <v>114074.58</v>
      </c>
      <c r="J136" s="1" t="str">
        <f t="shared" si="12"/>
        <v>25042094</v>
      </c>
      <c r="K136" s="1" t="str">
        <f t="shared" si="13"/>
        <v>ODF29</v>
      </c>
      <c r="L136" s="1" t="str">
        <f t="shared" si="14"/>
        <v>250ODF29</v>
      </c>
      <c r="M136" s="2" t="str">
        <f t="shared" si="15"/>
        <v>3ODC1970</v>
      </c>
      <c r="P136" s="20" t="s">
        <v>0</v>
      </c>
      <c r="Q136" s="21">
        <v>42094</v>
      </c>
      <c r="R136" s="20" t="s">
        <v>1</v>
      </c>
      <c r="S136" s="20" t="s">
        <v>57</v>
      </c>
      <c r="T136" s="20"/>
      <c r="U136" s="22"/>
      <c r="V136" s="22">
        <v>900</v>
      </c>
      <c r="W136" s="22"/>
      <c r="X136" s="22">
        <v>-109929.42</v>
      </c>
      <c r="Y136" s="1" t="str">
        <f t="shared" si="16"/>
        <v>90042094</v>
      </c>
      <c r="Z136" s="3" t="str">
        <f t="shared" si="17"/>
        <v>ODF28</v>
      </c>
    </row>
    <row r="137" spans="1:26" x14ac:dyDescent="0.25">
      <c r="A137" s="20" t="s">
        <v>117</v>
      </c>
      <c r="B137" s="21">
        <v>42094</v>
      </c>
      <c r="C137" s="20" t="s">
        <v>120</v>
      </c>
      <c r="D137" s="20" t="s">
        <v>174</v>
      </c>
      <c r="E137" s="20"/>
      <c r="F137" s="22"/>
      <c r="G137" s="22"/>
      <c r="H137" s="22">
        <v>250</v>
      </c>
      <c r="I137" s="22">
        <v>113824.58</v>
      </c>
      <c r="J137" s="1" t="str">
        <f t="shared" si="12"/>
        <v>2,8942094</v>
      </c>
      <c r="K137" s="1" t="str">
        <f t="shared" si="13"/>
        <v>BF123</v>
      </c>
      <c r="L137" s="1" t="str">
        <f t="shared" si="14"/>
        <v>2,89BF123</v>
      </c>
      <c r="M137" s="2" t="str">
        <f t="shared" si="15"/>
        <v>3ODC1973</v>
      </c>
      <c r="P137" s="20" t="s">
        <v>0</v>
      </c>
      <c r="Q137" s="21">
        <v>42094</v>
      </c>
      <c r="R137" s="20" t="s">
        <v>1</v>
      </c>
      <c r="S137" s="20" t="s">
        <v>46</v>
      </c>
      <c r="T137" s="20"/>
      <c r="U137" s="22"/>
      <c r="V137" s="22">
        <v>250</v>
      </c>
      <c r="W137" s="22"/>
      <c r="X137" s="22">
        <v>-109679.42</v>
      </c>
      <c r="Y137" s="1" t="str">
        <f t="shared" si="16"/>
        <v>25042094</v>
      </c>
      <c r="Z137" s="3" t="str">
        <f t="shared" si="17"/>
        <v>ODF29</v>
      </c>
    </row>
    <row r="138" spans="1:26" x14ac:dyDescent="0.25">
      <c r="A138" s="20" t="s">
        <v>117</v>
      </c>
      <c r="B138" s="21">
        <v>42094</v>
      </c>
      <c r="C138" s="20" t="s">
        <v>120</v>
      </c>
      <c r="D138" s="20" t="s">
        <v>204</v>
      </c>
      <c r="E138" s="20"/>
      <c r="F138" s="22"/>
      <c r="G138" s="22"/>
      <c r="H138" s="22">
        <v>2.89</v>
      </c>
      <c r="I138" s="22">
        <v>113821.69</v>
      </c>
      <c r="J138" s="1" t="str">
        <f t="shared" si="12"/>
        <v>100042094</v>
      </c>
      <c r="K138" s="1" t="str">
        <f t="shared" si="13"/>
        <v>ODF27</v>
      </c>
      <c r="L138" s="1" t="str">
        <f t="shared" si="14"/>
        <v>1000ODF27</v>
      </c>
      <c r="M138" s="2" t="str">
        <f t="shared" si="15"/>
        <v>3ODC1975</v>
      </c>
      <c r="P138" s="20" t="s">
        <v>0</v>
      </c>
      <c r="Q138" s="21">
        <v>42094</v>
      </c>
      <c r="R138" s="20" t="s">
        <v>8</v>
      </c>
      <c r="S138" s="20" t="s">
        <v>42</v>
      </c>
      <c r="T138" s="20"/>
      <c r="U138" s="22"/>
      <c r="V138" s="22">
        <v>145.6</v>
      </c>
      <c r="W138" s="22"/>
      <c r="X138" s="22">
        <v>-109533.82</v>
      </c>
      <c r="Y138" s="1" t="str">
        <f t="shared" si="16"/>
        <v>145,642094</v>
      </c>
      <c r="Z138" s="3" t="str">
        <f t="shared" si="17"/>
        <v>PAF33</v>
      </c>
    </row>
    <row r="139" spans="1:26" x14ac:dyDescent="0.25">
      <c r="A139" s="20" t="s">
        <v>117</v>
      </c>
      <c r="B139" s="21">
        <v>42094</v>
      </c>
      <c r="C139" s="20" t="s">
        <v>120</v>
      </c>
      <c r="D139" s="20" t="s">
        <v>248</v>
      </c>
      <c r="E139" s="20"/>
      <c r="F139" s="22"/>
      <c r="G139" s="22"/>
      <c r="H139" s="22">
        <v>1000</v>
      </c>
      <c r="I139" s="22">
        <v>112821.69</v>
      </c>
      <c r="J139" s="1" t="str">
        <f t="shared" si="12"/>
        <v>90042094</v>
      </c>
      <c r="K139" s="1" t="str">
        <f t="shared" si="13"/>
        <v>ODF28</v>
      </c>
      <c r="L139" s="1" t="str">
        <f t="shared" si="14"/>
        <v>900ODF28</v>
      </c>
      <c r="M139" s="2" t="str">
        <f t="shared" si="15"/>
        <v>3ODC1976</v>
      </c>
      <c r="P139" s="20" t="s">
        <v>0</v>
      </c>
      <c r="Q139" s="21">
        <v>42094</v>
      </c>
      <c r="R139" s="20" t="s">
        <v>8</v>
      </c>
      <c r="S139" s="20" t="s">
        <v>58</v>
      </c>
      <c r="T139" s="20"/>
      <c r="U139" s="22"/>
      <c r="V139" s="22">
        <v>54.88</v>
      </c>
      <c r="W139" s="22"/>
      <c r="X139" s="22">
        <v>-109478.94</v>
      </c>
      <c r="Y139" s="1" t="str">
        <f t="shared" si="16"/>
        <v>54,8842094</v>
      </c>
      <c r="Z139" s="3" t="str">
        <f t="shared" si="17"/>
        <v>PAF45</v>
      </c>
    </row>
    <row r="140" spans="1:26" x14ac:dyDescent="0.25">
      <c r="A140" s="20" t="s">
        <v>117</v>
      </c>
      <c r="B140" s="21">
        <v>42094</v>
      </c>
      <c r="C140" s="20" t="s">
        <v>120</v>
      </c>
      <c r="D140" s="20" t="s">
        <v>249</v>
      </c>
      <c r="E140" s="20"/>
      <c r="F140" s="22"/>
      <c r="G140" s="22"/>
      <c r="H140" s="22">
        <v>900</v>
      </c>
      <c r="I140" s="22">
        <v>111921.69</v>
      </c>
      <c r="J140" s="1" t="str">
        <f t="shared" si="12"/>
        <v>12542095</v>
      </c>
      <c r="K140" s="1" t="str">
        <f t="shared" si="13"/>
        <v>PAF1</v>
      </c>
      <c r="L140" s="1" t="str">
        <f t="shared" si="14"/>
        <v>125PAF1</v>
      </c>
      <c r="M140" s="2" t="str">
        <f t="shared" si="15"/>
        <v>4ODC1793</v>
      </c>
      <c r="P140" s="20" t="s">
        <v>0</v>
      </c>
      <c r="Q140" s="21">
        <v>42094</v>
      </c>
      <c r="R140" s="20" t="s">
        <v>6</v>
      </c>
      <c r="S140" s="20" t="s">
        <v>59</v>
      </c>
      <c r="T140" s="20"/>
      <c r="U140" s="22"/>
      <c r="V140" s="22">
        <v>37.35</v>
      </c>
      <c r="W140" s="22"/>
      <c r="X140" s="22">
        <v>-109441.59</v>
      </c>
      <c r="Y140" s="1" t="str">
        <f t="shared" si="16"/>
        <v>37,3542094</v>
      </c>
      <c r="Z140" s="3" t="str">
        <f t="shared" si="17"/>
        <v>ACF56</v>
      </c>
    </row>
    <row r="141" spans="1:26" x14ac:dyDescent="0.25">
      <c r="A141" s="20" t="s">
        <v>117</v>
      </c>
      <c r="B141" s="21">
        <v>42095</v>
      </c>
      <c r="C141" s="20" t="s">
        <v>120</v>
      </c>
      <c r="D141" s="20" t="s">
        <v>250</v>
      </c>
      <c r="E141" s="20"/>
      <c r="F141" s="22"/>
      <c r="G141" s="22"/>
      <c r="H141" s="22">
        <v>125</v>
      </c>
      <c r="I141" s="22">
        <v>111796.69</v>
      </c>
      <c r="J141" s="1" t="str">
        <f t="shared" si="12"/>
        <v>1855,0942095</v>
      </c>
      <c r="K141" s="1" t="str">
        <f t="shared" si="13"/>
        <v>ACF8</v>
      </c>
      <c r="L141" s="1" t="str">
        <f t="shared" si="14"/>
        <v>1855,09ACF8</v>
      </c>
      <c r="M141" s="2" t="str">
        <f t="shared" si="15"/>
        <v>4ODC1794</v>
      </c>
      <c r="P141" s="20" t="s">
        <v>0</v>
      </c>
      <c r="Q141" s="21">
        <v>42094</v>
      </c>
      <c r="R141" s="20" t="s">
        <v>6</v>
      </c>
      <c r="S141" s="20" t="s">
        <v>60</v>
      </c>
      <c r="T141" s="20"/>
      <c r="U141" s="22"/>
      <c r="V141" s="22">
        <v>73.5</v>
      </c>
      <c r="W141" s="22"/>
      <c r="X141" s="22">
        <v>-109368.09</v>
      </c>
      <c r="Y141" s="1" t="str">
        <f t="shared" si="16"/>
        <v>73,542094</v>
      </c>
      <c r="Z141" s="3" t="str">
        <f t="shared" si="17"/>
        <v>ACF70</v>
      </c>
    </row>
    <row r="142" spans="1:26" x14ac:dyDescent="0.25">
      <c r="A142" s="20" t="s">
        <v>117</v>
      </c>
      <c r="B142" s="21">
        <v>42095</v>
      </c>
      <c r="C142" s="20" t="s">
        <v>120</v>
      </c>
      <c r="D142" s="20" t="s">
        <v>251</v>
      </c>
      <c r="E142" s="20"/>
      <c r="F142" s="22"/>
      <c r="G142" s="22"/>
      <c r="H142" s="22">
        <v>1855.09</v>
      </c>
      <c r="I142" s="22">
        <v>109941.6</v>
      </c>
      <c r="J142" s="1" t="str">
        <f t="shared" si="12"/>
        <v>257,0142095</v>
      </c>
      <c r="K142" s="1" t="str">
        <f t="shared" si="13"/>
        <v>ACF8</v>
      </c>
      <c r="L142" s="1" t="str">
        <f t="shared" si="14"/>
        <v>257,01ACF8</v>
      </c>
      <c r="M142" s="2" t="str">
        <f t="shared" si="15"/>
        <v>4ODC1795</v>
      </c>
      <c r="P142" s="20" t="s">
        <v>0</v>
      </c>
      <c r="Q142" s="21">
        <v>42094</v>
      </c>
      <c r="R142" s="20" t="s">
        <v>6</v>
      </c>
      <c r="S142" s="20" t="s">
        <v>61</v>
      </c>
      <c r="T142" s="20"/>
      <c r="U142" s="22"/>
      <c r="V142" s="22">
        <v>768.48</v>
      </c>
      <c r="W142" s="22"/>
      <c r="X142" s="22">
        <v>-108599.61</v>
      </c>
      <c r="Y142" s="1" t="str">
        <f t="shared" si="16"/>
        <v>768,4842094</v>
      </c>
      <c r="Z142" s="3" t="str">
        <f t="shared" si="17"/>
        <v>ACF75</v>
      </c>
    </row>
    <row r="143" spans="1:26" x14ac:dyDescent="0.25">
      <c r="A143" s="20" t="s">
        <v>117</v>
      </c>
      <c r="B143" s="21">
        <v>42095</v>
      </c>
      <c r="C143" s="20" t="s">
        <v>120</v>
      </c>
      <c r="D143" s="20" t="s">
        <v>252</v>
      </c>
      <c r="E143" s="20"/>
      <c r="F143" s="22"/>
      <c r="G143" s="22"/>
      <c r="H143" s="22">
        <v>257.01</v>
      </c>
      <c r="I143" s="22">
        <v>109684.59</v>
      </c>
      <c r="J143" s="1" t="str">
        <f t="shared" si="12"/>
        <v>1464,1642095</v>
      </c>
      <c r="K143" s="1" t="str">
        <f t="shared" si="13"/>
        <v>ACF8</v>
      </c>
      <c r="L143" s="1" t="str">
        <f t="shared" si="14"/>
        <v>1464,16ACF8</v>
      </c>
      <c r="M143" s="2" t="str">
        <f t="shared" si="15"/>
        <v>4ODC1796</v>
      </c>
      <c r="P143" s="20" t="s">
        <v>0</v>
      </c>
      <c r="Q143" s="21">
        <v>42094</v>
      </c>
      <c r="R143" s="20" t="s">
        <v>6</v>
      </c>
      <c r="S143" s="20" t="s">
        <v>61</v>
      </c>
      <c r="T143" s="20"/>
      <c r="U143" s="22"/>
      <c r="V143" s="22">
        <v>764.69</v>
      </c>
      <c r="W143" s="22"/>
      <c r="X143" s="22">
        <v>-107834.92</v>
      </c>
      <c r="Y143" s="1" t="str">
        <f t="shared" si="16"/>
        <v>764,6942094</v>
      </c>
      <c r="Z143" s="3" t="str">
        <f t="shared" si="17"/>
        <v>ACF75</v>
      </c>
    </row>
    <row r="144" spans="1:26" x14ac:dyDescent="0.25">
      <c r="A144" s="20" t="s">
        <v>117</v>
      </c>
      <c r="B144" s="21">
        <v>42095</v>
      </c>
      <c r="C144" s="20" t="s">
        <v>120</v>
      </c>
      <c r="D144" s="20" t="s">
        <v>253</v>
      </c>
      <c r="E144" s="20"/>
      <c r="F144" s="22"/>
      <c r="G144" s="22"/>
      <c r="H144" s="22">
        <v>1464.16</v>
      </c>
      <c r="I144" s="22">
        <v>108220.43</v>
      </c>
      <c r="J144" s="1" t="str">
        <f t="shared" si="12"/>
        <v>1342,1542095</v>
      </c>
      <c r="K144" s="1" t="str">
        <f t="shared" si="13"/>
        <v>ACF8</v>
      </c>
      <c r="L144" s="1" t="str">
        <f t="shared" si="14"/>
        <v>1342,15ACF8</v>
      </c>
      <c r="M144" s="2" t="str">
        <f t="shared" si="15"/>
        <v>4ODC1797</v>
      </c>
      <c r="P144" s="20" t="s">
        <v>0</v>
      </c>
      <c r="Q144" s="21">
        <v>42095</v>
      </c>
      <c r="R144" s="20" t="s">
        <v>8</v>
      </c>
      <c r="S144" s="20" t="s">
        <v>9</v>
      </c>
      <c r="T144" s="20"/>
      <c r="U144" s="22"/>
      <c r="V144" s="22">
        <v>125</v>
      </c>
      <c r="W144" s="22"/>
      <c r="X144" s="22">
        <v>-107709.92</v>
      </c>
      <c r="Y144" s="1" t="str">
        <f t="shared" si="16"/>
        <v>12542095</v>
      </c>
      <c r="Z144" s="3" t="str">
        <f t="shared" si="17"/>
        <v>PAF1</v>
      </c>
    </row>
    <row r="145" spans="1:26" x14ac:dyDescent="0.25">
      <c r="A145" s="20" t="s">
        <v>117</v>
      </c>
      <c r="B145" s="21">
        <v>42095</v>
      </c>
      <c r="C145" s="20" t="s">
        <v>120</v>
      </c>
      <c r="D145" s="20" t="s">
        <v>254</v>
      </c>
      <c r="E145" s="20"/>
      <c r="F145" s="22"/>
      <c r="G145" s="22"/>
      <c r="H145" s="22">
        <v>1342.15</v>
      </c>
      <c r="I145" s="22">
        <v>106878.28</v>
      </c>
      <c r="J145" s="1" t="str">
        <f t="shared" si="12"/>
        <v>2368,1242095</v>
      </c>
      <c r="K145" s="1" t="str">
        <f t="shared" si="13"/>
        <v>ACF8</v>
      </c>
      <c r="L145" s="1" t="str">
        <f t="shared" si="14"/>
        <v>2368,12ACF8</v>
      </c>
      <c r="M145" s="2" t="str">
        <f t="shared" si="15"/>
        <v>4ODC1798</v>
      </c>
      <c r="P145" s="20" t="s">
        <v>0</v>
      </c>
      <c r="Q145" s="21">
        <v>42095</v>
      </c>
      <c r="R145" s="20" t="s">
        <v>6</v>
      </c>
      <c r="S145" s="20" t="s">
        <v>49</v>
      </c>
      <c r="T145" s="20"/>
      <c r="U145" s="22"/>
      <c r="V145" s="22">
        <v>1464.16</v>
      </c>
      <c r="W145" s="22"/>
      <c r="X145" s="22">
        <v>-106245.75999999999</v>
      </c>
      <c r="Y145" s="1" t="str">
        <f t="shared" si="16"/>
        <v>1464,1642095</v>
      </c>
      <c r="Z145" s="3" t="str">
        <f t="shared" si="17"/>
        <v>ACF8</v>
      </c>
    </row>
    <row r="146" spans="1:26" x14ac:dyDescent="0.25">
      <c r="A146" s="20" t="s">
        <v>117</v>
      </c>
      <c r="B146" s="21">
        <v>42095</v>
      </c>
      <c r="C146" s="20" t="s">
        <v>120</v>
      </c>
      <c r="D146" s="20" t="s">
        <v>255</v>
      </c>
      <c r="E146" s="20"/>
      <c r="F146" s="22"/>
      <c r="G146" s="22"/>
      <c r="H146" s="22">
        <v>2368.12</v>
      </c>
      <c r="I146" s="22">
        <v>104510.16</v>
      </c>
      <c r="J146" s="1" t="str">
        <f t="shared" si="12"/>
        <v>83,9642095</v>
      </c>
      <c r="K146" s="1" t="str">
        <f t="shared" si="13"/>
        <v>ACF8</v>
      </c>
      <c r="L146" s="1" t="str">
        <f t="shared" si="14"/>
        <v>83,96ACF8</v>
      </c>
      <c r="M146" s="2" t="str">
        <f t="shared" si="15"/>
        <v>4ODC1799</v>
      </c>
      <c r="P146" s="20" t="s">
        <v>0</v>
      </c>
      <c r="Q146" s="21">
        <v>42095</v>
      </c>
      <c r="R146" s="20" t="s">
        <v>6</v>
      </c>
      <c r="S146" s="20" t="s">
        <v>49</v>
      </c>
      <c r="T146" s="20"/>
      <c r="U146" s="22"/>
      <c r="V146" s="22">
        <v>257.01</v>
      </c>
      <c r="W146" s="22"/>
      <c r="X146" s="22">
        <v>-105988.75</v>
      </c>
      <c r="Y146" s="1" t="str">
        <f t="shared" si="16"/>
        <v>257,0142095</v>
      </c>
      <c r="Z146" s="3" t="str">
        <f t="shared" si="17"/>
        <v>ACF8</v>
      </c>
    </row>
    <row r="147" spans="1:26" x14ac:dyDescent="0.25">
      <c r="A147" s="20" t="s">
        <v>117</v>
      </c>
      <c r="B147" s="21">
        <v>42095</v>
      </c>
      <c r="C147" s="20" t="s">
        <v>120</v>
      </c>
      <c r="D147" s="20" t="s">
        <v>256</v>
      </c>
      <c r="E147" s="20"/>
      <c r="F147" s="22"/>
      <c r="G147" s="22"/>
      <c r="H147" s="22">
        <v>83.96</v>
      </c>
      <c r="I147" s="22">
        <v>104426.2</v>
      </c>
      <c r="J147" s="1" t="str">
        <f t="shared" si="12"/>
        <v>2827,1342095</v>
      </c>
      <c r="K147" s="1" t="str">
        <f t="shared" si="13"/>
        <v>ACF8</v>
      </c>
      <c r="L147" s="1" t="str">
        <f t="shared" si="14"/>
        <v>2827,13ACF8</v>
      </c>
      <c r="M147" s="2" t="str">
        <f t="shared" si="15"/>
        <v>4ODC1800</v>
      </c>
      <c r="P147" s="20" t="s">
        <v>0</v>
      </c>
      <c r="Q147" s="21">
        <v>42095</v>
      </c>
      <c r="R147" s="20" t="s">
        <v>6</v>
      </c>
      <c r="S147" s="20" t="s">
        <v>49</v>
      </c>
      <c r="T147" s="20"/>
      <c r="U147" s="22"/>
      <c r="V147" s="22">
        <v>1855.09</v>
      </c>
      <c r="W147" s="22"/>
      <c r="X147" s="22">
        <v>-104133.66</v>
      </c>
      <c r="Y147" s="1" t="str">
        <f t="shared" si="16"/>
        <v>1855,0942095</v>
      </c>
      <c r="Z147" s="3" t="str">
        <f t="shared" si="17"/>
        <v>ACF8</v>
      </c>
    </row>
    <row r="148" spans="1:26" x14ac:dyDescent="0.25">
      <c r="A148" s="20" t="s">
        <v>117</v>
      </c>
      <c r="B148" s="21">
        <v>42095</v>
      </c>
      <c r="C148" s="20" t="s">
        <v>120</v>
      </c>
      <c r="D148" s="20" t="s">
        <v>257</v>
      </c>
      <c r="E148" s="20"/>
      <c r="F148" s="22"/>
      <c r="G148" s="22"/>
      <c r="H148" s="22">
        <v>2827.13</v>
      </c>
      <c r="I148" s="22">
        <v>101599.07</v>
      </c>
      <c r="J148" s="1" t="str">
        <f t="shared" si="12"/>
        <v>167,9242095</v>
      </c>
      <c r="K148" s="1" t="str">
        <f t="shared" si="13"/>
        <v>ACF8</v>
      </c>
      <c r="L148" s="1" t="str">
        <f t="shared" si="14"/>
        <v>167,92ACF8</v>
      </c>
      <c r="M148" s="2" t="str">
        <f t="shared" si="15"/>
        <v>4ODC1801</v>
      </c>
      <c r="P148" s="20" t="s">
        <v>0</v>
      </c>
      <c r="Q148" s="21">
        <v>42095</v>
      </c>
      <c r="R148" s="20" t="s">
        <v>6</v>
      </c>
      <c r="S148" s="20" t="s">
        <v>49</v>
      </c>
      <c r="T148" s="20"/>
      <c r="U148" s="22"/>
      <c r="V148" s="22">
        <v>1538.08</v>
      </c>
      <c r="W148" s="22"/>
      <c r="X148" s="22">
        <v>-102595.58</v>
      </c>
      <c r="Y148" s="1" t="str">
        <f t="shared" si="16"/>
        <v>1538,0842095</v>
      </c>
      <c r="Z148" s="3" t="str">
        <f t="shared" si="17"/>
        <v>ACF8</v>
      </c>
    </row>
    <row r="149" spans="1:26" x14ac:dyDescent="0.25">
      <c r="A149" s="20" t="s">
        <v>117</v>
      </c>
      <c r="B149" s="21">
        <v>42095</v>
      </c>
      <c r="C149" s="20" t="s">
        <v>120</v>
      </c>
      <c r="D149" s="20" t="s">
        <v>258</v>
      </c>
      <c r="E149" s="20"/>
      <c r="F149" s="22"/>
      <c r="G149" s="22"/>
      <c r="H149" s="22">
        <v>167.92</v>
      </c>
      <c r="I149" s="22">
        <v>101431.15</v>
      </c>
      <c r="J149" s="1" t="str">
        <f t="shared" si="12"/>
        <v>1538,0842095</v>
      </c>
      <c r="K149" s="1" t="str">
        <f t="shared" si="13"/>
        <v>ACF8</v>
      </c>
      <c r="L149" s="1" t="str">
        <f t="shared" si="14"/>
        <v>1538,08ACF8</v>
      </c>
      <c r="M149" s="2" t="str">
        <f t="shared" si="15"/>
        <v>4ODC1802</v>
      </c>
      <c r="P149" s="20" t="s">
        <v>0</v>
      </c>
      <c r="Q149" s="21">
        <v>42095</v>
      </c>
      <c r="R149" s="20" t="s">
        <v>6</v>
      </c>
      <c r="S149" s="20" t="s">
        <v>49</v>
      </c>
      <c r="T149" s="20"/>
      <c r="U149" s="22"/>
      <c r="V149" s="22">
        <v>167.92</v>
      </c>
      <c r="W149" s="22"/>
      <c r="X149" s="22">
        <v>-102427.66</v>
      </c>
      <c r="Y149" s="1" t="str">
        <f t="shared" si="16"/>
        <v>167,9242095</v>
      </c>
      <c r="Z149" s="3" t="str">
        <f t="shared" si="17"/>
        <v>ACF8</v>
      </c>
    </row>
    <row r="150" spans="1:26" x14ac:dyDescent="0.25">
      <c r="A150" s="20" t="s">
        <v>117</v>
      </c>
      <c r="B150" s="21">
        <v>42095</v>
      </c>
      <c r="C150" s="20" t="s">
        <v>120</v>
      </c>
      <c r="D150" s="20" t="s">
        <v>259</v>
      </c>
      <c r="E150" s="20"/>
      <c r="F150" s="22"/>
      <c r="G150" s="22"/>
      <c r="H150" s="22">
        <v>1538.08</v>
      </c>
      <c r="I150" s="22">
        <v>99893.07</v>
      </c>
      <c r="J150" s="1" t="str">
        <f t="shared" si="12"/>
        <v>1055,3942096</v>
      </c>
      <c r="K150" s="1" t="str">
        <f t="shared" si="13"/>
        <v>PAF4</v>
      </c>
      <c r="L150" s="1" t="str">
        <f t="shared" si="14"/>
        <v>1055,39PAF4</v>
      </c>
      <c r="M150" s="2" t="str">
        <f t="shared" si="15"/>
        <v>4ODC1803</v>
      </c>
      <c r="P150" s="20" t="s">
        <v>0</v>
      </c>
      <c r="Q150" s="21">
        <v>42095</v>
      </c>
      <c r="R150" s="20" t="s">
        <v>6</v>
      </c>
      <c r="S150" s="20" t="s">
        <v>49</v>
      </c>
      <c r="T150" s="20"/>
      <c r="U150" s="22"/>
      <c r="V150" s="22">
        <v>2827.13</v>
      </c>
      <c r="W150" s="22"/>
      <c r="X150" s="22">
        <v>-99600.53</v>
      </c>
      <c r="Y150" s="1" t="str">
        <f t="shared" si="16"/>
        <v>2827,1342095</v>
      </c>
      <c r="Z150" s="3" t="str">
        <f t="shared" si="17"/>
        <v>ACF8</v>
      </c>
    </row>
    <row r="151" spans="1:26" x14ac:dyDescent="0.25">
      <c r="A151" s="20" t="s">
        <v>117</v>
      </c>
      <c r="B151" s="21">
        <v>42096</v>
      </c>
      <c r="C151" s="20" t="s">
        <v>120</v>
      </c>
      <c r="D151" s="20" t="s">
        <v>260</v>
      </c>
      <c r="E151" s="20"/>
      <c r="F151" s="22"/>
      <c r="G151" s="22"/>
      <c r="H151" s="22">
        <v>1055.3900000000001</v>
      </c>
      <c r="I151" s="22">
        <v>98837.68</v>
      </c>
      <c r="J151" s="1" t="str">
        <f t="shared" si="12"/>
        <v>17,7942096</v>
      </c>
      <c r="K151" s="1" t="str">
        <f t="shared" si="13"/>
        <v>BF1VIR3</v>
      </c>
      <c r="L151" s="1" t="str">
        <f t="shared" si="14"/>
        <v>17,79BF1VIR3</v>
      </c>
      <c r="M151" s="2" t="str">
        <f t="shared" si="15"/>
        <v>4ODC1804</v>
      </c>
      <c r="P151" s="20" t="s">
        <v>0</v>
      </c>
      <c r="Q151" s="21">
        <v>42095</v>
      </c>
      <c r="R151" s="20" t="s">
        <v>6</v>
      </c>
      <c r="S151" s="20" t="s">
        <v>49</v>
      </c>
      <c r="T151" s="20"/>
      <c r="U151" s="22"/>
      <c r="V151" s="22">
        <v>83.96</v>
      </c>
      <c r="W151" s="22"/>
      <c r="X151" s="22">
        <v>-99516.57</v>
      </c>
      <c r="Y151" s="1" t="str">
        <f t="shared" si="16"/>
        <v>83,9642095</v>
      </c>
      <c r="Z151" s="3" t="str">
        <f t="shared" si="17"/>
        <v>ACF8</v>
      </c>
    </row>
    <row r="152" spans="1:26" x14ac:dyDescent="0.25">
      <c r="A152" s="20" t="s">
        <v>117</v>
      </c>
      <c r="B152" s="21">
        <v>42096</v>
      </c>
      <c r="C152" s="20" t="s">
        <v>120</v>
      </c>
      <c r="D152" s="20" t="s">
        <v>261</v>
      </c>
      <c r="E152" s="20"/>
      <c r="F152" s="22"/>
      <c r="G152" s="22"/>
      <c r="H152" s="22">
        <v>17.79</v>
      </c>
      <c r="I152" s="22">
        <v>98819.89</v>
      </c>
      <c r="J152" s="1" t="str">
        <f t="shared" si="12"/>
        <v>5,9342096</v>
      </c>
      <c r="K152" s="1" t="str">
        <f t="shared" si="13"/>
        <v>BF1VIR7</v>
      </c>
      <c r="L152" s="1" t="str">
        <f t="shared" si="14"/>
        <v>5,93BF1VIR7</v>
      </c>
      <c r="M152" s="2" t="str">
        <f t="shared" si="15"/>
        <v>4ODC1805</v>
      </c>
      <c r="P152" s="20" t="s">
        <v>0</v>
      </c>
      <c r="Q152" s="21">
        <v>42095</v>
      </c>
      <c r="R152" s="20" t="s">
        <v>6</v>
      </c>
      <c r="S152" s="20" t="s">
        <v>49</v>
      </c>
      <c r="T152" s="20"/>
      <c r="U152" s="22"/>
      <c r="V152" s="22">
        <v>2368.12</v>
      </c>
      <c r="W152" s="22"/>
      <c r="X152" s="22">
        <v>-97148.45</v>
      </c>
      <c r="Y152" s="1" t="str">
        <f t="shared" si="16"/>
        <v>2368,1242095</v>
      </c>
      <c r="Z152" s="3" t="str">
        <f t="shared" si="17"/>
        <v>ACF8</v>
      </c>
    </row>
    <row r="153" spans="1:26" x14ac:dyDescent="0.25">
      <c r="A153" s="20" t="s">
        <v>117</v>
      </c>
      <c r="B153" s="21">
        <v>42096</v>
      </c>
      <c r="C153" s="20" t="s">
        <v>120</v>
      </c>
      <c r="D153" s="20" t="s">
        <v>262</v>
      </c>
      <c r="E153" s="20"/>
      <c r="F153" s="22"/>
      <c r="G153" s="22"/>
      <c r="H153" s="22">
        <v>5.93</v>
      </c>
      <c r="I153" s="22">
        <v>98813.96</v>
      </c>
      <c r="J153" s="1" t="str">
        <f t="shared" si="12"/>
        <v>90042101</v>
      </c>
      <c r="K153" s="1" t="str">
        <f t="shared" si="13"/>
        <v>BF14</v>
      </c>
      <c r="L153" s="1" t="str">
        <f t="shared" si="14"/>
        <v>900BF14</v>
      </c>
      <c r="M153" s="2" t="str">
        <f t="shared" si="15"/>
        <v>4ODC1806</v>
      </c>
      <c r="P153" s="20" t="s">
        <v>0</v>
      </c>
      <c r="Q153" s="21">
        <v>42095</v>
      </c>
      <c r="R153" s="20" t="s">
        <v>6</v>
      </c>
      <c r="S153" s="20" t="s">
        <v>49</v>
      </c>
      <c r="T153" s="20"/>
      <c r="U153" s="22"/>
      <c r="V153" s="22">
        <v>1342.15</v>
      </c>
      <c r="W153" s="22"/>
      <c r="X153" s="22">
        <v>-95806.3</v>
      </c>
      <c r="Y153" s="1" t="str">
        <f t="shared" si="16"/>
        <v>1342,1542095</v>
      </c>
      <c r="Z153" s="3" t="str">
        <f t="shared" si="17"/>
        <v>ACF8</v>
      </c>
    </row>
    <row r="154" spans="1:26" x14ac:dyDescent="0.25">
      <c r="A154" s="20" t="s">
        <v>117</v>
      </c>
      <c r="B154" s="21">
        <v>42101</v>
      </c>
      <c r="C154" s="20" t="s">
        <v>120</v>
      </c>
      <c r="D154" s="20" t="s">
        <v>263</v>
      </c>
      <c r="E154" s="20"/>
      <c r="F154" s="22"/>
      <c r="G154" s="22">
        <v>900</v>
      </c>
      <c r="H154" s="22"/>
      <c r="I154" s="22">
        <v>99713.96</v>
      </c>
      <c r="J154" s="1" t="str">
        <f t="shared" si="12"/>
        <v>32,7842102</v>
      </c>
      <c r="K154" s="1" t="str">
        <f t="shared" si="13"/>
        <v>PAF48</v>
      </c>
      <c r="L154" s="1" t="str">
        <f t="shared" si="14"/>
        <v>32,78PAF48</v>
      </c>
      <c r="M154" s="2" t="str">
        <f t="shared" si="15"/>
        <v>4ODC1974</v>
      </c>
      <c r="P154" s="20" t="s">
        <v>0</v>
      </c>
      <c r="Q154" s="21">
        <v>42096</v>
      </c>
      <c r="R154" s="20" t="s">
        <v>8</v>
      </c>
      <c r="S154" s="20" t="s">
        <v>17</v>
      </c>
      <c r="T154" s="20"/>
      <c r="U154" s="22"/>
      <c r="V154" s="22">
        <v>1055.3900000000001</v>
      </c>
      <c r="W154" s="22"/>
      <c r="X154" s="22">
        <v>-94750.91</v>
      </c>
      <c r="Y154" s="1" t="str">
        <f t="shared" si="16"/>
        <v>1055,3942096</v>
      </c>
      <c r="Z154" s="3" t="str">
        <f t="shared" si="17"/>
        <v>PAF4</v>
      </c>
    </row>
    <row r="155" spans="1:26" x14ac:dyDescent="0.25">
      <c r="A155" s="20" t="s">
        <v>117</v>
      </c>
      <c r="B155" s="21">
        <v>42102</v>
      </c>
      <c r="C155" s="20" t="s">
        <v>120</v>
      </c>
      <c r="D155" s="20" t="s">
        <v>205</v>
      </c>
      <c r="E155" s="20"/>
      <c r="F155" s="22"/>
      <c r="G155" s="22"/>
      <c r="H155" s="22">
        <v>32.78</v>
      </c>
      <c r="I155" s="22">
        <v>99681.18</v>
      </c>
      <c r="J155" s="1" t="str">
        <f t="shared" si="12"/>
        <v>6,142102</v>
      </c>
      <c r="K155" s="1" t="str">
        <f t="shared" si="13"/>
        <v>PAF48</v>
      </c>
      <c r="L155" s="1" t="str">
        <f t="shared" si="14"/>
        <v>6,1PAF48</v>
      </c>
      <c r="M155" s="2" t="str">
        <f t="shared" si="15"/>
        <v>4ODC1979</v>
      </c>
      <c r="P155" s="20" t="s">
        <v>0</v>
      </c>
      <c r="Q155" s="21">
        <v>42096</v>
      </c>
      <c r="R155" s="20" t="s">
        <v>36</v>
      </c>
      <c r="S155" s="20" t="s">
        <v>62</v>
      </c>
      <c r="T155" s="20"/>
      <c r="U155" s="22"/>
      <c r="V155" s="22">
        <v>17.79</v>
      </c>
      <c r="W155" s="22"/>
      <c r="X155" s="22">
        <v>-94733.119999999995</v>
      </c>
      <c r="Y155" s="1" t="str">
        <f t="shared" si="16"/>
        <v>17,7942096</v>
      </c>
      <c r="Z155" s="3" t="str">
        <f t="shared" si="17"/>
        <v>BF1VIR3</v>
      </c>
    </row>
    <row r="156" spans="1:26" x14ac:dyDescent="0.25">
      <c r="A156" s="20" t="s">
        <v>117</v>
      </c>
      <c r="B156" s="21">
        <v>42102</v>
      </c>
      <c r="C156" s="20" t="s">
        <v>120</v>
      </c>
      <c r="D156" s="20" t="s">
        <v>264</v>
      </c>
      <c r="E156" s="20"/>
      <c r="F156" s="22"/>
      <c r="G156" s="22"/>
      <c r="H156" s="22">
        <v>6.1</v>
      </c>
      <c r="I156" s="22">
        <v>99675.08</v>
      </c>
      <c r="J156" s="1" t="str">
        <f t="shared" si="12"/>
        <v>60042103</v>
      </c>
      <c r="K156" s="1" t="str">
        <f t="shared" si="13"/>
        <v>BF16</v>
      </c>
      <c r="L156" s="1" t="str">
        <f t="shared" si="14"/>
        <v>600BF16</v>
      </c>
      <c r="M156" s="2" t="str">
        <f t="shared" si="15"/>
        <v>4ODC1807</v>
      </c>
      <c r="P156" s="20" t="s">
        <v>0</v>
      </c>
      <c r="Q156" s="21">
        <v>42096</v>
      </c>
      <c r="R156" s="20" t="s">
        <v>36</v>
      </c>
      <c r="S156" s="20" t="s">
        <v>63</v>
      </c>
      <c r="T156" s="20"/>
      <c r="U156" s="22"/>
      <c r="V156" s="22">
        <v>5.93</v>
      </c>
      <c r="W156" s="22"/>
      <c r="X156" s="22">
        <v>-94727.19</v>
      </c>
      <c r="Y156" s="1" t="str">
        <f t="shared" si="16"/>
        <v>5,9342096</v>
      </c>
      <c r="Z156" s="3" t="str">
        <f t="shared" si="17"/>
        <v>BF1VIR7</v>
      </c>
    </row>
    <row r="157" spans="1:26" x14ac:dyDescent="0.25">
      <c r="A157" s="20" t="s">
        <v>117</v>
      </c>
      <c r="B157" s="21">
        <v>42103</v>
      </c>
      <c r="C157" s="20" t="s">
        <v>120</v>
      </c>
      <c r="D157" s="20" t="s">
        <v>265</v>
      </c>
      <c r="E157" s="20"/>
      <c r="F157" s="22"/>
      <c r="G157" s="22">
        <v>600</v>
      </c>
      <c r="H157" s="22"/>
      <c r="I157" s="22">
        <v>100275.08</v>
      </c>
      <c r="J157" s="1" t="str">
        <f t="shared" si="12"/>
        <v>405,6742104</v>
      </c>
      <c r="K157" s="1" t="str">
        <f t="shared" si="13"/>
        <v>PAF7</v>
      </c>
      <c r="L157" s="1" t="str">
        <f t="shared" si="14"/>
        <v>405,67PAF7</v>
      </c>
      <c r="M157" s="2" t="str">
        <f t="shared" si="15"/>
        <v>4ODC1808</v>
      </c>
      <c r="P157" s="20" t="s">
        <v>0</v>
      </c>
      <c r="Q157" s="21">
        <v>42101</v>
      </c>
      <c r="R157" s="20" t="s">
        <v>36</v>
      </c>
      <c r="S157" s="20" t="s">
        <v>17</v>
      </c>
      <c r="T157" s="20"/>
      <c r="U157" s="22"/>
      <c r="V157" s="22"/>
      <c r="W157" s="22">
        <v>900</v>
      </c>
      <c r="X157" s="22">
        <v>-95627.19</v>
      </c>
      <c r="Y157" s="1" t="str">
        <f t="shared" si="16"/>
        <v>90042101</v>
      </c>
      <c r="Z157" s="3" t="str">
        <f t="shared" si="17"/>
        <v>BF14</v>
      </c>
    </row>
    <row r="158" spans="1:26" x14ac:dyDescent="0.25">
      <c r="A158" s="20" t="s">
        <v>117</v>
      </c>
      <c r="B158" s="21">
        <v>42104</v>
      </c>
      <c r="C158" s="20" t="s">
        <v>120</v>
      </c>
      <c r="D158" s="20" t="s">
        <v>266</v>
      </c>
      <c r="E158" s="20"/>
      <c r="F158" s="22"/>
      <c r="G158" s="22"/>
      <c r="H158" s="22">
        <v>405.67</v>
      </c>
      <c r="I158" s="22">
        <v>99869.41</v>
      </c>
      <c r="J158" s="1" t="str">
        <f t="shared" si="12"/>
        <v>10042104</v>
      </c>
      <c r="K158" s="1" t="str">
        <f t="shared" si="13"/>
        <v>PAF32</v>
      </c>
      <c r="L158" s="1" t="str">
        <f t="shared" si="14"/>
        <v>100PAF32</v>
      </c>
      <c r="M158" s="2" t="str">
        <f t="shared" si="15"/>
        <v>4ODC1809</v>
      </c>
      <c r="P158" s="20" t="s">
        <v>0</v>
      </c>
      <c r="Q158" s="21">
        <v>42102</v>
      </c>
      <c r="R158" s="20" t="s">
        <v>8</v>
      </c>
      <c r="S158" s="20" t="s">
        <v>30</v>
      </c>
      <c r="T158" s="20"/>
      <c r="U158" s="22"/>
      <c r="V158" s="22">
        <v>32.78</v>
      </c>
      <c r="W158" s="22"/>
      <c r="X158" s="22">
        <v>-95594.41</v>
      </c>
      <c r="Y158" s="1" t="str">
        <f t="shared" si="16"/>
        <v>32,7842102</v>
      </c>
      <c r="Z158" s="3" t="str">
        <f t="shared" si="17"/>
        <v>PAF48</v>
      </c>
    </row>
    <row r="159" spans="1:26" x14ac:dyDescent="0.25">
      <c r="A159" s="20" t="s">
        <v>117</v>
      </c>
      <c r="B159" s="21">
        <v>42104</v>
      </c>
      <c r="C159" s="20" t="s">
        <v>120</v>
      </c>
      <c r="D159" s="20" t="s">
        <v>267</v>
      </c>
      <c r="E159" s="20"/>
      <c r="F159" s="22"/>
      <c r="G159" s="22"/>
      <c r="H159" s="22">
        <v>100</v>
      </c>
      <c r="I159" s="22">
        <v>99769.41</v>
      </c>
      <c r="J159" s="1" t="str">
        <f t="shared" si="12"/>
        <v>19,4542107</v>
      </c>
      <c r="K159" s="1">
        <f t="shared" si="13"/>
        <v>4</v>
      </c>
      <c r="L159" s="1" t="str">
        <f t="shared" si="14"/>
        <v>19,454</v>
      </c>
      <c r="M159" s="2" t="str">
        <f t="shared" si="15"/>
        <v>4ODC1854</v>
      </c>
      <c r="P159" s="20" t="s">
        <v>0</v>
      </c>
      <c r="Q159" s="21">
        <v>42102</v>
      </c>
      <c r="R159" s="20" t="s">
        <v>8</v>
      </c>
      <c r="S159" s="20" t="s">
        <v>30</v>
      </c>
      <c r="T159" s="20"/>
      <c r="U159" s="22"/>
      <c r="V159" s="22">
        <v>6.1</v>
      </c>
      <c r="W159" s="22"/>
      <c r="X159" s="22">
        <v>-95588.31</v>
      </c>
      <c r="Y159" s="1" t="str">
        <f t="shared" si="16"/>
        <v>6,142102</v>
      </c>
      <c r="Z159" s="3" t="str">
        <f t="shared" si="17"/>
        <v>PAF48</v>
      </c>
    </row>
    <row r="160" spans="1:26" x14ac:dyDescent="0.25">
      <c r="A160" s="20" t="s">
        <v>117</v>
      </c>
      <c r="B160" s="23">
        <v>42107</v>
      </c>
      <c r="C160" s="20" t="s">
        <v>120</v>
      </c>
      <c r="D160" s="20" t="s">
        <v>268</v>
      </c>
      <c r="E160" s="20"/>
      <c r="F160" s="22"/>
      <c r="G160" s="22"/>
      <c r="H160" s="22">
        <v>19.45</v>
      </c>
      <c r="I160" s="22">
        <v>99749.96</v>
      </c>
      <c r="J160" s="1" t="str">
        <f t="shared" si="12"/>
        <v>963,6142107</v>
      </c>
      <c r="K160" s="1">
        <f t="shared" si="13"/>
        <v>4</v>
      </c>
      <c r="L160" s="1" t="str">
        <f t="shared" si="14"/>
        <v>963,614</v>
      </c>
      <c r="M160" s="2" t="str">
        <f t="shared" si="15"/>
        <v>4ODC1855</v>
      </c>
      <c r="P160" s="20" t="s">
        <v>0</v>
      </c>
      <c r="Q160" s="21">
        <v>42103</v>
      </c>
      <c r="R160" s="20" t="s">
        <v>36</v>
      </c>
      <c r="S160" s="20" t="s">
        <v>10</v>
      </c>
      <c r="T160" s="20"/>
      <c r="U160" s="22"/>
      <c r="V160" s="22"/>
      <c r="W160" s="22">
        <v>600</v>
      </c>
      <c r="X160" s="22">
        <v>-96188.31</v>
      </c>
      <c r="Y160" s="1" t="str">
        <f t="shared" si="16"/>
        <v>60042103</v>
      </c>
      <c r="Z160" s="3" t="str">
        <f t="shared" si="17"/>
        <v>BF16</v>
      </c>
    </row>
    <row r="161" spans="1:26" x14ac:dyDescent="0.25">
      <c r="A161" s="20" t="s">
        <v>117</v>
      </c>
      <c r="B161" s="23">
        <v>42107</v>
      </c>
      <c r="C161" s="20" t="s">
        <v>120</v>
      </c>
      <c r="D161" s="20" t="s">
        <v>269</v>
      </c>
      <c r="E161" s="20"/>
      <c r="F161" s="22"/>
      <c r="G161" s="22"/>
      <c r="H161" s="22">
        <v>963.61</v>
      </c>
      <c r="I161" s="22">
        <v>98786.35</v>
      </c>
      <c r="J161" s="1" t="str">
        <f t="shared" si="12"/>
        <v>616,6142107</v>
      </c>
      <c r="K161" s="1" t="str">
        <f t="shared" si="13"/>
        <v>ACF52</v>
      </c>
      <c r="L161" s="1" t="str">
        <f t="shared" si="14"/>
        <v>616,61ACF52</v>
      </c>
      <c r="M161" s="2" t="str">
        <f t="shared" si="15"/>
        <v>4ODC1856</v>
      </c>
      <c r="P161" s="20" t="s">
        <v>0</v>
      </c>
      <c r="Q161" s="21">
        <v>42104</v>
      </c>
      <c r="R161" s="20" t="s">
        <v>8</v>
      </c>
      <c r="S161" s="20" t="s">
        <v>40</v>
      </c>
      <c r="T161" s="20"/>
      <c r="U161" s="22"/>
      <c r="V161" s="22">
        <v>405.67</v>
      </c>
      <c r="W161" s="22"/>
      <c r="X161" s="22">
        <v>-95782.64</v>
      </c>
      <c r="Y161" s="1" t="str">
        <f t="shared" si="16"/>
        <v>405,6742104</v>
      </c>
      <c r="Z161" s="3" t="str">
        <f t="shared" si="17"/>
        <v>PAF7</v>
      </c>
    </row>
    <row r="162" spans="1:26" x14ac:dyDescent="0.25">
      <c r="A162" s="20" t="s">
        <v>117</v>
      </c>
      <c r="B162" s="21">
        <v>42107</v>
      </c>
      <c r="C162" s="20" t="s">
        <v>120</v>
      </c>
      <c r="D162" s="20" t="s">
        <v>270</v>
      </c>
      <c r="E162" s="20"/>
      <c r="F162" s="22"/>
      <c r="G162" s="22"/>
      <c r="H162" s="22">
        <v>616.61</v>
      </c>
      <c r="I162" s="22">
        <v>98169.74</v>
      </c>
      <c r="J162" s="1" t="str">
        <f t="shared" si="12"/>
        <v>558,5342107</v>
      </c>
      <c r="K162" s="1" t="str">
        <f t="shared" si="13"/>
        <v>ACF50</v>
      </c>
      <c r="L162" s="1" t="str">
        <f t="shared" si="14"/>
        <v>558,53ACF50</v>
      </c>
      <c r="M162" s="2" t="str">
        <f t="shared" si="15"/>
        <v>4ODC1857</v>
      </c>
      <c r="P162" s="20" t="s">
        <v>0</v>
      </c>
      <c r="Q162" s="21">
        <v>42104</v>
      </c>
      <c r="R162" s="20" t="s">
        <v>8</v>
      </c>
      <c r="S162" s="20" t="s">
        <v>26</v>
      </c>
      <c r="T162" s="20"/>
      <c r="U162" s="22"/>
      <c r="V162" s="22">
        <v>100</v>
      </c>
      <c r="W162" s="22"/>
      <c r="X162" s="22">
        <v>-95682.64</v>
      </c>
      <c r="Y162" s="1" t="str">
        <f t="shared" si="16"/>
        <v>10042104</v>
      </c>
      <c r="Z162" s="3" t="str">
        <f t="shared" si="17"/>
        <v>PAF32</v>
      </c>
    </row>
    <row r="163" spans="1:26" x14ac:dyDescent="0.25">
      <c r="A163" s="20" t="s">
        <v>117</v>
      </c>
      <c r="B163" s="21">
        <v>42107</v>
      </c>
      <c r="C163" s="20" t="s">
        <v>120</v>
      </c>
      <c r="D163" s="20" t="s">
        <v>271</v>
      </c>
      <c r="E163" s="20"/>
      <c r="F163" s="22"/>
      <c r="G163" s="22"/>
      <c r="H163" s="22">
        <v>558.53</v>
      </c>
      <c r="I163" s="22">
        <v>97611.21</v>
      </c>
      <c r="J163" s="1" t="str">
        <f t="shared" si="12"/>
        <v>264,4142109</v>
      </c>
      <c r="K163" s="1" t="str">
        <f t="shared" si="13"/>
        <v>PAF8</v>
      </c>
      <c r="L163" s="1" t="str">
        <f t="shared" si="14"/>
        <v>264,41PAF8</v>
      </c>
      <c r="M163" s="2" t="str">
        <f t="shared" si="15"/>
        <v>4ODC1810</v>
      </c>
      <c r="P163" s="20" t="s">
        <v>0</v>
      </c>
      <c r="Q163" s="23">
        <v>42104</v>
      </c>
      <c r="R163" s="20" t="s">
        <v>6</v>
      </c>
      <c r="S163" s="20" t="s">
        <v>30</v>
      </c>
      <c r="T163" s="20"/>
      <c r="U163" s="22"/>
      <c r="V163" s="22">
        <v>19.45</v>
      </c>
      <c r="W163" s="22"/>
      <c r="X163" s="22">
        <v>-95663.19</v>
      </c>
      <c r="Y163" s="1" t="str">
        <f t="shared" si="16"/>
        <v>19,4542104</v>
      </c>
      <c r="Z163" s="3" t="str">
        <f t="shared" si="17"/>
        <v>ACF48</v>
      </c>
    </row>
    <row r="164" spans="1:26" x14ac:dyDescent="0.25">
      <c r="A164" s="20" t="s">
        <v>117</v>
      </c>
      <c r="B164" s="21">
        <v>42109</v>
      </c>
      <c r="C164" s="20" t="s">
        <v>120</v>
      </c>
      <c r="D164" s="20" t="s">
        <v>272</v>
      </c>
      <c r="E164" s="20"/>
      <c r="F164" s="22"/>
      <c r="G164" s="22"/>
      <c r="H164" s="22">
        <v>264.41000000000003</v>
      </c>
      <c r="I164" s="22">
        <v>97346.8</v>
      </c>
      <c r="J164" s="1" t="str">
        <f t="shared" si="12"/>
        <v>54342109</v>
      </c>
      <c r="K164" s="1" t="str">
        <f t="shared" si="13"/>
        <v>PAF9</v>
      </c>
      <c r="L164" s="1" t="str">
        <f t="shared" si="14"/>
        <v>543PAF9</v>
      </c>
      <c r="M164" s="2" t="str">
        <f t="shared" si="15"/>
        <v>4ODC1811</v>
      </c>
      <c r="P164" s="20" t="s">
        <v>0</v>
      </c>
      <c r="Q164" s="23">
        <v>42104</v>
      </c>
      <c r="R164" s="20" t="s">
        <v>6</v>
      </c>
      <c r="S164" s="20" t="s">
        <v>31</v>
      </c>
      <c r="T164" s="20"/>
      <c r="U164" s="22"/>
      <c r="V164" s="22">
        <v>963.61</v>
      </c>
      <c r="W164" s="22"/>
      <c r="X164" s="22">
        <v>-94699.58</v>
      </c>
      <c r="Y164" s="1" t="str">
        <f t="shared" si="16"/>
        <v>963,6142104</v>
      </c>
      <c r="Z164" s="3" t="str">
        <f t="shared" si="17"/>
        <v>ACF49</v>
      </c>
    </row>
    <row r="165" spans="1:26" x14ac:dyDescent="0.25">
      <c r="A165" s="20" t="s">
        <v>117</v>
      </c>
      <c r="B165" s="21">
        <v>42109</v>
      </c>
      <c r="C165" s="20" t="s">
        <v>120</v>
      </c>
      <c r="D165" s="20" t="s">
        <v>273</v>
      </c>
      <c r="E165" s="20"/>
      <c r="F165" s="22"/>
      <c r="G165" s="22"/>
      <c r="H165" s="22">
        <v>543</v>
      </c>
      <c r="I165" s="22">
        <v>96803.8</v>
      </c>
      <c r="J165" s="1" t="str">
        <f t="shared" si="12"/>
        <v>144,642109</v>
      </c>
      <c r="K165" s="1" t="str">
        <f t="shared" si="13"/>
        <v>PAF15</v>
      </c>
      <c r="L165" s="1" t="str">
        <f t="shared" si="14"/>
        <v>144,6PAF15</v>
      </c>
      <c r="M165" s="2" t="str">
        <f t="shared" si="15"/>
        <v>4ODC1812</v>
      </c>
      <c r="P165" s="20" t="s">
        <v>0</v>
      </c>
      <c r="Q165" s="21">
        <v>42107</v>
      </c>
      <c r="R165" s="20" t="s">
        <v>6</v>
      </c>
      <c r="S165" s="20" t="s">
        <v>64</v>
      </c>
      <c r="T165" s="20"/>
      <c r="U165" s="22"/>
      <c r="V165" s="22">
        <v>558.53</v>
      </c>
      <c r="W165" s="22"/>
      <c r="X165" s="22">
        <v>-94141.05</v>
      </c>
      <c r="Y165" s="1" t="str">
        <f t="shared" si="16"/>
        <v>558,5342107</v>
      </c>
      <c r="Z165" s="3" t="str">
        <f t="shared" si="17"/>
        <v>ACF50</v>
      </c>
    </row>
    <row r="166" spans="1:26" x14ac:dyDescent="0.25">
      <c r="A166" s="20" t="s">
        <v>117</v>
      </c>
      <c r="B166" s="21">
        <v>42109</v>
      </c>
      <c r="C166" s="20" t="s">
        <v>120</v>
      </c>
      <c r="D166" s="20" t="s">
        <v>274</v>
      </c>
      <c r="E166" s="20"/>
      <c r="F166" s="22"/>
      <c r="G166" s="22"/>
      <c r="H166" s="22">
        <v>144.6</v>
      </c>
      <c r="I166" s="22">
        <v>96659.199999999997</v>
      </c>
      <c r="J166" s="1" t="str">
        <f t="shared" si="12"/>
        <v>2250042110</v>
      </c>
      <c r="K166" s="1" t="str">
        <f t="shared" si="13"/>
        <v>ODF2</v>
      </c>
      <c r="L166" s="1" t="str">
        <f t="shared" si="14"/>
        <v>22500ODF2</v>
      </c>
      <c r="M166" s="2" t="str">
        <f t="shared" si="15"/>
        <v>4ODC1813</v>
      </c>
      <c r="P166" s="20" t="s">
        <v>0</v>
      </c>
      <c r="Q166" s="21">
        <v>42107</v>
      </c>
      <c r="R166" s="20" t="s">
        <v>6</v>
      </c>
      <c r="S166" s="20" t="s">
        <v>65</v>
      </c>
      <c r="T166" s="20"/>
      <c r="U166" s="22"/>
      <c r="V166" s="22">
        <v>616.61</v>
      </c>
      <c r="W166" s="22"/>
      <c r="X166" s="22">
        <v>-93524.44</v>
      </c>
      <c r="Y166" s="1" t="str">
        <f t="shared" si="16"/>
        <v>616,6142107</v>
      </c>
      <c r="Z166" s="3" t="str">
        <f t="shared" si="17"/>
        <v>ACF52</v>
      </c>
    </row>
    <row r="167" spans="1:26" x14ac:dyDescent="0.25">
      <c r="A167" s="20" t="s">
        <v>117</v>
      </c>
      <c r="B167" s="21">
        <v>42110</v>
      </c>
      <c r="C167" s="20" t="s">
        <v>120</v>
      </c>
      <c r="D167" s="20" t="s">
        <v>275</v>
      </c>
      <c r="E167" s="20"/>
      <c r="F167" s="22"/>
      <c r="G167" s="22">
        <v>22500</v>
      </c>
      <c r="H167" s="22"/>
      <c r="I167" s="22">
        <v>119159.2</v>
      </c>
      <c r="J167" s="1" t="str">
        <f t="shared" si="12"/>
        <v>19000042116</v>
      </c>
      <c r="K167" s="1" t="str">
        <f t="shared" si="13"/>
        <v>ODF5</v>
      </c>
      <c r="L167" s="1" t="str">
        <f t="shared" si="14"/>
        <v>190000ODF5</v>
      </c>
      <c r="M167" s="2" t="str">
        <f t="shared" si="15"/>
        <v>4ODC1815</v>
      </c>
      <c r="P167" s="20" t="s">
        <v>0</v>
      </c>
      <c r="Q167" s="21">
        <v>42109</v>
      </c>
      <c r="R167" s="20" t="s">
        <v>8</v>
      </c>
      <c r="S167" s="20" t="s">
        <v>49</v>
      </c>
      <c r="T167" s="20"/>
      <c r="U167" s="22"/>
      <c r="V167" s="22">
        <v>264.41000000000003</v>
      </c>
      <c r="W167" s="22"/>
      <c r="X167" s="22">
        <v>-93260.03</v>
      </c>
      <c r="Y167" s="1" t="str">
        <f t="shared" si="16"/>
        <v>264,4142109</v>
      </c>
      <c r="Z167" s="3" t="str">
        <f t="shared" si="17"/>
        <v>PAF8</v>
      </c>
    </row>
    <row r="168" spans="1:26" x14ac:dyDescent="0.25">
      <c r="A168" s="20" t="s">
        <v>117</v>
      </c>
      <c r="B168" s="21">
        <v>42116</v>
      </c>
      <c r="C168" s="20" t="s">
        <v>120</v>
      </c>
      <c r="D168" s="20" t="s">
        <v>276</v>
      </c>
      <c r="E168" s="20"/>
      <c r="F168" s="22"/>
      <c r="G168" s="22">
        <v>190000</v>
      </c>
      <c r="H168" s="22"/>
      <c r="I168" s="22">
        <v>309159.2</v>
      </c>
      <c r="J168" s="1" t="str">
        <f t="shared" si="12"/>
        <v>1052,1342116</v>
      </c>
      <c r="K168" s="1" t="str">
        <f t="shared" si="13"/>
        <v>ACF23</v>
      </c>
      <c r="L168" s="1" t="str">
        <f t="shared" si="14"/>
        <v>1052,13ACF23</v>
      </c>
      <c r="M168" s="2" t="str">
        <f t="shared" si="15"/>
        <v>4ODC1816</v>
      </c>
      <c r="P168" s="20" t="s">
        <v>0</v>
      </c>
      <c r="Q168" s="21">
        <v>42109</v>
      </c>
      <c r="R168" s="20" t="s">
        <v>8</v>
      </c>
      <c r="S168" s="20" t="s">
        <v>14</v>
      </c>
      <c r="T168" s="20"/>
      <c r="U168" s="22"/>
      <c r="V168" s="22">
        <v>543</v>
      </c>
      <c r="W168" s="22"/>
      <c r="X168" s="22">
        <v>-92717.03</v>
      </c>
      <c r="Y168" s="1" t="str">
        <f t="shared" si="16"/>
        <v>54342109</v>
      </c>
      <c r="Z168" s="3" t="str">
        <f t="shared" si="17"/>
        <v>PAF9</v>
      </c>
    </row>
    <row r="169" spans="1:26" x14ac:dyDescent="0.25">
      <c r="A169" s="20" t="s">
        <v>117</v>
      </c>
      <c r="B169" s="21">
        <v>42116</v>
      </c>
      <c r="C169" s="20" t="s">
        <v>120</v>
      </c>
      <c r="D169" s="20" t="s">
        <v>277</v>
      </c>
      <c r="E169" s="20"/>
      <c r="F169" s="22"/>
      <c r="G169" s="22"/>
      <c r="H169" s="22">
        <v>1052.1300000000001</v>
      </c>
      <c r="I169" s="22">
        <v>308107.07</v>
      </c>
      <c r="J169" s="1" t="str">
        <f t="shared" si="12"/>
        <v>18000042116</v>
      </c>
      <c r="K169" s="1">
        <f t="shared" si="13"/>
        <v>4</v>
      </c>
      <c r="L169" s="1" t="str">
        <f t="shared" si="14"/>
        <v>1800004</v>
      </c>
      <c r="M169" s="2" t="str">
        <f t="shared" si="15"/>
        <v>4ODC1817</v>
      </c>
      <c r="P169" s="20" t="s">
        <v>0</v>
      </c>
      <c r="Q169" s="21">
        <v>42109</v>
      </c>
      <c r="R169" s="20" t="s">
        <v>8</v>
      </c>
      <c r="S169" s="20" t="s">
        <v>11</v>
      </c>
      <c r="T169" s="20"/>
      <c r="U169" s="22"/>
      <c r="V169" s="22">
        <v>144.6</v>
      </c>
      <c r="W169" s="22"/>
      <c r="X169" s="22">
        <v>-92572.43</v>
      </c>
      <c r="Y169" s="1" t="str">
        <f t="shared" si="16"/>
        <v>144,642109</v>
      </c>
      <c r="Z169" s="3" t="str">
        <f t="shared" si="17"/>
        <v>PAF15</v>
      </c>
    </row>
    <row r="170" spans="1:26" x14ac:dyDescent="0.25">
      <c r="A170" s="20" t="s">
        <v>117</v>
      </c>
      <c r="B170" s="23">
        <v>42116</v>
      </c>
      <c r="C170" s="20" t="s">
        <v>120</v>
      </c>
      <c r="D170" s="20" t="s">
        <v>278</v>
      </c>
      <c r="E170" s="20"/>
      <c r="F170" s="22"/>
      <c r="G170" s="22">
        <v>180000</v>
      </c>
      <c r="H170" s="22"/>
      <c r="I170" s="22">
        <v>488107.07</v>
      </c>
      <c r="J170" s="1" t="str">
        <f t="shared" si="12"/>
        <v>45042118</v>
      </c>
      <c r="K170" s="1" t="str">
        <f t="shared" si="13"/>
        <v>PAF10</v>
      </c>
      <c r="L170" s="1" t="str">
        <f t="shared" si="14"/>
        <v>450PAF10</v>
      </c>
      <c r="M170" s="2" t="str">
        <f t="shared" si="15"/>
        <v>4ODC1818</v>
      </c>
      <c r="P170" s="20" t="s">
        <v>0</v>
      </c>
      <c r="Q170" s="21">
        <v>42110</v>
      </c>
      <c r="R170" s="20" t="s">
        <v>1</v>
      </c>
      <c r="S170" s="20" t="s">
        <v>33</v>
      </c>
      <c r="T170" s="20"/>
      <c r="U170" s="22"/>
      <c r="V170" s="22"/>
      <c r="W170" s="22">
        <v>22500</v>
      </c>
      <c r="X170" s="22">
        <v>-115072.43</v>
      </c>
      <c r="Y170" s="1" t="str">
        <f t="shared" si="16"/>
        <v>2250042110</v>
      </c>
      <c r="Z170" s="3" t="str">
        <f t="shared" si="17"/>
        <v>ODF2</v>
      </c>
    </row>
    <row r="171" spans="1:26" x14ac:dyDescent="0.25">
      <c r="A171" s="20" t="s">
        <v>117</v>
      </c>
      <c r="B171" s="21">
        <v>42118</v>
      </c>
      <c r="C171" s="20" t="s">
        <v>120</v>
      </c>
      <c r="D171" s="20" t="s">
        <v>279</v>
      </c>
      <c r="E171" s="20"/>
      <c r="F171" s="22"/>
      <c r="G171" s="22"/>
      <c r="H171" s="22">
        <v>450</v>
      </c>
      <c r="I171" s="22">
        <v>487657.07</v>
      </c>
      <c r="J171" s="1" t="str">
        <f t="shared" si="12"/>
        <v>9042118</v>
      </c>
      <c r="K171" s="1" t="str">
        <f t="shared" si="13"/>
        <v>PAF10</v>
      </c>
      <c r="L171" s="1" t="str">
        <f t="shared" si="14"/>
        <v>90PAF10</v>
      </c>
      <c r="M171" s="2" t="str">
        <f t="shared" si="15"/>
        <v>4ODC1819</v>
      </c>
      <c r="P171" s="20" t="s">
        <v>0</v>
      </c>
      <c r="Q171" s="21">
        <v>42116</v>
      </c>
      <c r="R171" s="20" t="s">
        <v>1</v>
      </c>
      <c r="S171" s="20" t="s">
        <v>66</v>
      </c>
      <c r="T171" s="20"/>
      <c r="U171" s="22"/>
      <c r="V171" s="22"/>
      <c r="W171" s="22">
        <v>190000</v>
      </c>
      <c r="X171" s="22">
        <v>-305072.43</v>
      </c>
      <c r="Y171" s="1" t="str">
        <f t="shared" si="16"/>
        <v>19000042116</v>
      </c>
      <c r="Z171" s="3" t="str">
        <f t="shared" si="17"/>
        <v>ODF5</v>
      </c>
    </row>
    <row r="172" spans="1:26" x14ac:dyDescent="0.25">
      <c r="A172" s="20" t="s">
        <v>117</v>
      </c>
      <c r="B172" s="21">
        <v>42118</v>
      </c>
      <c r="C172" s="20" t="s">
        <v>120</v>
      </c>
      <c r="D172" s="20" t="s">
        <v>280</v>
      </c>
      <c r="E172" s="20"/>
      <c r="F172" s="22"/>
      <c r="G172" s="22"/>
      <c r="H172" s="22">
        <v>90</v>
      </c>
      <c r="I172" s="22">
        <v>487567.07</v>
      </c>
      <c r="J172" s="1" t="str">
        <f t="shared" si="12"/>
        <v>150042118</v>
      </c>
      <c r="K172" s="1" t="str">
        <f t="shared" si="13"/>
        <v>PAF10</v>
      </c>
      <c r="L172" s="1" t="str">
        <f t="shared" si="14"/>
        <v>1500PAF10</v>
      </c>
      <c r="M172" s="2" t="str">
        <f t="shared" si="15"/>
        <v>4ODC1820</v>
      </c>
      <c r="P172" s="20" t="s">
        <v>0</v>
      </c>
      <c r="Q172" s="21">
        <v>42116</v>
      </c>
      <c r="R172" s="20" t="s">
        <v>6</v>
      </c>
      <c r="S172" s="20" t="s">
        <v>24</v>
      </c>
      <c r="T172" s="20"/>
      <c r="U172" s="22"/>
      <c r="V172" s="22">
        <v>1052.1300000000001</v>
      </c>
      <c r="W172" s="22"/>
      <c r="X172" s="22">
        <v>-304020.3</v>
      </c>
      <c r="Y172" s="1" t="str">
        <f t="shared" si="16"/>
        <v>1052,1342116</v>
      </c>
      <c r="Z172" s="3" t="str">
        <f t="shared" si="17"/>
        <v>ACF23</v>
      </c>
    </row>
    <row r="173" spans="1:26" x14ac:dyDescent="0.25">
      <c r="A173" s="20" t="s">
        <v>117</v>
      </c>
      <c r="B173" s="21">
        <v>42118</v>
      </c>
      <c r="C173" s="20" t="s">
        <v>120</v>
      </c>
      <c r="D173" s="20" t="s">
        <v>281</v>
      </c>
      <c r="E173" s="20"/>
      <c r="F173" s="22"/>
      <c r="G173" s="22"/>
      <c r="H173" s="22">
        <v>1500</v>
      </c>
      <c r="I173" s="22">
        <v>486067.07</v>
      </c>
      <c r="J173" s="1" t="str">
        <f t="shared" si="12"/>
        <v>150042118</v>
      </c>
      <c r="K173" s="1" t="str">
        <f t="shared" si="13"/>
        <v>PAF10</v>
      </c>
      <c r="L173" s="1" t="str">
        <f t="shared" si="14"/>
        <v>1500PAF10</v>
      </c>
      <c r="M173" s="2" t="str">
        <f t="shared" si="15"/>
        <v>4ODC1821</v>
      </c>
      <c r="P173" s="20" t="s">
        <v>0</v>
      </c>
      <c r="Q173" s="23">
        <v>42117</v>
      </c>
      <c r="R173" s="20" t="s">
        <v>1</v>
      </c>
      <c r="S173" s="20" t="s">
        <v>10</v>
      </c>
      <c r="T173" s="20"/>
      <c r="U173" s="22"/>
      <c r="V173" s="22"/>
      <c r="W173" s="22">
        <v>180000</v>
      </c>
      <c r="X173" s="22">
        <v>-484020.3</v>
      </c>
      <c r="Y173" s="1" t="str">
        <f t="shared" si="16"/>
        <v>18000042117</v>
      </c>
      <c r="Z173" s="3" t="str">
        <f t="shared" si="17"/>
        <v>ODF6</v>
      </c>
    </row>
    <row r="174" spans="1:26" x14ac:dyDescent="0.25">
      <c r="A174" s="20" t="s">
        <v>117</v>
      </c>
      <c r="B174" s="21">
        <v>42118</v>
      </c>
      <c r="C174" s="20" t="s">
        <v>120</v>
      </c>
      <c r="D174" s="20" t="s">
        <v>282</v>
      </c>
      <c r="E174" s="20"/>
      <c r="F174" s="22"/>
      <c r="G174" s="22"/>
      <c r="H174" s="22">
        <v>1500</v>
      </c>
      <c r="I174" s="22">
        <v>484567.07</v>
      </c>
      <c r="J174" s="1" t="str">
        <f t="shared" si="12"/>
        <v>144542118</v>
      </c>
      <c r="K174" s="1" t="str">
        <f t="shared" si="13"/>
        <v>PAF10</v>
      </c>
      <c r="L174" s="1" t="str">
        <f t="shared" si="14"/>
        <v>1445PAF10</v>
      </c>
      <c r="M174" s="2" t="str">
        <f t="shared" si="15"/>
        <v>4ODC1822</v>
      </c>
      <c r="P174" s="20" t="s">
        <v>0</v>
      </c>
      <c r="Q174" s="21">
        <v>42118</v>
      </c>
      <c r="R174" s="20" t="s">
        <v>8</v>
      </c>
      <c r="S174" s="20" t="s">
        <v>18</v>
      </c>
      <c r="T174" s="20"/>
      <c r="U174" s="22"/>
      <c r="V174" s="22">
        <v>1781.5</v>
      </c>
      <c r="W174" s="22"/>
      <c r="X174" s="22">
        <v>-482238.8</v>
      </c>
      <c r="Y174" s="1" t="str">
        <f t="shared" si="16"/>
        <v>1781,542118</v>
      </c>
      <c r="Z174" s="3" t="str">
        <f t="shared" si="17"/>
        <v>PAF10</v>
      </c>
    </row>
    <row r="175" spans="1:26" x14ac:dyDescent="0.25">
      <c r="A175" s="20" t="s">
        <v>117</v>
      </c>
      <c r="B175" s="21">
        <v>42118</v>
      </c>
      <c r="C175" s="20" t="s">
        <v>120</v>
      </c>
      <c r="D175" s="20" t="s">
        <v>283</v>
      </c>
      <c r="E175" s="20"/>
      <c r="F175" s="22"/>
      <c r="G175" s="22"/>
      <c r="H175" s="22">
        <v>1445</v>
      </c>
      <c r="I175" s="22">
        <v>483122.07</v>
      </c>
      <c r="J175" s="1" t="str">
        <f t="shared" si="12"/>
        <v>249,1742118</v>
      </c>
      <c r="K175" s="1" t="str">
        <f t="shared" si="13"/>
        <v>PAF10</v>
      </c>
      <c r="L175" s="1" t="str">
        <f t="shared" si="14"/>
        <v>249,17PAF10</v>
      </c>
      <c r="M175" s="2" t="str">
        <f t="shared" si="15"/>
        <v>4ODC1823</v>
      </c>
      <c r="P175" s="20" t="s">
        <v>0</v>
      </c>
      <c r="Q175" s="21">
        <v>42118</v>
      </c>
      <c r="R175" s="20" t="s">
        <v>8</v>
      </c>
      <c r="S175" s="20" t="s">
        <v>18</v>
      </c>
      <c r="T175" s="20"/>
      <c r="U175" s="22"/>
      <c r="V175" s="22">
        <v>14.86</v>
      </c>
      <c r="W175" s="22"/>
      <c r="X175" s="22">
        <v>-482223.94</v>
      </c>
      <c r="Y175" s="1" t="str">
        <f t="shared" si="16"/>
        <v>14,8642118</v>
      </c>
      <c r="Z175" s="3" t="str">
        <f t="shared" si="17"/>
        <v>PAF10</v>
      </c>
    </row>
    <row r="176" spans="1:26" x14ac:dyDescent="0.25">
      <c r="A176" s="20" t="s">
        <v>117</v>
      </c>
      <c r="B176" s="21">
        <v>42118</v>
      </c>
      <c r="C176" s="20" t="s">
        <v>120</v>
      </c>
      <c r="D176" s="20" t="s">
        <v>284</v>
      </c>
      <c r="E176" s="20"/>
      <c r="F176" s="22"/>
      <c r="G176" s="22"/>
      <c r="H176" s="22">
        <v>249.17</v>
      </c>
      <c r="I176" s="22">
        <v>482872.9</v>
      </c>
      <c r="J176" s="1" t="str">
        <f t="shared" si="12"/>
        <v>508,242118</v>
      </c>
      <c r="K176" s="1" t="str">
        <f t="shared" si="13"/>
        <v>PAF10</v>
      </c>
      <c r="L176" s="1" t="str">
        <f t="shared" si="14"/>
        <v>508,2PAF10</v>
      </c>
      <c r="M176" s="2" t="str">
        <f t="shared" si="15"/>
        <v>4ODC1825</v>
      </c>
      <c r="P176" s="20" t="s">
        <v>0</v>
      </c>
      <c r="Q176" s="21">
        <v>42118</v>
      </c>
      <c r="R176" s="20" t="s">
        <v>8</v>
      </c>
      <c r="S176" s="20" t="s">
        <v>18</v>
      </c>
      <c r="T176" s="20"/>
      <c r="U176" s="22"/>
      <c r="V176" s="22">
        <v>228.69</v>
      </c>
      <c r="W176" s="22"/>
      <c r="X176" s="22">
        <v>-481995.25</v>
      </c>
      <c r="Y176" s="1" t="str">
        <f t="shared" si="16"/>
        <v>228,6942118</v>
      </c>
      <c r="Z176" s="3" t="str">
        <f t="shared" si="17"/>
        <v>PAF10</v>
      </c>
    </row>
    <row r="177" spans="1:26" x14ac:dyDescent="0.25">
      <c r="A177" s="20" t="s">
        <v>117</v>
      </c>
      <c r="B177" s="21">
        <v>42118</v>
      </c>
      <c r="C177" s="20" t="s">
        <v>120</v>
      </c>
      <c r="D177" s="20" t="s">
        <v>285</v>
      </c>
      <c r="E177" s="20"/>
      <c r="F177" s="22"/>
      <c r="G177" s="22"/>
      <c r="H177" s="22">
        <v>508.2</v>
      </c>
      <c r="I177" s="22">
        <v>482364.7</v>
      </c>
      <c r="J177" s="1" t="str">
        <f t="shared" si="12"/>
        <v>228,6942118</v>
      </c>
      <c r="K177" s="1" t="str">
        <f t="shared" si="13"/>
        <v>PAF10</v>
      </c>
      <c r="L177" s="1" t="str">
        <f t="shared" si="14"/>
        <v>228,69PAF10</v>
      </c>
      <c r="M177" s="2" t="str">
        <f t="shared" si="15"/>
        <v>4ODC1826</v>
      </c>
      <c r="P177" s="20" t="s">
        <v>0</v>
      </c>
      <c r="Q177" s="21">
        <v>42118</v>
      </c>
      <c r="R177" s="20" t="s">
        <v>8</v>
      </c>
      <c r="S177" s="20" t="s">
        <v>18</v>
      </c>
      <c r="T177" s="20"/>
      <c r="U177" s="22"/>
      <c r="V177" s="22">
        <v>508.2</v>
      </c>
      <c r="W177" s="22"/>
      <c r="X177" s="22">
        <v>-481487.05</v>
      </c>
      <c r="Y177" s="1" t="str">
        <f t="shared" si="16"/>
        <v>508,242118</v>
      </c>
      <c r="Z177" s="3" t="str">
        <f t="shared" si="17"/>
        <v>PAF10</v>
      </c>
    </row>
    <row r="178" spans="1:26" x14ac:dyDescent="0.25">
      <c r="A178" s="20" t="s">
        <v>117</v>
      </c>
      <c r="B178" s="21">
        <v>42118</v>
      </c>
      <c r="C178" s="20" t="s">
        <v>120</v>
      </c>
      <c r="D178" s="20" t="s">
        <v>286</v>
      </c>
      <c r="E178" s="20"/>
      <c r="F178" s="22"/>
      <c r="G178" s="22"/>
      <c r="H178" s="22">
        <v>228.69</v>
      </c>
      <c r="I178" s="22">
        <v>482136.01</v>
      </c>
      <c r="J178" s="1" t="str">
        <f t="shared" si="12"/>
        <v>1781,542118</v>
      </c>
      <c r="K178" s="1" t="str">
        <f t="shared" si="13"/>
        <v>PAF10</v>
      </c>
      <c r="L178" s="1" t="str">
        <f t="shared" si="14"/>
        <v>1781,5PAF10</v>
      </c>
      <c r="M178" s="2" t="str">
        <f t="shared" si="15"/>
        <v>4ODC1827</v>
      </c>
      <c r="P178" s="20" t="s">
        <v>0</v>
      </c>
      <c r="Q178" s="21">
        <v>42118</v>
      </c>
      <c r="R178" s="20" t="s">
        <v>8</v>
      </c>
      <c r="S178" s="20" t="s">
        <v>18</v>
      </c>
      <c r="T178" s="20"/>
      <c r="U178" s="22"/>
      <c r="V178" s="22">
        <v>249.17</v>
      </c>
      <c r="W178" s="22"/>
      <c r="X178" s="22">
        <v>-481237.88</v>
      </c>
      <c r="Y178" s="1" t="str">
        <f t="shared" si="16"/>
        <v>249,1742118</v>
      </c>
      <c r="Z178" s="3" t="str">
        <f t="shared" si="17"/>
        <v>PAF10</v>
      </c>
    </row>
    <row r="179" spans="1:26" x14ac:dyDescent="0.25">
      <c r="A179" s="20" t="s">
        <v>117</v>
      </c>
      <c r="B179" s="21">
        <v>42118</v>
      </c>
      <c r="C179" s="20" t="s">
        <v>120</v>
      </c>
      <c r="D179" s="20" t="s">
        <v>287</v>
      </c>
      <c r="E179" s="20"/>
      <c r="F179" s="22"/>
      <c r="G179" s="22"/>
      <c r="H179" s="22">
        <v>1781.5</v>
      </c>
      <c r="I179" s="22">
        <v>480354.51</v>
      </c>
      <c r="J179" s="1" t="str">
        <f t="shared" si="12"/>
        <v>14,8642118</v>
      </c>
      <c r="K179" s="1" t="str">
        <f t="shared" si="13"/>
        <v>PAF10</v>
      </c>
      <c r="L179" s="1" t="str">
        <f t="shared" si="14"/>
        <v>14,86PAF10</v>
      </c>
      <c r="M179" s="2" t="str">
        <f t="shared" si="15"/>
        <v>4ODC1827</v>
      </c>
      <c r="P179" s="20" t="s">
        <v>0</v>
      </c>
      <c r="Q179" s="21">
        <v>42118</v>
      </c>
      <c r="R179" s="20" t="s">
        <v>8</v>
      </c>
      <c r="S179" s="20" t="s">
        <v>18</v>
      </c>
      <c r="T179" s="20"/>
      <c r="U179" s="22"/>
      <c r="V179" s="22">
        <v>1445</v>
      </c>
      <c r="W179" s="22"/>
      <c r="X179" s="22">
        <v>-479792.88</v>
      </c>
      <c r="Y179" s="1" t="str">
        <f t="shared" si="16"/>
        <v>144542118</v>
      </c>
      <c r="Z179" s="3" t="str">
        <f t="shared" si="17"/>
        <v>PAF10</v>
      </c>
    </row>
    <row r="180" spans="1:26" x14ac:dyDescent="0.25">
      <c r="A180" s="20" t="s">
        <v>117</v>
      </c>
      <c r="B180" s="21">
        <v>42118</v>
      </c>
      <c r="C180" s="20" t="s">
        <v>120</v>
      </c>
      <c r="D180" s="20" t="s">
        <v>287</v>
      </c>
      <c r="E180" s="20"/>
      <c r="F180" s="22"/>
      <c r="G180" s="22"/>
      <c r="H180" s="22">
        <v>14.86</v>
      </c>
      <c r="I180" s="22">
        <v>480339.65</v>
      </c>
      <c r="J180" s="1" t="str">
        <f t="shared" si="12"/>
        <v>6942118</v>
      </c>
      <c r="K180" s="1" t="str">
        <f t="shared" si="13"/>
        <v>PAF30</v>
      </c>
      <c r="L180" s="1" t="str">
        <f t="shared" si="14"/>
        <v>69PAF30</v>
      </c>
      <c r="M180" s="2" t="str">
        <f t="shared" si="15"/>
        <v>4ODC1828</v>
      </c>
      <c r="P180" s="20" t="s">
        <v>0</v>
      </c>
      <c r="Q180" s="21">
        <v>42118</v>
      </c>
      <c r="R180" s="20" t="s">
        <v>8</v>
      </c>
      <c r="S180" s="20" t="s">
        <v>18</v>
      </c>
      <c r="T180" s="20"/>
      <c r="U180" s="22"/>
      <c r="V180" s="22">
        <v>1500</v>
      </c>
      <c r="W180" s="22"/>
      <c r="X180" s="22">
        <v>-478292.88</v>
      </c>
      <c r="Y180" s="1" t="str">
        <f t="shared" si="16"/>
        <v>150042118</v>
      </c>
      <c r="Z180" s="3" t="str">
        <f t="shared" si="17"/>
        <v>PAF10</v>
      </c>
    </row>
    <row r="181" spans="1:26" x14ac:dyDescent="0.25">
      <c r="A181" s="20" t="s">
        <v>117</v>
      </c>
      <c r="B181" s="21">
        <v>42118</v>
      </c>
      <c r="C181" s="20" t="s">
        <v>120</v>
      </c>
      <c r="D181" s="20" t="s">
        <v>288</v>
      </c>
      <c r="E181" s="20"/>
      <c r="F181" s="22"/>
      <c r="G181" s="22"/>
      <c r="H181" s="22">
        <v>69</v>
      </c>
      <c r="I181" s="22">
        <v>480270.65</v>
      </c>
      <c r="J181" s="1" t="str">
        <f t="shared" si="12"/>
        <v>442118</v>
      </c>
      <c r="K181" s="1" t="str">
        <f t="shared" si="13"/>
        <v>BF1VIR53</v>
      </c>
      <c r="L181" s="1" t="str">
        <f t="shared" si="14"/>
        <v>4BF1VIR53</v>
      </c>
      <c r="M181" s="2" t="str">
        <f t="shared" si="15"/>
        <v>4ODC1829</v>
      </c>
      <c r="P181" s="20" t="s">
        <v>0</v>
      </c>
      <c r="Q181" s="21">
        <v>42118</v>
      </c>
      <c r="R181" s="20" t="s">
        <v>8</v>
      </c>
      <c r="S181" s="20" t="s">
        <v>18</v>
      </c>
      <c r="T181" s="20"/>
      <c r="U181" s="22"/>
      <c r="V181" s="22">
        <v>1500</v>
      </c>
      <c r="W181" s="22"/>
      <c r="X181" s="22">
        <v>-476792.88</v>
      </c>
      <c r="Y181" s="1" t="str">
        <f t="shared" si="16"/>
        <v>150042118</v>
      </c>
      <c r="Z181" s="3" t="str">
        <f t="shared" si="17"/>
        <v>PAF10</v>
      </c>
    </row>
    <row r="182" spans="1:26" x14ac:dyDescent="0.25">
      <c r="A182" s="20" t="s">
        <v>117</v>
      </c>
      <c r="B182" s="21">
        <v>42118</v>
      </c>
      <c r="C182" s="20" t="s">
        <v>120</v>
      </c>
      <c r="D182" s="20" t="s">
        <v>289</v>
      </c>
      <c r="E182" s="20"/>
      <c r="F182" s="22"/>
      <c r="G182" s="22"/>
      <c r="H182" s="22">
        <v>4</v>
      </c>
      <c r="I182" s="22">
        <v>480266.65</v>
      </c>
      <c r="J182" s="1" t="str">
        <f t="shared" si="12"/>
        <v>15042118</v>
      </c>
      <c r="K182" s="1" t="str">
        <f t="shared" si="13"/>
        <v>ODF18</v>
      </c>
      <c r="L182" s="1" t="str">
        <f t="shared" si="14"/>
        <v>150ODF18</v>
      </c>
      <c r="M182" s="2" t="str">
        <f t="shared" si="15"/>
        <v>4ODC1899</v>
      </c>
      <c r="P182" s="20" t="s">
        <v>0</v>
      </c>
      <c r="Q182" s="21">
        <v>42118</v>
      </c>
      <c r="R182" s="20" t="s">
        <v>8</v>
      </c>
      <c r="S182" s="20" t="s">
        <v>18</v>
      </c>
      <c r="T182" s="20"/>
      <c r="U182" s="22"/>
      <c r="V182" s="22">
        <v>90</v>
      </c>
      <c r="W182" s="22"/>
      <c r="X182" s="22">
        <v>-476702.88</v>
      </c>
      <c r="Y182" s="1" t="str">
        <f t="shared" si="16"/>
        <v>9042118</v>
      </c>
      <c r="Z182" s="3" t="str">
        <f t="shared" si="17"/>
        <v>PAF10</v>
      </c>
    </row>
    <row r="183" spans="1:26" x14ac:dyDescent="0.25">
      <c r="A183" s="20" t="s">
        <v>117</v>
      </c>
      <c r="B183" s="21">
        <v>42118</v>
      </c>
      <c r="C183" s="20" t="s">
        <v>120</v>
      </c>
      <c r="D183" s="20" t="s">
        <v>290</v>
      </c>
      <c r="E183" s="20"/>
      <c r="F183" s="22"/>
      <c r="G183" s="22">
        <v>150</v>
      </c>
      <c r="H183" s="22"/>
      <c r="I183" s="22">
        <v>480416.65</v>
      </c>
      <c r="J183" s="1" t="str">
        <f t="shared" si="12"/>
        <v>150042118</v>
      </c>
      <c r="K183" s="1" t="str">
        <f t="shared" si="13"/>
        <v>PAF10</v>
      </c>
      <c r="L183" s="1" t="str">
        <f t="shared" si="14"/>
        <v>1500PAF10</v>
      </c>
      <c r="M183" s="2" t="str">
        <f t="shared" si="15"/>
        <v>4ODC1980</v>
      </c>
      <c r="P183" s="20" t="s">
        <v>0</v>
      </c>
      <c r="Q183" s="21">
        <v>42118</v>
      </c>
      <c r="R183" s="20" t="s">
        <v>8</v>
      </c>
      <c r="S183" s="20" t="s">
        <v>18</v>
      </c>
      <c r="T183" s="20"/>
      <c r="U183" s="22"/>
      <c r="V183" s="22">
        <v>450</v>
      </c>
      <c r="W183" s="22"/>
      <c r="X183" s="22">
        <v>-476252.88</v>
      </c>
      <c r="Y183" s="1" t="str">
        <f t="shared" si="16"/>
        <v>45042118</v>
      </c>
      <c r="Z183" s="3" t="str">
        <f t="shared" si="17"/>
        <v>PAF10</v>
      </c>
    </row>
    <row r="184" spans="1:26" x14ac:dyDescent="0.25">
      <c r="A184" s="20" t="s">
        <v>117</v>
      </c>
      <c r="B184" s="21">
        <v>42118</v>
      </c>
      <c r="C184" s="20" t="s">
        <v>120</v>
      </c>
      <c r="D184" s="20" t="s">
        <v>291</v>
      </c>
      <c r="E184" s="20"/>
      <c r="F184" s="22"/>
      <c r="G184" s="22"/>
      <c r="H184" s="22">
        <v>1500</v>
      </c>
      <c r="I184" s="22">
        <v>478916.65</v>
      </c>
      <c r="J184" s="1" t="str">
        <f t="shared" si="12"/>
        <v>24542119</v>
      </c>
      <c r="K184" s="1" t="str">
        <f t="shared" si="13"/>
        <v>PAF14</v>
      </c>
      <c r="L184" s="1" t="str">
        <f t="shared" si="14"/>
        <v>245PAF14</v>
      </c>
      <c r="M184" s="2" t="str">
        <f t="shared" si="15"/>
        <v>4ODC1830</v>
      </c>
      <c r="P184" s="20" t="s">
        <v>0</v>
      </c>
      <c r="Q184" s="21">
        <v>42118</v>
      </c>
      <c r="R184" s="20" t="s">
        <v>8</v>
      </c>
      <c r="S184" s="20" t="s">
        <v>18</v>
      </c>
      <c r="T184" s="20"/>
      <c r="U184" s="22"/>
      <c r="V184" s="22">
        <v>1500</v>
      </c>
      <c r="W184" s="22"/>
      <c r="X184" s="22">
        <v>-474752.88</v>
      </c>
      <c r="Y184" s="1" t="str">
        <f t="shared" si="16"/>
        <v>150042118</v>
      </c>
      <c r="Z184" s="3" t="str">
        <f t="shared" si="17"/>
        <v>PAF10</v>
      </c>
    </row>
    <row r="185" spans="1:26" x14ac:dyDescent="0.25">
      <c r="A185" s="20" t="s">
        <v>117</v>
      </c>
      <c r="B185" s="21">
        <v>42119</v>
      </c>
      <c r="C185" s="20" t="s">
        <v>120</v>
      </c>
      <c r="D185" s="20" t="s">
        <v>292</v>
      </c>
      <c r="E185" s="20"/>
      <c r="F185" s="22"/>
      <c r="G185" s="22"/>
      <c r="H185" s="22">
        <v>245</v>
      </c>
      <c r="I185" s="22">
        <v>478671.65</v>
      </c>
      <c r="J185" s="1" t="str">
        <f t="shared" si="12"/>
        <v>139,442120</v>
      </c>
      <c r="K185" s="1" t="str">
        <f t="shared" si="13"/>
        <v>PAF11</v>
      </c>
      <c r="L185" s="1" t="str">
        <f t="shared" si="14"/>
        <v>139,4PAF11</v>
      </c>
      <c r="M185" s="2" t="str">
        <f t="shared" si="15"/>
        <v>4ODC1831</v>
      </c>
      <c r="P185" s="20" t="s">
        <v>0</v>
      </c>
      <c r="Q185" s="21">
        <v>42118</v>
      </c>
      <c r="R185" s="20" t="s">
        <v>1</v>
      </c>
      <c r="S185" s="20" t="s">
        <v>54</v>
      </c>
      <c r="T185" s="20"/>
      <c r="U185" s="22"/>
      <c r="V185" s="22"/>
      <c r="W185" s="22">
        <v>150</v>
      </c>
      <c r="X185" s="22">
        <v>-474902.88</v>
      </c>
      <c r="Y185" s="1" t="str">
        <f t="shared" si="16"/>
        <v>15042118</v>
      </c>
      <c r="Z185" s="3" t="str">
        <f t="shared" si="17"/>
        <v>ODF18</v>
      </c>
    </row>
    <row r="186" spans="1:26" x14ac:dyDescent="0.25">
      <c r="A186" s="20" t="s">
        <v>117</v>
      </c>
      <c r="B186" s="21">
        <v>42120</v>
      </c>
      <c r="C186" s="20" t="s">
        <v>120</v>
      </c>
      <c r="D186" s="20" t="s">
        <v>293</v>
      </c>
      <c r="E186" s="20"/>
      <c r="F186" s="22"/>
      <c r="G186" s="22"/>
      <c r="H186" s="22">
        <v>139.4</v>
      </c>
      <c r="I186" s="22">
        <v>478532.25</v>
      </c>
      <c r="J186" s="1" t="str">
        <f t="shared" si="12"/>
        <v>46,842121</v>
      </c>
      <c r="K186" s="1" t="str">
        <f t="shared" si="13"/>
        <v>PAF20</v>
      </c>
      <c r="L186" s="1" t="str">
        <f t="shared" si="14"/>
        <v>46,8PAF20</v>
      </c>
      <c r="M186" s="2" t="str">
        <f t="shared" si="15"/>
        <v>4ODC1832</v>
      </c>
      <c r="P186" s="20" t="s">
        <v>0</v>
      </c>
      <c r="Q186" s="21">
        <v>42118</v>
      </c>
      <c r="R186" s="20" t="s">
        <v>8</v>
      </c>
      <c r="S186" s="20" t="s">
        <v>67</v>
      </c>
      <c r="T186" s="20"/>
      <c r="U186" s="22"/>
      <c r="V186" s="22">
        <v>69</v>
      </c>
      <c r="W186" s="22"/>
      <c r="X186" s="22">
        <v>-474833.88</v>
      </c>
      <c r="Y186" s="1" t="str">
        <f t="shared" si="16"/>
        <v>6942118</v>
      </c>
      <c r="Z186" s="3" t="str">
        <f t="shared" si="17"/>
        <v>PAF30</v>
      </c>
    </row>
    <row r="187" spans="1:26" x14ac:dyDescent="0.25">
      <c r="A187" s="20" t="s">
        <v>117</v>
      </c>
      <c r="B187" s="21">
        <v>42121</v>
      </c>
      <c r="C187" s="20" t="s">
        <v>120</v>
      </c>
      <c r="D187" s="20" t="s">
        <v>294</v>
      </c>
      <c r="E187" s="20"/>
      <c r="F187" s="22"/>
      <c r="G187" s="22"/>
      <c r="H187" s="22">
        <v>46.8</v>
      </c>
      <c r="I187" s="22">
        <v>478485.45</v>
      </c>
      <c r="J187" s="1" t="str">
        <f t="shared" si="12"/>
        <v>51,1742121</v>
      </c>
      <c r="K187" s="1" t="str">
        <f t="shared" si="13"/>
        <v>ACF55</v>
      </c>
      <c r="L187" s="1" t="str">
        <f t="shared" si="14"/>
        <v>51,17ACF55</v>
      </c>
      <c r="M187" s="2" t="str">
        <f t="shared" si="15"/>
        <v>4ODC1858</v>
      </c>
      <c r="P187" s="20" t="s">
        <v>0</v>
      </c>
      <c r="Q187" s="21">
        <v>42118</v>
      </c>
      <c r="R187" s="20" t="s">
        <v>36</v>
      </c>
      <c r="S187" s="20" t="s">
        <v>52</v>
      </c>
      <c r="T187" s="20"/>
      <c r="U187" s="22"/>
      <c r="V187" s="22">
        <v>4</v>
      </c>
      <c r="W187" s="22"/>
      <c r="X187" s="22">
        <v>-474829.88</v>
      </c>
      <c r="Y187" s="1" t="str">
        <f t="shared" si="16"/>
        <v>442118</v>
      </c>
      <c r="Z187" s="3" t="str">
        <f t="shared" si="17"/>
        <v>BF1VIR53</v>
      </c>
    </row>
    <row r="188" spans="1:26" x14ac:dyDescent="0.25">
      <c r="A188" s="20" t="s">
        <v>117</v>
      </c>
      <c r="B188" s="21">
        <v>42121</v>
      </c>
      <c r="C188" s="20" t="s">
        <v>120</v>
      </c>
      <c r="D188" s="20" t="s">
        <v>295</v>
      </c>
      <c r="E188" s="20"/>
      <c r="F188" s="22"/>
      <c r="G188" s="22"/>
      <c r="H188" s="22">
        <v>51.17</v>
      </c>
      <c r="I188" s="22">
        <v>478434.28</v>
      </c>
      <c r="J188" s="1" t="str">
        <f t="shared" si="12"/>
        <v>517,8342124</v>
      </c>
      <c r="K188" s="1" t="str">
        <f t="shared" si="13"/>
        <v>PAF16</v>
      </c>
      <c r="L188" s="1" t="str">
        <f t="shared" si="14"/>
        <v>517,83PAF16</v>
      </c>
      <c r="M188" s="2" t="str">
        <f t="shared" si="15"/>
        <v>4ODC1833</v>
      </c>
      <c r="P188" s="20" t="s">
        <v>0</v>
      </c>
      <c r="Q188" s="21">
        <v>42119</v>
      </c>
      <c r="R188" s="20" t="s">
        <v>8</v>
      </c>
      <c r="S188" s="20" t="s">
        <v>22</v>
      </c>
      <c r="T188" s="20"/>
      <c r="U188" s="22"/>
      <c r="V188" s="22">
        <v>245</v>
      </c>
      <c r="W188" s="22"/>
      <c r="X188" s="22">
        <v>-474584.88</v>
      </c>
      <c r="Y188" s="1" t="str">
        <f t="shared" si="16"/>
        <v>24542119</v>
      </c>
      <c r="Z188" s="3" t="str">
        <f t="shared" si="17"/>
        <v>PAF14</v>
      </c>
    </row>
    <row r="189" spans="1:26" x14ac:dyDescent="0.25">
      <c r="A189" s="20" t="s">
        <v>117</v>
      </c>
      <c r="B189" s="21">
        <v>42124</v>
      </c>
      <c r="C189" s="20" t="s">
        <v>120</v>
      </c>
      <c r="D189" s="20" t="s">
        <v>296</v>
      </c>
      <c r="E189" s="20"/>
      <c r="F189" s="22"/>
      <c r="G189" s="22"/>
      <c r="H189" s="22">
        <v>517.83000000000004</v>
      </c>
      <c r="I189" s="22">
        <v>477916.45</v>
      </c>
      <c r="J189" s="1" t="str">
        <f t="shared" si="12"/>
        <v>32,442124</v>
      </c>
      <c r="K189" s="1" t="str">
        <f t="shared" si="13"/>
        <v>PAF18</v>
      </c>
      <c r="L189" s="1" t="str">
        <f t="shared" si="14"/>
        <v>32,4PAF18</v>
      </c>
      <c r="M189" s="2" t="str">
        <f t="shared" si="15"/>
        <v>4ODC1834</v>
      </c>
      <c r="P189" s="20" t="s">
        <v>0</v>
      </c>
      <c r="Q189" s="21">
        <v>42120</v>
      </c>
      <c r="R189" s="20" t="s">
        <v>8</v>
      </c>
      <c r="S189" s="20" t="s">
        <v>19</v>
      </c>
      <c r="T189" s="20"/>
      <c r="U189" s="22"/>
      <c r="V189" s="22">
        <v>139.4</v>
      </c>
      <c r="W189" s="22"/>
      <c r="X189" s="22">
        <v>-474445.48</v>
      </c>
      <c r="Y189" s="1" t="str">
        <f t="shared" si="16"/>
        <v>139,442120</v>
      </c>
      <c r="Z189" s="3" t="str">
        <f t="shared" si="17"/>
        <v>PAF11</v>
      </c>
    </row>
    <row r="190" spans="1:26" x14ac:dyDescent="0.25">
      <c r="A190" s="20" t="s">
        <v>117</v>
      </c>
      <c r="B190" s="21">
        <v>42124</v>
      </c>
      <c r="C190" s="20" t="s">
        <v>120</v>
      </c>
      <c r="D190" s="20" t="s">
        <v>297</v>
      </c>
      <c r="E190" s="20"/>
      <c r="F190" s="22"/>
      <c r="G190" s="22"/>
      <c r="H190" s="22">
        <v>32.4</v>
      </c>
      <c r="I190" s="22">
        <v>477884.05</v>
      </c>
      <c r="J190" s="1" t="str">
        <f t="shared" si="12"/>
        <v>8642124</v>
      </c>
      <c r="K190" s="1" t="str">
        <f t="shared" si="13"/>
        <v>PAF22</v>
      </c>
      <c r="L190" s="1" t="str">
        <f t="shared" si="14"/>
        <v>86PAF22</v>
      </c>
      <c r="M190" s="2" t="str">
        <f t="shared" si="15"/>
        <v>4ODC1835</v>
      </c>
      <c r="P190" s="20" t="s">
        <v>0</v>
      </c>
      <c r="Q190" s="21">
        <v>42121</v>
      </c>
      <c r="R190" s="20" t="s">
        <v>8</v>
      </c>
      <c r="S190" s="20" t="s">
        <v>41</v>
      </c>
      <c r="T190" s="20"/>
      <c r="U190" s="22"/>
      <c r="V190" s="22">
        <v>46.8</v>
      </c>
      <c r="W190" s="22"/>
      <c r="X190" s="22">
        <v>-474398.68</v>
      </c>
      <c r="Y190" s="1" t="str">
        <f t="shared" si="16"/>
        <v>46,842121</v>
      </c>
      <c r="Z190" s="3" t="str">
        <f t="shared" si="17"/>
        <v>PAF20</v>
      </c>
    </row>
    <row r="191" spans="1:26" x14ac:dyDescent="0.25">
      <c r="A191" s="20" t="s">
        <v>117</v>
      </c>
      <c r="B191" s="21">
        <v>42124</v>
      </c>
      <c r="C191" s="20" t="s">
        <v>120</v>
      </c>
      <c r="D191" s="20" t="s">
        <v>298</v>
      </c>
      <c r="E191" s="20"/>
      <c r="F191" s="22"/>
      <c r="G191" s="22"/>
      <c r="H191" s="22">
        <v>86</v>
      </c>
      <c r="I191" s="22">
        <v>477798.05</v>
      </c>
      <c r="J191" s="1" t="str">
        <f t="shared" si="12"/>
        <v>10042124</v>
      </c>
      <c r="K191" s="1" t="str">
        <f t="shared" si="13"/>
        <v>PAF33</v>
      </c>
      <c r="L191" s="1" t="str">
        <f t="shared" si="14"/>
        <v>100PAF33</v>
      </c>
      <c r="M191" s="2" t="str">
        <f t="shared" si="15"/>
        <v>4ODC1836</v>
      </c>
      <c r="P191" s="20" t="s">
        <v>0</v>
      </c>
      <c r="Q191" s="21">
        <v>42121</v>
      </c>
      <c r="R191" s="20" t="s">
        <v>6</v>
      </c>
      <c r="S191" s="20" t="s">
        <v>68</v>
      </c>
      <c r="T191" s="20"/>
      <c r="U191" s="22"/>
      <c r="V191" s="22">
        <v>51.17</v>
      </c>
      <c r="W191" s="22"/>
      <c r="X191" s="22">
        <v>-474347.51</v>
      </c>
      <c r="Y191" s="1" t="str">
        <f t="shared" si="16"/>
        <v>51,1742121</v>
      </c>
      <c r="Z191" s="3" t="str">
        <f t="shared" si="17"/>
        <v>ACF55</v>
      </c>
    </row>
    <row r="192" spans="1:26" x14ac:dyDescent="0.25">
      <c r="A192" s="20" t="s">
        <v>117</v>
      </c>
      <c r="B192" s="21">
        <v>42124</v>
      </c>
      <c r="C192" s="20" t="s">
        <v>120</v>
      </c>
      <c r="D192" s="20" t="s">
        <v>299</v>
      </c>
      <c r="E192" s="20"/>
      <c r="F192" s="22"/>
      <c r="G192" s="22"/>
      <c r="H192" s="22">
        <v>100</v>
      </c>
      <c r="I192" s="22">
        <v>477698.05</v>
      </c>
      <c r="J192" s="1" t="str">
        <f t="shared" si="12"/>
        <v>1401,9942124</v>
      </c>
      <c r="K192" s="1" t="str">
        <f t="shared" si="13"/>
        <v>ODF13</v>
      </c>
      <c r="L192" s="1" t="str">
        <f t="shared" si="14"/>
        <v>1401,99ODF13</v>
      </c>
      <c r="M192" s="2" t="str">
        <f t="shared" si="15"/>
        <v>4ODC1859</v>
      </c>
      <c r="P192" s="20" t="s">
        <v>0</v>
      </c>
      <c r="Q192" s="21">
        <v>42124</v>
      </c>
      <c r="R192" s="20" t="s">
        <v>1</v>
      </c>
      <c r="S192" s="20" t="s">
        <v>21</v>
      </c>
      <c r="T192" s="20"/>
      <c r="U192" s="22"/>
      <c r="V192" s="22">
        <v>1401.99</v>
      </c>
      <c r="W192" s="22"/>
      <c r="X192" s="22">
        <v>-472945.52</v>
      </c>
      <c r="Y192" s="1" t="str">
        <f t="shared" si="16"/>
        <v>1401,9942124</v>
      </c>
      <c r="Z192" s="3" t="str">
        <f t="shared" si="17"/>
        <v>ODF13</v>
      </c>
    </row>
    <row r="193" spans="1:26" x14ac:dyDescent="0.25">
      <c r="A193" s="20" t="s">
        <v>117</v>
      </c>
      <c r="B193" s="21">
        <v>42124</v>
      </c>
      <c r="C193" s="20" t="s">
        <v>120</v>
      </c>
      <c r="D193" s="20" t="s">
        <v>300</v>
      </c>
      <c r="E193" s="20"/>
      <c r="F193" s="22"/>
      <c r="G193" s="22"/>
      <c r="H193" s="22">
        <v>1401.99</v>
      </c>
      <c r="I193" s="22">
        <v>476296.06</v>
      </c>
      <c r="J193" s="1" t="str">
        <f t="shared" si="12"/>
        <v>3042124</v>
      </c>
      <c r="K193" s="1" t="str">
        <f t="shared" si="13"/>
        <v>PAF41</v>
      </c>
      <c r="L193" s="1" t="str">
        <f t="shared" si="14"/>
        <v>30PAF41</v>
      </c>
      <c r="M193" s="2" t="str">
        <f t="shared" si="15"/>
        <v>4ODC1900</v>
      </c>
      <c r="P193" s="20" t="s">
        <v>0</v>
      </c>
      <c r="Q193" s="21">
        <v>42124</v>
      </c>
      <c r="R193" s="20" t="s">
        <v>8</v>
      </c>
      <c r="S193" s="20" t="s">
        <v>23</v>
      </c>
      <c r="T193" s="20"/>
      <c r="U193" s="22"/>
      <c r="V193" s="22">
        <v>517.83000000000004</v>
      </c>
      <c r="W193" s="22"/>
      <c r="X193" s="22">
        <v>-472427.69</v>
      </c>
      <c r="Y193" s="1" t="str">
        <f t="shared" si="16"/>
        <v>517,8342124</v>
      </c>
      <c r="Z193" s="3" t="str">
        <f t="shared" si="17"/>
        <v>PAF16</v>
      </c>
    </row>
    <row r="194" spans="1:26" x14ac:dyDescent="0.25">
      <c r="A194" s="20" t="s">
        <v>117</v>
      </c>
      <c r="B194" s="21">
        <v>42124</v>
      </c>
      <c r="C194" s="20" t="s">
        <v>120</v>
      </c>
      <c r="D194" s="20" t="s">
        <v>301</v>
      </c>
      <c r="E194" s="20"/>
      <c r="F194" s="22"/>
      <c r="G194" s="22"/>
      <c r="H194" s="22">
        <v>30</v>
      </c>
      <c r="I194" s="22">
        <v>476266.06</v>
      </c>
      <c r="J194" s="1" t="str">
        <f t="shared" si="12"/>
        <v>19242124</v>
      </c>
      <c r="K194" s="1" t="str">
        <f t="shared" si="13"/>
        <v>ACF68</v>
      </c>
      <c r="L194" s="1" t="str">
        <f t="shared" si="14"/>
        <v>192ACF68</v>
      </c>
      <c r="M194" s="2" t="str">
        <f t="shared" si="15"/>
        <v>4ODC1901</v>
      </c>
      <c r="P194" s="20" t="s">
        <v>0</v>
      </c>
      <c r="Q194" s="21">
        <v>42124</v>
      </c>
      <c r="R194" s="20" t="s">
        <v>8</v>
      </c>
      <c r="S194" s="20" t="s">
        <v>54</v>
      </c>
      <c r="T194" s="20"/>
      <c r="U194" s="22"/>
      <c r="V194" s="22">
        <v>32.4</v>
      </c>
      <c r="W194" s="22"/>
      <c r="X194" s="22">
        <v>-472395.29</v>
      </c>
      <c r="Y194" s="1" t="str">
        <f t="shared" si="16"/>
        <v>32,442124</v>
      </c>
      <c r="Z194" s="3" t="str">
        <f t="shared" si="17"/>
        <v>PAF18</v>
      </c>
    </row>
    <row r="195" spans="1:26" x14ac:dyDescent="0.25">
      <c r="A195" s="20" t="s">
        <v>117</v>
      </c>
      <c r="B195" s="21">
        <v>42124</v>
      </c>
      <c r="C195" s="20" t="s">
        <v>120</v>
      </c>
      <c r="D195" s="20" t="s">
        <v>302</v>
      </c>
      <c r="E195" s="20"/>
      <c r="F195" s="22"/>
      <c r="G195" s="22"/>
      <c r="H195" s="22">
        <v>192</v>
      </c>
      <c r="I195" s="22">
        <v>476074.06</v>
      </c>
      <c r="J195" s="1" t="str">
        <f t="shared" ref="J195:J258" si="18">H196&amp;G196&amp;B196</f>
        <v>431,4342124</v>
      </c>
      <c r="K195" s="1" t="str">
        <f t="shared" ref="K195:K258" si="19">IF(ISNA(VLOOKUP(J195,$Y$2:$Z$5001,2,FALSE)),MONTH(B196),(VLOOKUP(J195,$Y$2:$Z$5001,2,FALSE)))</f>
        <v>PAF44</v>
      </c>
      <c r="L195" s="1" t="str">
        <f t="shared" ref="L195:L258" si="20">H196&amp;G196&amp;K195</f>
        <v>431,43PAF44</v>
      </c>
      <c r="M195" s="2" t="str">
        <f t="shared" ref="M195:M258" si="21">MONTH(B196)&amp;C196&amp;D196</f>
        <v>4ODC1915</v>
      </c>
      <c r="P195" s="20" t="s">
        <v>0</v>
      </c>
      <c r="Q195" s="21">
        <v>42124</v>
      </c>
      <c r="R195" s="20" t="s">
        <v>1</v>
      </c>
      <c r="S195" s="20" t="s">
        <v>38</v>
      </c>
      <c r="T195" s="20"/>
      <c r="U195" s="22"/>
      <c r="V195" s="22">
        <v>2051.4</v>
      </c>
      <c r="W195" s="22"/>
      <c r="X195" s="22">
        <v>-470343.89</v>
      </c>
      <c r="Y195" s="1" t="str">
        <f t="shared" ref="Y195:Y258" si="22">V195&amp;W195&amp;Q195</f>
        <v>2051,442124</v>
      </c>
      <c r="Z195" s="3" t="str">
        <f t="shared" ref="Z195:Z258" si="23">R195&amp;S195</f>
        <v>ODF19</v>
      </c>
    </row>
    <row r="196" spans="1:26" x14ac:dyDescent="0.25">
      <c r="A196" s="20" t="s">
        <v>117</v>
      </c>
      <c r="B196" s="21">
        <v>42124</v>
      </c>
      <c r="C196" s="20" t="s">
        <v>120</v>
      </c>
      <c r="D196" s="20" t="s">
        <v>303</v>
      </c>
      <c r="E196" s="20"/>
      <c r="F196" s="22"/>
      <c r="G196" s="22"/>
      <c r="H196" s="22">
        <v>431.43</v>
      </c>
      <c r="I196" s="22">
        <v>475642.63</v>
      </c>
      <c r="J196" s="1" t="str">
        <f t="shared" si="18"/>
        <v>2051,442124</v>
      </c>
      <c r="K196" s="1" t="str">
        <f t="shared" si="19"/>
        <v>ODF19</v>
      </c>
      <c r="L196" s="1" t="str">
        <f t="shared" si="20"/>
        <v>2051,4ODF19</v>
      </c>
      <c r="M196" s="2" t="str">
        <f t="shared" si="21"/>
        <v>4ODC1920</v>
      </c>
      <c r="P196" s="20" t="s">
        <v>0</v>
      </c>
      <c r="Q196" s="21">
        <v>42124</v>
      </c>
      <c r="R196" s="20" t="s">
        <v>1</v>
      </c>
      <c r="S196" s="20" t="s">
        <v>41</v>
      </c>
      <c r="T196" s="20"/>
      <c r="U196" s="22"/>
      <c r="V196" s="22">
        <v>1520</v>
      </c>
      <c r="W196" s="22"/>
      <c r="X196" s="22">
        <v>-468823.89</v>
      </c>
      <c r="Y196" s="1" t="str">
        <f t="shared" si="22"/>
        <v>152042124</v>
      </c>
      <c r="Z196" s="3" t="str">
        <f t="shared" si="23"/>
        <v>ODF20</v>
      </c>
    </row>
    <row r="197" spans="1:26" x14ac:dyDescent="0.25">
      <c r="A197" s="20" t="s">
        <v>117</v>
      </c>
      <c r="B197" s="21">
        <v>42124</v>
      </c>
      <c r="C197" s="20" t="s">
        <v>120</v>
      </c>
      <c r="D197" s="20" t="s">
        <v>304</v>
      </c>
      <c r="E197" s="20"/>
      <c r="F197" s="22"/>
      <c r="G197" s="22"/>
      <c r="H197" s="22">
        <v>2051.4</v>
      </c>
      <c r="I197" s="22">
        <v>473591.23</v>
      </c>
      <c r="J197" s="1" t="str">
        <f t="shared" si="18"/>
        <v>76042124</v>
      </c>
      <c r="K197" s="1" t="str">
        <f t="shared" si="19"/>
        <v>ODF20</v>
      </c>
      <c r="L197" s="1" t="str">
        <f t="shared" si="20"/>
        <v>760ODF20</v>
      </c>
      <c r="M197" s="2" t="str">
        <f t="shared" si="21"/>
        <v>4ODC1968</v>
      </c>
      <c r="P197" s="20" t="s">
        <v>0</v>
      </c>
      <c r="Q197" s="21">
        <v>42124</v>
      </c>
      <c r="R197" s="20" t="s">
        <v>1</v>
      </c>
      <c r="S197" s="20" t="s">
        <v>41</v>
      </c>
      <c r="T197" s="20"/>
      <c r="U197" s="22"/>
      <c r="V197" s="22">
        <v>950</v>
      </c>
      <c r="W197" s="22"/>
      <c r="X197" s="22">
        <v>-467873.89</v>
      </c>
      <c r="Y197" s="1" t="str">
        <f t="shared" si="22"/>
        <v>95042124</v>
      </c>
      <c r="Z197" s="3" t="str">
        <f t="shared" si="23"/>
        <v>ODF20</v>
      </c>
    </row>
    <row r="198" spans="1:26" x14ac:dyDescent="0.25">
      <c r="A198" s="20" t="s">
        <v>117</v>
      </c>
      <c r="B198" s="21">
        <v>42124</v>
      </c>
      <c r="C198" s="20" t="s">
        <v>120</v>
      </c>
      <c r="D198" s="20" t="s">
        <v>202</v>
      </c>
      <c r="E198" s="20"/>
      <c r="F198" s="22"/>
      <c r="G198" s="22"/>
      <c r="H198" s="22">
        <v>760</v>
      </c>
      <c r="I198" s="22">
        <v>472831.23</v>
      </c>
      <c r="J198" s="1" t="str">
        <f t="shared" si="18"/>
        <v>95042124</v>
      </c>
      <c r="K198" s="1" t="str">
        <f t="shared" si="19"/>
        <v>ODF20</v>
      </c>
      <c r="L198" s="1" t="str">
        <f t="shared" si="20"/>
        <v>950ODF20</v>
      </c>
      <c r="M198" s="2" t="str">
        <f t="shared" si="21"/>
        <v>4ODC1969</v>
      </c>
      <c r="P198" s="20" t="s">
        <v>0</v>
      </c>
      <c r="Q198" s="21">
        <v>42124</v>
      </c>
      <c r="R198" s="20" t="s">
        <v>1</v>
      </c>
      <c r="S198" s="20" t="s">
        <v>41</v>
      </c>
      <c r="T198" s="20"/>
      <c r="U198" s="22"/>
      <c r="V198" s="22">
        <v>760</v>
      </c>
      <c r="W198" s="22"/>
      <c r="X198" s="22">
        <v>-467113.89</v>
      </c>
      <c r="Y198" s="1" t="str">
        <f t="shared" si="22"/>
        <v>76042124</v>
      </c>
      <c r="Z198" s="3" t="str">
        <f t="shared" si="23"/>
        <v>ODF20</v>
      </c>
    </row>
    <row r="199" spans="1:26" x14ac:dyDescent="0.25">
      <c r="A199" s="20" t="s">
        <v>117</v>
      </c>
      <c r="B199" s="21">
        <v>42124</v>
      </c>
      <c r="C199" s="20" t="s">
        <v>120</v>
      </c>
      <c r="D199" s="20" t="s">
        <v>170</v>
      </c>
      <c r="E199" s="20"/>
      <c r="F199" s="22"/>
      <c r="G199" s="22"/>
      <c r="H199" s="22">
        <v>950</v>
      </c>
      <c r="I199" s="22">
        <v>471881.23</v>
      </c>
      <c r="J199" s="1" t="str">
        <f t="shared" si="18"/>
        <v>152042124</v>
      </c>
      <c r="K199" s="1" t="str">
        <f t="shared" si="19"/>
        <v>ODF20</v>
      </c>
      <c r="L199" s="1" t="str">
        <f t="shared" si="20"/>
        <v>1520ODF20</v>
      </c>
      <c r="M199" s="2" t="str">
        <f t="shared" si="21"/>
        <v>4ODC1970</v>
      </c>
      <c r="P199" s="20" t="s">
        <v>0</v>
      </c>
      <c r="Q199" s="21">
        <v>42124</v>
      </c>
      <c r="R199" s="20" t="s">
        <v>1</v>
      </c>
      <c r="S199" s="20" t="s">
        <v>69</v>
      </c>
      <c r="T199" s="20"/>
      <c r="U199" s="22"/>
      <c r="V199" s="22">
        <v>1000</v>
      </c>
      <c r="W199" s="22"/>
      <c r="X199" s="22">
        <v>-466113.89</v>
      </c>
      <c r="Y199" s="1" t="str">
        <f t="shared" si="22"/>
        <v>100042124</v>
      </c>
      <c r="Z199" s="3" t="str">
        <f t="shared" si="23"/>
        <v>ODF21</v>
      </c>
    </row>
    <row r="200" spans="1:26" x14ac:dyDescent="0.25">
      <c r="A200" s="20" t="s">
        <v>117</v>
      </c>
      <c r="B200" s="21">
        <v>42124</v>
      </c>
      <c r="C200" s="20" t="s">
        <v>120</v>
      </c>
      <c r="D200" s="20" t="s">
        <v>174</v>
      </c>
      <c r="E200" s="20"/>
      <c r="F200" s="22"/>
      <c r="G200" s="22"/>
      <c r="H200" s="22">
        <v>1520</v>
      </c>
      <c r="I200" s="22">
        <v>470361.23</v>
      </c>
      <c r="J200" s="1" t="str">
        <f t="shared" si="18"/>
        <v>2294,7142124</v>
      </c>
      <c r="K200" s="1" t="str">
        <f t="shared" si="19"/>
        <v>PAF47</v>
      </c>
      <c r="L200" s="1" t="str">
        <f t="shared" si="20"/>
        <v>2294,71PAF47</v>
      </c>
      <c r="M200" s="2" t="str">
        <f t="shared" si="21"/>
        <v>4ODC1972</v>
      </c>
      <c r="P200" s="20" t="s">
        <v>0</v>
      </c>
      <c r="Q200" s="21">
        <v>42124</v>
      </c>
      <c r="R200" s="20" t="s">
        <v>8</v>
      </c>
      <c r="S200" s="20" t="s">
        <v>45</v>
      </c>
      <c r="T200" s="20"/>
      <c r="U200" s="22"/>
      <c r="V200" s="22">
        <v>86</v>
      </c>
      <c r="W200" s="22"/>
      <c r="X200" s="22">
        <v>-466027.89</v>
      </c>
      <c r="Y200" s="1" t="str">
        <f t="shared" si="22"/>
        <v>8642124</v>
      </c>
      <c r="Z200" s="3" t="str">
        <f t="shared" si="23"/>
        <v>PAF22</v>
      </c>
    </row>
    <row r="201" spans="1:26" x14ac:dyDescent="0.25">
      <c r="A201" s="20" t="s">
        <v>117</v>
      </c>
      <c r="B201" s="21">
        <v>42124</v>
      </c>
      <c r="C201" s="20" t="s">
        <v>120</v>
      </c>
      <c r="D201" s="20" t="s">
        <v>203</v>
      </c>
      <c r="E201" s="20"/>
      <c r="F201" s="22"/>
      <c r="G201" s="22"/>
      <c r="H201" s="22">
        <v>2294.71</v>
      </c>
      <c r="I201" s="22">
        <v>468066.52</v>
      </c>
      <c r="J201" s="1" t="str">
        <f t="shared" si="18"/>
        <v>25042124</v>
      </c>
      <c r="K201" s="1" t="str">
        <f t="shared" si="19"/>
        <v>ODF24</v>
      </c>
      <c r="L201" s="1" t="str">
        <f t="shared" si="20"/>
        <v>250ODF24</v>
      </c>
      <c r="M201" s="2" t="str">
        <f t="shared" si="21"/>
        <v>4ODC1975</v>
      </c>
      <c r="P201" s="20" t="s">
        <v>0</v>
      </c>
      <c r="Q201" s="21">
        <v>42124</v>
      </c>
      <c r="R201" s="20" t="s">
        <v>1</v>
      </c>
      <c r="S201" s="20" t="s">
        <v>45</v>
      </c>
      <c r="T201" s="20"/>
      <c r="U201" s="22"/>
      <c r="V201" s="22">
        <v>500</v>
      </c>
      <c r="W201" s="22"/>
      <c r="X201" s="22">
        <v>-465527.89</v>
      </c>
      <c r="Y201" s="1" t="str">
        <f t="shared" si="22"/>
        <v>50042124</v>
      </c>
      <c r="Z201" s="3" t="str">
        <f t="shared" si="23"/>
        <v>ODF22</v>
      </c>
    </row>
    <row r="202" spans="1:26" x14ac:dyDescent="0.25">
      <c r="A202" s="20" t="s">
        <v>117</v>
      </c>
      <c r="B202" s="21">
        <v>42124</v>
      </c>
      <c r="C202" s="20" t="s">
        <v>120</v>
      </c>
      <c r="D202" s="20" t="s">
        <v>248</v>
      </c>
      <c r="E202" s="20"/>
      <c r="F202" s="22"/>
      <c r="G202" s="22"/>
      <c r="H202" s="22">
        <v>250</v>
      </c>
      <c r="I202" s="22">
        <v>467816.52</v>
      </c>
      <c r="J202" s="1" t="str">
        <f t="shared" si="18"/>
        <v>208042124</v>
      </c>
      <c r="K202" s="1" t="str">
        <f t="shared" si="19"/>
        <v>PAF49</v>
      </c>
      <c r="L202" s="1" t="str">
        <f t="shared" si="20"/>
        <v>2080PAF49</v>
      </c>
      <c r="M202" s="2" t="str">
        <f t="shared" si="21"/>
        <v>4ODC1976</v>
      </c>
      <c r="P202" s="20" t="s">
        <v>0</v>
      </c>
      <c r="Q202" s="21">
        <v>42124</v>
      </c>
      <c r="R202" s="20" t="s">
        <v>1</v>
      </c>
      <c r="S202" s="20" t="s">
        <v>55</v>
      </c>
      <c r="T202" s="20"/>
      <c r="U202" s="22"/>
      <c r="V202" s="22">
        <v>250</v>
      </c>
      <c r="W202" s="22"/>
      <c r="X202" s="22">
        <v>-465277.89</v>
      </c>
      <c r="Y202" s="1" t="str">
        <f t="shared" si="22"/>
        <v>25042124</v>
      </c>
      <c r="Z202" s="3" t="str">
        <f t="shared" si="23"/>
        <v>ODF24</v>
      </c>
    </row>
    <row r="203" spans="1:26" x14ac:dyDescent="0.25">
      <c r="A203" s="20" t="s">
        <v>117</v>
      </c>
      <c r="B203" s="21">
        <v>42124</v>
      </c>
      <c r="C203" s="20" t="s">
        <v>120</v>
      </c>
      <c r="D203" s="20" t="s">
        <v>249</v>
      </c>
      <c r="E203" s="20"/>
      <c r="F203" s="22"/>
      <c r="G203" s="22"/>
      <c r="H203" s="22">
        <v>2080</v>
      </c>
      <c r="I203" s="22">
        <v>465736.52</v>
      </c>
      <c r="J203" s="1" t="str">
        <f t="shared" si="18"/>
        <v>100042124</v>
      </c>
      <c r="K203" s="1" t="str">
        <f t="shared" si="19"/>
        <v>ODF21</v>
      </c>
      <c r="L203" s="1" t="str">
        <f t="shared" si="20"/>
        <v>1000ODF21</v>
      </c>
      <c r="M203" s="2" t="str">
        <f t="shared" si="21"/>
        <v>4ODC1977</v>
      </c>
      <c r="P203" s="20" t="s">
        <v>0</v>
      </c>
      <c r="Q203" s="21">
        <v>42124</v>
      </c>
      <c r="R203" s="20" t="s">
        <v>8</v>
      </c>
      <c r="S203" s="20" t="s">
        <v>42</v>
      </c>
      <c r="T203" s="20"/>
      <c r="U203" s="22"/>
      <c r="V203" s="22">
        <v>100</v>
      </c>
      <c r="W203" s="22"/>
      <c r="X203" s="22">
        <v>-465177.89</v>
      </c>
      <c r="Y203" s="1" t="str">
        <f t="shared" si="22"/>
        <v>10042124</v>
      </c>
      <c r="Z203" s="3" t="str">
        <f t="shared" si="23"/>
        <v>PAF33</v>
      </c>
    </row>
    <row r="204" spans="1:26" x14ac:dyDescent="0.25">
      <c r="A204" s="20" t="s">
        <v>117</v>
      </c>
      <c r="B204" s="21">
        <v>42124</v>
      </c>
      <c r="C204" s="20" t="s">
        <v>120</v>
      </c>
      <c r="D204" s="20" t="s">
        <v>305</v>
      </c>
      <c r="E204" s="20"/>
      <c r="F204" s="22"/>
      <c r="G204" s="22"/>
      <c r="H204" s="22">
        <v>1000</v>
      </c>
      <c r="I204" s="22">
        <v>464736.52</v>
      </c>
      <c r="J204" s="1" t="str">
        <f t="shared" si="18"/>
        <v>50042124</v>
      </c>
      <c r="K204" s="1" t="str">
        <f t="shared" si="19"/>
        <v>ODF22</v>
      </c>
      <c r="L204" s="1" t="str">
        <f t="shared" si="20"/>
        <v>500ODF22</v>
      </c>
      <c r="M204" s="2" t="str">
        <f t="shared" si="21"/>
        <v>4ODC1978</v>
      </c>
      <c r="P204" s="20" t="s">
        <v>0</v>
      </c>
      <c r="Q204" s="21">
        <v>42124</v>
      </c>
      <c r="R204" s="20" t="s">
        <v>8</v>
      </c>
      <c r="S204" s="20" t="s">
        <v>27</v>
      </c>
      <c r="T204" s="20"/>
      <c r="U204" s="22"/>
      <c r="V204" s="22">
        <v>30</v>
      </c>
      <c r="W204" s="22"/>
      <c r="X204" s="22">
        <v>-465147.89</v>
      </c>
      <c r="Y204" s="1" t="str">
        <f t="shared" si="22"/>
        <v>3042124</v>
      </c>
      <c r="Z204" s="3" t="str">
        <f t="shared" si="23"/>
        <v>PAF41</v>
      </c>
    </row>
    <row r="205" spans="1:26" x14ac:dyDescent="0.25">
      <c r="A205" s="20" t="s">
        <v>117</v>
      </c>
      <c r="B205" s="21">
        <v>42124</v>
      </c>
      <c r="C205" s="20" t="s">
        <v>120</v>
      </c>
      <c r="D205" s="20" t="s">
        <v>306</v>
      </c>
      <c r="E205" s="20"/>
      <c r="F205" s="22"/>
      <c r="G205" s="22"/>
      <c r="H205" s="22">
        <v>500</v>
      </c>
      <c r="I205" s="22">
        <v>464236.52</v>
      </c>
      <c r="J205" s="1" t="str">
        <f t="shared" si="18"/>
        <v>15342126</v>
      </c>
      <c r="K205" s="1" t="str">
        <f t="shared" si="19"/>
        <v>PAF46</v>
      </c>
      <c r="L205" s="1" t="str">
        <f t="shared" si="20"/>
        <v>153PAF46</v>
      </c>
      <c r="M205" s="2" t="str">
        <f t="shared" si="21"/>
        <v>5ODC1979</v>
      </c>
      <c r="P205" s="20" t="s">
        <v>0</v>
      </c>
      <c r="Q205" s="21">
        <v>42124</v>
      </c>
      <c r="R205" s="20" t="s">
        <v>8</v>
      </c>
      <c r="S205" s="20" t="s">
        <v>70</v>
      </c>
      <c r="T205" s="20"/>
      <c r="U205" s="22"/>
      <c r="V205" s="22">
        <v>431.43</v>
      </c>
      <c r="W205" s="22"/>
      <c r="X205" s="22">
        <v>-464716.46</v>
      </c>
      <c r="Y205" s="1" t="str">
        <f t="shared" si="22"/>
        <v>431,4342124</v>
      </c>
      <c r="Z205" s="3" t="str">
        <f t="shared" si="23"/>
        <v>PAF44</v>
      </c>
    </row>
    <row r="206" spans="1:26" x14ac:dyDescent="0.25">
      <c r="A206" s="20" t="s">
        <v>117</v>
      </c>
      <c r="B206" s="21">
        <v>42126</v>
      </c>
      <c r="C206" s="20" t="s">
        <v>120</v>
      </c>
      <c r="D206" s="20" t="s">
        <v>264</v>
      </c>
      <c r="E206" s="20"/>
      <c r="F206" s="22"/>
      <c r="G206" s="22"/>
      <c r="H206" s="22">
        <v>153</v>
      </c>
      <c r="I206" s="22">
        <v>464083.52</v>
      </c>
      <c r="J206" s="1" t="str">
        <f t="shared" si="18"/>
        <v>171,642129</v>
      </c>
      <c r="K206" s="1" t="str">
        <f t="shared" si="19"/>
        <v>PAF1</v>
      </c>
      <c r="L206" s="1" t="str">
        <f t="shared" si="20"/>
        <v>171,6PAF1</v>
      </c>
      <c r="M206" s="2" t="str">
        <f t="shared" si="21"/>
        <v>5ODC1837</v>
      </c>
      <c r="P206" s="20" t="s">
        <v>0</v>
      </c>
      <c r="Q206" s="21">
        <v>42124</v>
      </c>
      <c r="R206" s="20" t="s">
        <v>8</v>
      </c>
      <c r="S206" s="20" t="s">
        <v>71</v>
      </c>
      <c r="T206" s="20"/>
      <c r="U206" s="22"/>
      <c r="V206" s="22">
        <v>2294.71</v>
      </c>
      <c r="W206" s="22"/>
      <c r="X206" s="22">
        <v>-462421.75</v>
      </c>
      <c r="Y206" s="1" t="str">
        <f t="shared" si="22"/>
        <v>2294,7142124</v>
      </c>
      <c r="Z206" s="3" t="str">
        <f t="shared" si="23"/>
        <v>PAF47</v>
      </c>
    </row>
    <row r="207" spans="1:26" x14ac:dyDescent="0.25">
      <c r="A207" s="20" t="s">
        <v>117</v>
      </c>
      <c r="B207" s="21">
        <v>42129</v>
      </c>
      <c r="C207" s="20" t="s">
        <v>120</v>
      </c>
      <c r="D207" s="20" t="s">
        <v>307</v>
      </c>
      <c r="E207" s="20"/>
      <c r="F207" s="22"/>
      <c r="G207" s="22"/>
      <c r="H207" s="22">
        <v>171.6</v>
      </c>
      <c r="I207" s="22">
        <v>463911.92</v>
      </c>
      <c r="J207" s="1" t="str">
        <f t="shared" si="18"/>
        <v>49,942130</v>
      </c>
      <c r="K207" s="1" t="str">
        <f t="shared" si="19"/>
        <v>PAF2</v>
      </c>
      <c r="L207" s="1" t="str">
        <f t="shared" si="20"/>
        <v>49,9PAF2</v>
      </c>
      <c r="M207" s="2" t="str">
        <f t="shared" si="21"/>
        <v>5ODC1838</v>
      </c>
      <c r="P207" s="20" t="s">
        <v>0</v>
      </c>
      <c r="Q207" s="21">
        <v>42124</v>
      </c>
      <c r="R207" s="20" t="s">
        <v>8</v>
      </c>
      <c r="S207" s="20" t="s">
        <v>31</v>
      </c>
      <c r="T207" s="20"/>
      <c r="U207" s="22"/>
      <c r="V207" s="22">
        <v>2080</v>
      </c>
      <c r="W207" s="22"/>
      <c r="X207" s="22">
        <v>-460341.75</v>
      </c>
      <c r="Y207" s="1" t="str">
        <f t="shared" si="22"/>
        <v>208042124</v>
      </c>
      <c r="Z207" s="3" t="str">
        <f t="shared" si="23"/>
        <v>PAF49</v>
      </c>
    </row>
    <row r="208" spans="1:26" x14ac:dyDescent="0.25">
      <c r="A208" s="20" t="s">
        <v>117</v>
      </c>
      <c r="B208" s="21">
        <v>42130</v>
      </c>
      <c r="C208" s="20" t="s">
        <v>120</v>
      </c>
      <c r="D208" s="20" t="s">
        <v>308</v>
      </c>
      <c r="E208" s="20"/>
      <c r="F208" s="22"/>
      <c r="G208" s="22"/>
      <c r="H208" s="22">
        <v>49.9</v>
      </c>
      <c r="I208" s="22">
        <v>463862.02</v>
      </c>
      <c r="J208" s="1" t="str">
        <f t="shared" si="18"/>
        <v>29802,1742130</v>
      </c>
      <c r="K208" s="1" t="str">
        <f t="shared" si="19"/>
        <v>ODF5</v>
      </c>
      <c r="L208" s="1" t="str">
        <f t="shared" si="20"/>
        <v>29802,17ODF5</v>
      </c>
      <c r="M208" s="2" t="str">
        <f t="shared" si="21"/>
        <v>5ODC1860</v>
      </c>
      <c r="P208" s="20" t="s">
        <v>0</v>
      </c>
      <c r="Q208" s="21">
        <v>42124</v>
      </c>
      <c r="R208" s="20" t="s">
        <v>6</v>
      </c>
      <c r="S208" s="20" t="s">
        <v>72</v>
      </c>
      <c r="T208" s="20"/>
      <c r="U208" s="22"/>
      <c r="V208" s="22">
        <v>192</v>
      </c>
      <c r="W208" s="22"/>
      <c r="X208" s="22">
        <v>-460149.75</v>
      </c>
      <c r="Y208" s="1" t="str">
        <f t="shared" si="22"/>
        <v>19242124</v>
      </c>
      <c r="Z208" s="3" t="str">
        <f t="shared" si="23"/>
        <v>ACF68</v>
      </c>
    </row>
    <row r="209" spans="1:26" x14ac:dyDescent="0.25">
      <c r="A209" s="20" t="s">
        <v>117</v>
      </c>
      <c r="B209" s="21">
        <v>42130</v>
      </c>
      <c r="C209" s="20" t="s">
        <v>120</v>
      </c>
      <c r="D209" s="20" t="s">
        <v>309</v>
      </c>
      <c r="E209" s="20"/>
      <c r="F209" s="22"/>
      <c r="G209" s="22">
        <v>29802.17</v>
      </c>
      <c r="H209" s="22"/>
      <c r="I209" s="22">
        <v>493664.19</v>
      </c>
      <c r="J209" s="1" t="str">
        <f t="shared" si="18"/>
        <v>722542130</v>
      </c>
      <c r="K209" s="1" t="str">
        <f t="shared" si="19"/>
        <v>ACF42</v>
      </c>
      <c r="L209" s="1" t="str">
        <f t="shared" si="20"/>
        <v>7225ACF42</v>
      </c>
      <c r="M209" s="2" t="str">
        <f t="shared" si="21"/>
        <v>5ODC1861</v>
      </c>
      <c r="P209" s="20" t="s">
        <v>0</v>
      </c>
      <c r="Q209" s="21">
        <v>42126</v>
      </c>
      <c r="R209" s="20" t="s">
        <v>8</v>
      </c>
      <c r="S209" s="20" t="s">
        <v>44</v>
      </c>
      <c r="T209" s="20"/>
      <c r="U209" s="22"/>
      <c r="V209" s="22">
        <v>153</v>
      </c>
      <c r="W209" s="22"/>
      <c r="X209" s="22">
        <v>-459996.75</v>
      </c>
      <c r="Y209" s="1" t="str">
        <f t="shared" si="22"/>
        <v>15342126</v>
      </c>
      <c r="Z209" s="3" t="str">
        <f t="shared" si="23"/>
        <v>PAF46</v>
      </c>
    </row>
    <row r="210" spans="1:26" x14ac:dyDescent="0.25">
      <c r="A210" s="20" t="s">
        <v>117</v>
      </c>
      <c r="B210" s="21">
        <v>42130</v>
      </c>
      <c r="C210" s="20" t="s">
        <v>120</v>
      </c>
      <c r="D210" s="20" t="s">
        <v>310</v>
      </c>
      <c r="E210" s="20"/>
      <c r="F210" s="22"/>
      <c r="G210" s="22"/>
      <c r="H210" s="22">
        <v>7225</v>
      </c>
      <c r="I210" s="22">
        <v>486439.19</v>
      </c>
      <c r="J210" s="1" t="str">
        <f t="shared" si="18"/>
        <v>20042131</v>
      </c>
      <c r="K210" s="1" t="str">
        <f t="shared" si="19"/>
        <v>PAF3</v>
      </c>
      <c r="L210" s="1" t="str">
        <f t="shared" si="20"/>
        <v>200PAF3</v>
      </c>
      <c r="M210" s="2" t="str">
        <f t="shared" si="21"/>
        <v>5ODC1839</v>
      </c>
      <c r="P210" s="20" t="s">
        <v>0</v>
      </c>
      <c r="Q210" s="21">
        <v>42129</v>
      </c>
      <c r="R210" s="20" t="s">
        <v>8</v>
      </c>
      <c r="S210" s="20" t="s">
        <v>9</v>
      </c>
      <c r="T210" s="20"/>
      <c r="U210" s="22"/>
      <c r="V210" s="22">
        <v>171.6</v>
      </c>
      <c r="W210" s="22"/>
      <c r="X210" s="22">
        <v>-459825.15</v>
      </c>
      <c r="Y210" s="1" t="str">
        <f t="shared" si="22"/>
        <v>171,642129</v>
      </c>
      <c r="Z210" s="3" t="str">
        <f t="shared" si="23"/>
        <v>PAF1</v>
      </c>
    </row>
    <row r="211" spans="1:26" x14ac:dyDescent="0.25">
      <c r="A211" s="20" t="s">
        <v>117</v>
      </c>
      <c r="B211" s="21">
        <v>42131</v>
      </c>
      <c r="C211" s="20" t="s">
        <v>120</v>
      </c>
      <c r="D211" s="20" t="s">
        <v>311</v>
      </c>
      <c r="E211" s="20"/>
      <c r="F211" s="22"/>
      <c r="G211" s="22"/>
      <c r="H211" s="22">
        <v>200</v>
      </c>
      <c r="I211" s="22">
        <v>486239.19</v>
      </c>
      <c r="J211" s="1" t="str">
        <f t="shared" si="18"/>
        <v>15,342131</v>
      </c>
      <c r="K211" s="1" t="str">
        <f t="shared" si="19"/>
        <v>PAF4</v>
      </c>
      <c r="L211" s="1" t="str">
        <f t="shared" si="20"/>
        <v>15,3PAF4</v>
      </c>
      <c r="M211" s="2" t="str">
        <f t="shared" si="21"/>
        <v>5ODC1840</v>
      </c>
      <c r="P211" s="20" t="s">
        <v>0</v>
      </c>
      <c r="Q211" s="21">
        <v>42130</v>
      </c>
      <c r="R211" s="20" t="s">
        <v>8</v>
      </c>
      <c r="S211" s="20" t="s">
        <v>33</v>
      </c>
      <c r="T211" s="20"/>
      <c r="U211" s="22"/>
      <c r="V211" s="22">
        <v>49.9</v>
      </c>
      <c r="W211" s="22"/>
      <c r="X211" s="22">
        <v>-459775.25</v>
      </c>
      <c r="Y211" s="1" t="str">
        <f t="shared" si="22"/>
        <v>49,942130</v>
      </c>
      <c r="Z211" s="3" t="str">
        <f t="shared" si="23"/>
        <v>PAF2</v>
      </c>
    </row>
    <row r="212" spans="1:26" x14ac:dyDescent="0.25">
      <c r="A212" s="20" t="s">
        <v>117</v>
      </c>
      <c r="B212" s="21">
        <v>42131</v>
      </c>
      <c r="C212" s="20" t="s">
        <v>120</v>
      </c>
      <c r="D212" s="20" t="s">
        <v>312</v>
      </c>
      <c r="E212" s="20"/>
      <c r="F212" s="22"/>
      <c r="G212" s="22"/>
      <c r="H212" s="22">
        <v>15.3</v>
      </c>
      <c r="I212" s="22">
        <v>486223.89</v>
      </c>
      <c r="J212" s="1" t="str">
        <f t="shared" si="18"/>
        <v>1742131</v>
      </c>
      <c r="K212" s="1">
        <f t="shared" si="19"/>
        <v>5</v>
      </c>
      <c r="L212" s="1" t="str">
        <f t="shared" si="20"/>
        <v>175</v>
      </c>
      <c r="M212" s="2" t="str">
        <f t="shared" si="21"/>
        <v>5ODC1841</v>
      </c>
      <c r="P212" s="20" t="s">
        <v>0</v>
      </c>
      <c r="Q212" s="21">
        <v>42130</v>
      </c>
      <c r="R212" s="20" t="s">
        <v>1</v>
      </c>
      <c r="S212" s="20" t="s">
        <v>66</v>
      </c>
      <c r="T212" s="20"/>
      <c r="U212" s="22"/>
      <c r="V212" s="22"/>
      <c r="W212" s="22">
        <v>29802.17</v>
      </c>
      <c r="X212" s="22">
        <v>-489577.42</v>
      </c>
      <c r="Y212" s="1" t="str">
        <f t="shared" si="22"/>
        <v>29802,1742130</v>
      </c>
      <c r="Z212" s="3" t="str">
        <f t="shared" si="23"/>
        <v>ODF5</v>
      </c>
    </row>
    <row r="213" spans="1:26" x14ac:dyDescent="0.25">
      <c r="A213" s="20" t="s">
        <v>117</v>
      </c>
      <c r="B213" s="21">
        <v>42131</v>
      </c>
      <c r="C213" s="20" t="s">
        <v>120</v>
      </c>
      <c r="D213" s="20" t="s">
        <v>313</v>
      </c>
      <c r="E213" s="20"/>
      <c r="F213" s="22"/>
      <c r="G213" s="22"/>
      <c r="H213" s="22">
        <v>17</v>
      </c>
      <c r="I213" s="22">
        <v>486206.89</v>
      </c>
      <c r="J213" s="1" t="str">
        <f t="shared" si="18"/>
        <v>374,2542131</v>
      </c>
      <c r="K213" s="1" t="str">
        <f t="shared" si="19"/>
        <v>ACF13</v>
      </c>
      <c r="L213" s="1" t="str">
        <f t="shared" si="20"/>
        <v>374,25ACF13</v>
      </c>
      <c r="M213" s="2" t="str">
        <f t="shared" si="21"/>
        <v>5ODC1842</v>
      </c>
      <c r="P213" s="20" t="s">
        <v>0</v>
      </c>
      <c r="Q213" s="21">
        <v>42130</v>
      </c>
      <c r="R213" s="20" t="s">
        <v>6</v>
      </c>
      <c r="S213" s="20" t="s">
        <v>53</v>
      </c>
      <c r="T213" s="20"/>
      <c r="U213" s="22"/>
      <c r="V213" s="22">
        <v>7225</v>
      </c>
      <c r="W213" s="22"/>
      <c r="X213" s="22">
        <v>-482352.42</v>
      </c>
      <c r="Y213" s="1" t="str">
        <f t="shared" si="22"/>
        <v>722542130</v>
      </c>
      <c r="Z213" s="3" t="str">
        <f t="shared" si="23"/>
        <v>ACF42</v>
      </c>
    </row>
    <row r="214" spans="1:26" x14ac:dyDescent="0.25">
      <c r="A214" s="20" t="s">
        <v>117</v>
      </c>
      <c r="B214" s="21">
        <v>42131</v>
      </c>
      <c r="C214" s="20" t="s">
        <v>120</v>
      </c>
      <c r="D214" s="20" t="s">
        <v>314</v>
      </c>
      <c r="E214" s="20"/>
      <c r="F214" s="22"/>
      <c r="G214" s="22"/>
      <c r="H214" s="22">
        <v>374.25</v>
      </c>
      <c r="I214" s="22">
        <v>485832.64</v>
      </c>
      <c r="J214" s="1" t="str">
        <f t="shared" si="18"/>
        <v>216,6642131</v>
      </c>
      <c r="K214" s="1">
        <f t="shared" si="19"/>
        <v>5</v>
      </c>
      <c r="L214" s="1" t="str">
        <f t="shared" si="20"/>
        <v>216,665</v>
      </c>
      <c r="M214" s="2" t="str">
        <f t="shared" si="21"/>
        <v>5ODC1843</v>
      </c>
      <c r="P214" s="20" t="s">
        <v>0</v>
      </c>
      <c r="Q214" s="21">
        <v>42131</v>
      </c>
      <c r="R214" s="20" t="s">
        <v>8</v>
      </c>
      <c r="S214" s="20" t="s">
        <v>7</v>
      </c>
      <c r="T214" s="20"/>
      <c r="U214" s="22"/>
      <c r="V214" s="22">
        <v>200</v>
      </c>
      <c r="W214" s="22"/>
      <c r="X214" s="22">
        <v>-482152.42</v>
      </c>
      <c r="Y214" s="1" t="str">
        <f t="shared" si="22"/>
        <v>20042131</v>
      </c>
      <c r="Z214" s="3" t="str">
        <f t="shared" si="23"/>
        <v>PAF3</v>
      </c>
    </row>
    <row r="215" spans="1:26" x14ac:dyDescent="0.25">
      <c r="A215" s="20" t="s">
        <v>117</v>
      </c>
      <c r="B215" s="21">
        <v>42131</v>
      </c>
      <c r="C215" s="20" t="s">
        <v>120</v>
      </c>
      <c r="D215" s="20" t="s">
        <v>315</v>
      </c>
      <c r="E215" s="20"/>
      <c r="F215" s="22"/>
      <c r="G215" s="22"/>
      <c r="H215" s="22">
        <v>216.66</v>
      </c>
      <c r="I215" s="22">
        <v>485615.98</v>
      </c>
      <c r="J215" s="1" t="str">
        <f t="shared" si="18"/>
        <v>99,0942131</v>
      </c>
      <c r="K215" s="1" t="str">
        <f t="shared" si="19"/>
        <v>PAF23</v>
      </c>
      <c r="L215" s="1" t="str">
        <f t="shared" si="20"/>
        <v>99,09PAF23</v>
      </c>
      <c r="M215" s="2" t="str">
        <f t="shared" si="21"/>
        <v>5ODC1862</v>
      </c>
      <c r="P215" s="20" t="s">
        <v>0</v>
      </c>
      <c r="Q215" s="21">
        <v>42131</v>
      </c>
      <c r="R215" s="20" t="s">
        <v>8</v>
      </c>
      <c r="S215" s="20" t="s">
        <v>17</v>
      </c>
      <c r="T215" s="20"/>
      <c r="U215" s="22"/>
      <c r="V215" s="22">
        <v>15.3</v>
      </c>
      <c r="W215" s="22"/>
      <c r="X215" s="22">
        <v>-482137.12</v>
      </c>
      <c r="Y215" s="1" t="str">
        <f t="shared" si="22"/>
        <v>15,342131</v>
      </c>
      <c r="Z215" s="3" t="str">
        <f t="shared" si="23"/>
        <v>PAF4</v>
      </c>
    </row>
    <row r="216" spans="1:26" x14ac:dyDescent="0.25">
      <c r="A216" s="20" t="s">
        <v>117</v>
      </c>
      <c r="B216" s="21">
        <v>42131</v>
      </c>
      <c r="C216" s="20" t="s">
        <v>120</v>
      </c>
      <c r="D216" s="20" t="s">
        <v>316</v>
      </c>
      <c r="E216" s="20"/>
      <c r="F216" s="22"/>
      <c r="G216" s="22"/>
      <c r="H216" s="22">
        <v>99.09</v>
      </c>
      <c r="I216" s="22">
        <v>485516.89</v>
      </c>
      <c r="J216" s="1" t="str">
        <f t="shared" si="18"/>
        <v>448,242131</v>
      </c>
      <c r="K216" s="1">
        <f t="shared" si="19"/>
        <v>5</v>
      </c>
      <c r="L216" s="1" t="str">
        <f t="shared" si="20"/>
        <v>448,25</v>
      </c>
      <c r="M216" s="2" t="str">
        <f t="shared" si="21"/>
        <v>5ODC1916</v>
      </c>
      <c r="P216" s="20" t="s">
        <v>0</v>
      </c>
      <c r="Q216" s="21">
        <v>42131</v>
      </c>
      <c r="R216" s="20" t="s">
        <v>6</v>
      </c>
      <c r="S216" s="20" t="s">
        <v>21</v>
      </c>
      <c r="T216" s="20"/>
      <c r="U216" s="22"/>
      <c r="V216" s="22">
        <v>374.25</v>
      </c>
      <c r="W216" s="22"/>
      <c r="X216" s="22">
        <v>-481762.87</v>
      </c>
      <c r="Y216" s="1" t="str">
        <f t="shared" si="22"/>
        <v>374,2542131</v>
      </c>
      <c r="Z216" s="3" t="str">
        <f t="shared" si="23"/>
        <v>ACF13</v>
      </c>
    </row>
    <row r="217" spans="1:26" x14ac:dyDescent="0.25">
      <c r="A217" s="20" t="s">
        <v>117</v>
      </c>
      <c r="B217" s="21">
        <v>42131</v>
      </c>
      <c r="C217" s="20" t="s">
        <v>120</v>
      </c>
      <c r="D217" s="20" t="s">
        <v>317</v>
      </c>
      <c r="E217" s="20"/>
      <c r="F217" s="22"/>
      <c r="G217" s="22"/>
      <c r="H217" s="22">
        <v>448.2</v>
      </c>
      <c r="I217" s="22">
        <v>485068.69</v>
      </c>
      <c r="J217" s="1" t="str">
        <f t="shared" si="18"/>
        <v>1010,8742135</v>
      </c>
      <c r="K217" s="1" t="str">
        <f t="shared" si="19"/>
        <v>ACF29</v>
      </c>
      <c r="L217" s="1" t="str">
        <f t="shared" si="20"/>
        <v>1010,87ACF29</v>
      </c>
      <c r="M217" s="2" t="str">
        <f t="shared" si="21"/>
        <v>5ODC1863</v>
      </c>
      <c r="P217" s="20" t="s">
        <v>0</v>
      </c>
      <c r="Q217" s="21">
        <v>42131</v>
      </c>
      <c r="R217" s="20" t="s">
        <v>8</v>
      </c>
      <c r="S217" s="20" t="s">
        <v>24</v>
      </c>
      <c r="T217" s="20"/>
      <c r="U217" s="22"/>
      <c r="V217" s="22">
        <v>99.09</v>
      </c>
      <c r="W217" s="22"/>
      <c r="X217" s="22">
        <v>-481663.78</v>
      </c>
      <c r="Y217" s="1" t="str">
        <f t="shared" si="22"/>
        <v>99,0942131</v>
      </c>
      <c r="Z217" s="3" t="str">
        <f t="shared" si="23"/>
        <v>PAF23</v>
      </c>
    </row>
    <row r="218" spans="1:26" x14ac:dyDescent="0.25">
      <c r="A218" s="20" t="s">
        <v>117</v>
      </c>
      <c r="B218" s="21">
        <v>42135</v>
      </c>
      <c r="C218" s="20" t="s">
        <v>120</v>
      </c>
      <c r="D218" s="20" t="s">
        <v>318</v>
      </c>
      <c r="E218" s="20"/>
      <c r="F218" s="22"/>
      <c r="G218" s="22"/>
      <c r="H218" s="22">
        <v>1010.87</v>
      </c>
      <c r="I218" s="22">
        <v>484057.82</v>
      </c>
      <c r="J218" s="1" t="str">
        <f t="shared" si="18"/>
        <v>1904642135</v>
      </c>
      <c r="K218" s="1" t="str">
        <f t="shared" si="19"/>
        <v>BF1VIR</v>
      </c>
      <c r="L218" s="1" t="str">
        <f t="shared" si="20"/>
        <v>19046BF1VIR</v>
      </c>
      <c r="M218" s="2" t="str">
        <f t="shared" si="21"/>
        <v>5ODC1864</v>
      </c>
      <c r="P218" s="20" t="s">
        <v>0</v>
      </c>
      <c r="Q218" s="21">
        <v>42132</v>
      </c>
      <c r="R218" s="20" t="s">
        <v>8</v>
      </c>
      <c r="S218" s="20" t="s">
        <v>42</v>
      </c>
      <c r="T218" s="20"/>
      <c r="U218" s="22"/>
      <c r="V218" s="22">
        <v>448.2</v>
      </c>
      <c r="W218" s="22"/>
      <c r="X218" s="22">
        <v>-481215.58</v>
      </c>
      <c r="Y218" s="1" t="str">
        <f t="shared" si="22"/>
        <v>448,242132</v>
      </c>
      <c r="Z218" s="3" t="str">
        <f t="shared" si="23"/>
        <v>PAF33</v>
      </c>
    </row>
    <row r="219" spans="1:26" x14ac:dyDescent="0.25">
      <c r="A219" s="20" t="s">
        <v>117</v>
      </c>
      <c r="B219" s="21">
        <v>42135</v>
      </c>
      <c r="C219" s="20" t="s">
        <v>120</v>
      </c>
      <c r="D219" s="20" t="s">
        <v>319</v>
      </c>
      <c r="E219" s="20"/>
      <c r="F219" s="22"/>
      <c r="G219" s="22">
        <v>19046</v>
      </c>
      <c r="H219" s="22"/>
      <c r="I219" s="22">
        <v>503103.82</v>
      </c>
      <c r="J219" s="1" t="str">
        <f t="shared" si="18"/>
        <v>7142135</v>
      </c>
      <c r="K219" s="1" t="str">
        <f t="shared" si="19"/>
        <v>PAF55</v>
      </c>
      <c r="L219" s="1" t="str">
        <f t="shared" si="20"/>
        <v>71PAF55</v>
      </c>
      <c r="M219" s="2" t="str">
        <f t="shared" si="21"/>
        <v>5ODC1986</v>
      </c>
      <c r="P219" s="20" t="s">
        <v>0</v>
      </c>
      <c r="Q219" s="21">
        <v>42135</v>
      </c>
      <c r="R219" s="20" t="s">
        <v>6</v>
      </c>
      <c r="S219" s="20" t="s">
        <v>54</v>
      </c>
      <c r="T219" s="20"/>
      <c r="U219" s="22"/>
      <c r="V219" s="22">
        <v>216.66</v>
      </c>
      <c r="W219" s="22"/>
      <c r="X219" s="22">
        <v>-480998.92</v>
      </c>
      <c r="Y219" s="1" t="str">
        <f t="shared" si="22"/>
        <v>216,6642135</v>
      </c>
      <c r="Z219" s="3" t="str">
        <f t="shared" si="23"/>
        <v>ACF18</v>
      </c>
    </row>
    <row r="220" spans="1:26" x14ac:dyDescent="0.25">
      <c r="A220" s="20" t="s">
        <v>117</v>
      </c>
      <c r="B220" s="21">
        <v>42135</v>
      </c>
      <c r="C220" s="20" t="s">
        <v>120</v>
      </c>
      <c r="D220" s="20" t="s">
        <v>320</v>
      </c>
      <c r="E220" s="20"/>
      <c r="F220" s="22"/>
      <c r="G220" s="22"/>
      <c r="H220" s="22">
        <v>71</v>
      </c>
      <c r="I220" s="22">
        <v>503032.82</v>
      </c>
      <c r="J220" s="1" t="str">
        <f t="shared" si="18"/>
        <v>5042136</v>
      </c>
      <c r="K220" s="1" t="str">
        <f t="shared" si="19"/>
        <v>PAF6</v>
      </c>
      <c r="L220" s="1" t="str">
        <f t="shared" si="20"/>
        <v>50PAF6</v>
      </c>
      <c r="M220" s="2" t="str">
        <f t="shared" si="21"/>
        <v>5ODC1844</v>
      </c>
      <c r="P220" s="20" t="s">
        <v>0</v>
      </c>
      <c r="Q220" s="21">
        <v>42135</v>
      </c>
      <c r="R220" s="20" t="s">
        <v>6</v>
      </c>
      <c r="S220" s="20" t="s">
        <v>46</v>
      </c>
      <c r="T220" s="20"/>
      <c r="U220" s="22"/>
      <c r="V220" s="22">
        <v>1010.87</v>
      </c>
      <c r="W220" s="22"/>
      <c r="X220" s="22">
        <v>-479988.05</v>
      </c>
      <c r="Y220" s="1" t="str">
        <f t="shared" si="22"/>
        <v>1010,8742135</v>
      </c>
      <c r="Z220" s="3" t="str">
        <f t="shared" si="23"/>
        <v>ACF29</v>
      </c>
    </row>
    <row r="221" spans="1:26" x14ac:dyDescent="0.25">
      <c r="A221" s="20" t="s">
        <v>117</v>
      </c>
      <c r="B221" s="21">
        <v>42136</v>
      </c>
      <c r="C221" s="20" t="s">
        <v>120</v>
      </c>
      <c r="D221" s="20" t="s">
        <v>321</v>
      </c>
      <c r="E221" s="20"/>
      <c r="F221" s="22"/>
      <c r="G221" s="22"/>
      <c r="H221" s="22">
        <v>50</v>
      </c>
      <c r="I221" s="22">
        <v>502982.82</v>
      </c>
      <c r="J221" s="1" t="str">
        <f t="shared" si="18"/>
        <v>231,4842141</v>
      </c>
      <c r="K221" s="1" t="str">
        <f t="shared" si="19"/>
        <v>PAF12</v>
      </c>
      <c r="L221" s="1" t="str">
        <f t="shared" si="20"/>
        <v>231,48PAF12</v>
      </c>
      <c r="M221" s="2" t="str">
        <f t="shared" si="21"/>
        <v>5ODC1865</v>
      </c>
      <c r="P221" s="20" t="s">
        <v>0</v>
      </c>
      <c r="Q221" s="21">
        <v>42135</v>
      </c>
      <c r="R221" s="20" t="s">
        <v>8</v>
      </c>
      <c r="S221" s="20" t="s">
        <v>68</v>
      </c>
      <c r="T221" s="20"/>
      <c r="U221" s="22"/>
      <c r="V221" s="22">
        <v>71</v>
      </c>
      <c r="W221" s="22"/>
      <c r="X221" s="22">
        <v>-479917.05</v>
      </c>
      <c r="Y221" s="1" t="str">
        <f t="shared" si="22"/>
        <v>7142135</v>
      </c>
      <c r="Z221" s="3" t="str">
        <f t="shared" si="23"/>
        <v>PAF55</v>
      </c>
    </row>
    <row r="222" spans="1:26" x14ac:dyDescent="0.25">
      <c r="A222" s="20" t="s">
        <v>117</v>
      </c>
      <c r="B222" s="21">
        <v>42141</v>
      </c>
      <c r="C222" s="20" t="s">
        <v>120</v>
      </c>
      <c r="D222" s="20" t="s">
        <v>322</v>
      </c>
      <c r="E222" s="20"/>
      <c r="F222" s="22"/>
      <c r="G222" s="22"/>
      <c r="H222" s="22">
        <v>231.48</v>
      </c>
      <c r="I222" s="22">
        <v>502751.34</v>
      </c>
      <c r="J222" s="1" t="str">
        <f t="shared" si="18"/>
        <v>88042142</v>
      </c>
      <c r="K222" s="1" t="str">
        <f t="shared" si="19"/>
        <v>ACF22</v>
      </c>
      <c r="L222" s="1" t="str">
        <f t="shared" si="20"/>
        <v>880ACF22</v>
      </c>
      <c r="M222" s="2" t="str">
        <f t="shared" si="21"/>
        <v>5ODC1866</v>
      </c>
      <c r="P222" s="20" t="s">
        <v>0</v>
      </c>
      <c r="Q222" s="21">
        <v>42135</v>
      </c>
      <c r="R222" s="20" t="s">
        <v>36</v>
      </c>
      <c r="S222" s="20" t="s">
        <v>73</v>
      </c>
      <c r="T222" s="20"/>
      <c r="U222" s="22"/>
      <c r="V222" s="22"/>
      <c r="W222" s="22">
        <v>19046</v>
      </c>
      <c r="X222" s="22">
        <v>-498963.05</v>
      </c>
      <c r="Y222" s="1" t="str">
        <f t="shared" si="22"/>
        <v>1904642135</v>
      </c>
      <c r="Z222" s="3" t="str">
        <f t="shared" si="23"/>
        <v>BF1VIR</v>
      </c>
    </row>
    <row r="223" spans="1:26" x14ac:dyDescent="0.25">
      <c r="A223" s="20" t="s">
        <v>117</v>
      </c>
      <c r="B223" s="21">
        <v>42142</v>
      </c>
      <c r="C223" s="20" t="s">
        <v>120</v>
      </c>
      <c r="D223" s="20" t="s">
        <v>323</v>
      </c>
      <c r="E223" s="20"/>
      <c r="F223" s="22"/>
      <c r="G223" s="22"/>
      <c r="H223" s="22">
        <v>880</v>
      </c>
      <c r="I223" s="22">
        <v>501871.34</v>
      </c>
      <c r="J223" s="1" t="str">
        <f t="shared" si="18"/>
        <v>422742142</v>
      </c>
      <c r="K223" s="1" t="str">
        <f t="shared" si="19"/>
        <v>ACF23</v>
      </c>
      <c r="L223" s="1" t="str">
        <f t="shared" si="20"/>
        <v>4227ACF23</v>
      </c>
      <c r="M223" s="2" t="str">
        <f t="shared" si="21"/>
        <v>5ODC1867</v>
      </c>
      <c r="P223" s="20" t="s">
        <v>0</v>
      </c>
      <c r="Q223" s="21">
        <v>42136</v>
      </c>
      <c r="R223" s="20" t="s">
        <v>8</v>
      </c>
      <c r="S223" s="20" t="s">
        <v>66</v>
      </c>
      <c r="T223" s="20"/>
      <c r="U223" s="22"/>
      <c r="V223" s="22">
        <v>17</v>
      </c>
      <c r="W223" s="22"/>
      <c r="X223" s="22">
        <v>-498946.05</v>
      </c>
      <c r="Y223" s="1" t="str">
        <f t="shared" si="22"/>
        <v>1742136</v>
      </c>
      <c r="Z223" s="3" t="str">
        <f t="shared" si="23"/>
        <v>PAF5</v>
      </c>
    </row>
    <row r="224" spans="1:26" x14ac:dyDescent="0.25">
      <c r="A224" s="20" t="s">
        <v>117</v>
      </c>
      <c r="B224" s="21">
        <v>42142</v>
      </c>
      <c r="C224" s="20" t="s">
        <v>120</v>
      </c>
      <c r="D224" s="20" t="s">
        <v>324</v>
      </c>
      <c r="E224" s="20"/>
      <c r="F224" s="22"/>
      <c r="G224" s="22"/>
      <c r="H224" s="22">
        <v>4227</v>
      </c>
      <c r="I224" s="22">
        <v>497644.34</v>
      </c>
      <c r="J224" s="1" t="str">
        <f t="shared" si="18"/>
        <v>150042142</v>
      </c>
      <c r="K224" s="1" t="str">
        <f t="shared" si="19"/>
        <v>PAF36</v>
      </c>
      <c r="L224" s="1" t="str">
        <f t="shared" si="20"/>
        <v>1500PAF36</v>
      </c>
      <c r="M224" s="2" t="str">
        <f t="shared" si="21"/>
        <v>5ODC1925</v>
      </c>
      <c r="P224" s="20" t="s">
        <v>0</v>
      </c>
      <c r="Q224" s="21">
        <v>42136</v>
      </c>
      <c r="R224" s="20" t="s">
        <v>8</v>
      </c>
      <c r="S224" s="20" t="s">
        <v>10</v>
      </c>
      <c r="T224" s="20"/>
      <c r="U224" s="22"/>
      <c r="V224" s="22">
        <v>50</v>
      </c>
      <c r="W224" s="22"/>
      <c r="X224" s="22">
        <v>-498896.05</v>
      </c>
      <c r="Y224" s="1" t="str">
        <f t="shared" si="22"/>
        <v>5042136</v>
      </c>
      <c r="Z224" s="3" t="str">
        <f t="shared" si="23"/>
        <v>PAF6</v>
      </c>
    </row>
    <row r="225" spans="1:26" x14ac:dyDescent="0.25">
      <c r="A225" s="20" t="s">
        <v>117</v>
      </c>
      <c r="B225" s="21">
        <v>42142</v>
      </c>
      <c r="C225" s="20" t="s">
        <v>120</v>
      </c>
      <c r="D225" s="20" t="s">
        <v>325</v>
      </c>
      <c r="E225" s="20"/>
      <c r="F225" s="22"/>
      <c r="G225" s="22"/>
      <c r="H225" s="22">
        <v>1500</v>
      </c>
      <c r="I225" s="22">
        <v>496144.34</v>
      </c>
      <c r="J225" s="1" t="str">
        <f t="shared" si="18"/>
        <v>695,4242143</v>
      </c>
      <c r="K225" s="1" t="str">
        <f t="shared" si="19"/>
        <v>ACF62</v>
      </c>
      <c r="L225" s="1" t="str">
        <f t="shared" si="20"/>
        <v>695,42ACF62</v>
      </c>
      <c r="M225" s="2" t="str">
        <f t="shared" si="21"/>
        <v>5ODC1868</v>
      </c>
      <c r="P225" s="20" t="s">
        <v>0</v>
      </c>
      <c r="Q225" s="21">
        <v>42141</v>
      </c>
      <c r="R225" s="20" t="s">
        <v>8</v>
      </c>
      <c r="S225" s="20" t="s">
        <v>20</v>
      </c>
      <c r="T225" s="20"/>
      <c r="U225" s="22"/>
      <c r="V225" s="22">
        <v>231.48</v>
      </c>
      <c r="W225" s="22"/>
      <c r="X225" s="22">
        <v>-498664.57</v>
      </c>
      <c r="Y225" s="1" t="str">
        <f t="shared" si="22"/>
        <v>231,4842141</v>
      </c>
      <c r="Z225" s="3" t="str">
        <f t="shared" si="23"/>
        <v>PAF12</v>
      </c>
    </row>
    <row r="226" spans="1:26" x14ac:dyDescent="0.25">
      <c r="A226" s="20" t="s">
        <v>117</v>
      </c>
      <c r="B226" s="21">
        <v>42143</v>
      </c>
      <c r="C226" s="20" t="s">
        <v>120</v>
      </c>
      <c r="D226" s="20" t="s">
        <v>326</v>
      </c>
      <c r="E226" s="20"/>
      <c r="F226" s="22"/>
      <c r="G226" s="22"/>
      <c r="H226" s="22">
        <v>695.42</v>
      </c>
      <c r="I226" s="22">
        <v>495448.92</v>
      </c>
      <c r="J226" s="1" t="str">
        <f t="shared" si="18"/>
        <v>52,7742144</v>
      </c>
      <c r="K226" s="1" t="str">
        <f t="shared" si="19"/>
        <v>PAF13</v>
      </c>
      <c r="L226" s="1" t="str">
        <f t="shared" si="20"/>
        <v>52,77PAF13</v>
      </c>
      <c r="M226" s="2" t="str">
        <f t="shared" si="21"/>
        <v>5ODC1869</v>
      </c>
      <c r="P226" s="20" t="s">
        <v>0</v>
      </c>
      <c r="Q226" s="21">
        <v>42142</v>
      </c>
      <c r="R226" s="20" t="s">
        <v>6</v>
      </c>
      <c r="S226" s="20" t="s">
        <v>45</v>
      </c>
      <c r="T226" s="20"/>
      <c r="U226" s="22"/>
      <c r="V226" s="22">
        <v>880</v>
      </c>
      <c r="W226" s="22"/>
      <c r="X226" s="22">
        <v>-497784.57</v>
      </c>
      <c r="Y226" s="1" t="str">
        <f t="shared" si="22"/>
        <v>88042142</v>
      </c>
      <c r="Z226" s="3" t="str">
        <f t="shared" si="23"/>
        <v>ACF22</v>
      </c>
    </row>
    <row r="227" spans="1:26" x14ac:dyDescent="0.25">
      <c r="A227" s="20" t="s">
        <v>117</v>
      </c>
      <c r="B227" s="21">
        <v>42144</v>
      </c>
      <c r="C227" s="20" t="s">
        <v>120</v>
      </c>
      <c r="D227" s="20" t="s">
        <v>327</v>
      </c>
      <c r="E227" s="20"/>
      <c r="F227" s="22"/>
      <c r="G227" s="22"/>
      <c r="H227" s="22">
        <v>52.77</v>
      </c>
      <c r="I227" s="22">
        <v>495396.15</v>
      </c>
      <c r="J227" s="1" t="str">
        <f t="shared" si="18"/>
        <v>42,2242144</v>
      </c>
      <c r="K227" s="1" t="str">
        <f t="shared" si="19"/>
        <v>PAF13</v>
      </c>
      <c r="L227" s="1" t="str">
        <f t="shared" si="20"/>
        <v>42,22PAF13</v>
      </c>
      <c r="M227" s="2" t="str">
        <f t="shared" si="21"/>
        <v>5ODC1870</v>
      </c>
      <c r="P227" s="20" t="s">
        <v>0</v>
      </c>
      <c r="Q227" s="21">
        <v>42142</v>
      </c>
      <c r="R227" s="20" t="s">
        <v>6</v>
      </c>
      <c r="S227" s="20" t="s">
        <v>24</v>
      </c>
      <c r="T227" s="20"/>
      <c r="U227" s="22"/>
      <c r="V227" s="22">
        <v>4227</v>
      </c>
      <c r="W227" s="22"/>
      <c r="X227" s="22">
        <v>-493557.57</v>
      </c>
      <c r="Y227" s="1" t="str">
        <f t="shared" si="22"/>
        <v>422742142</v>
      </c>
      <c r="Z227" s="3" t="str">
        <f t="shared" si="23"/>
        <v>ACF23</v>
      </c>
    </row>
    <row r="228" spans="1:26" x14ac:dyDescent="0.25">
      <c r="A228" s="20" t="s">
        <v>117</v>
      </c>
      <c r="B228" s="21">
        <v>42144</v>
      </c>
      <c r="C228" s="20" t="s">
        <v>120</v>
      </c>
      <c r="D228" s="20" t="s">
        <v>328</v>
      </c>
      <c r="E228" s="20"/>
      <c r="F228" s="22"/>
      <c r="G228" s="22"/>
      <c r="H228" s="22">
        <v>42.22</v>
      </c>
      <c r="I228" s="22">
        <v>495353.93</v>
      </c>
      <c r="J228" s="1" t="str">
        <f t="shared" si="18"/>
        <v>42,542144</v>
      </c>
      <c r="K228" s="1" t="str">
        <f t="shared" si="19"/>
        <v>PAF14</v>
      </c>
      <c r="L228" s="1" t="str">
        <f t="shared" si="20"/>
        <v>42,5PAF14</v>
      </c>
      <c r="M228" s="2" t="str">
        <f t="shared" si="21"/>
        <v>5ODC1871</v>
      </c>
      <c r="P228" s="20" t="s">
        <v>0</v>
      </c>
      <c r="Q228" s="21">
        <v>42142</v>
      </c>
      <c r="R228" s="20" t="s">
        <v>8</v>
      </c>
      <c r="S228" s="20" t="s">
        <v>16</v>
      </c>
      <c r="T228" s="20"/>
      <c r="U228" s="22"/>
      <c r="V228" s="22">
        <v>1500</v>
      </c>
      <c r="W228" s="22"/>
      <c r="X228" s="22">
        <v>-492057.57</v>
      </c>
      <c r="Y228" s="1" t="str">
        <f t="shared" si="22"/>
        <v>150042142</v>
      </c>
      <c r="Z228" s="3" t="str">
        <f t="shared" si="23"/>
        <v>PAF36</v>
      </c>
    </row>
    <row r="229" spans="1:26" x14ac:dyDescent="0.25">
      <c r="A229" s="20" t="s">
        <v>117</v>
      </c>
      <c r="B229" s="21">
        <v>42144</v>
      </c>
      <c r="C229" s="20" t="s">
        <v>120</v>
      </c>
      <c r="D229" s="20" t="s">
        <v>329</v>
      </c>
      <c r="E229" s="20"/>
      <c r="F229" s="22"/>
      <c r="G229" s="22"/>
      <c r="H229" s="22">
        <v>42.5</v>
      </c>
      <c r="I229" s="22">
        <v>495311.43</v>
      </c>
      <c r="J229" s="1" t="str">
        <f t="shared" si="18"/>
        <v>60042144</v>
      </c>
      <c r="K229" s="1" t="str">
        <f t="shared" si="19"/>
        <v>ACF25</v>
      </c>
      <c r="L229" s="1" t="str">
        <f t="shared" si="20"/>
        <v>600ACF25</v>
      </c>
      <c r="M229" s="2" t="str">
        <f t="shared" si="21"/>
        <v>5ODC1872</v>
      </c>
      <c r="P229" s="20" t="s">
        <v>0</v>
      </c>
      <c r="Q229" s="21">
        <v>42143</v>
      </c>
      <c r="R229" s="20" t="s">
        <v>6</v>
      </c>
      <c r="S229" s="20" t="s">
        <v>74</v>
      </c>
      <c r="T229" s="20"/>
      <c r="U229" s="22"/>
      <c r="V229" s="22">
        <v>695.42</v>
      </c>
      <c r="W229" s="22"/>
      <c r="X229" s="22">
        <v>-491362.15</v>
      </c>
      <c r="Y229" s="1" t="str">
        <f t="shared" si="22"/>
        <v>695,4242143</v>
      </c>
      <c r="Z229" s="3" t="str">
        <f t="shared" si="23"/>
        <v>ACF62</v>
      </c>
    </row>
    <row r="230" spans="1:26" x14ac:dyDescent="0.25">
      <c r="A230" s="20" t="s">
        <v>117</v>
      </c>
      <c r="B230" s="21">
        <v>42144</v>
      </c>
      <c r="C230" s="20" t="s">
        <v>120</v>
      </c>
      <c r="D230" s="20" t="s">
        <v>330</v>
      </c>
      <c r="E230" s="20"/>
      <c r="F230" s="22"/>
      <c r="G230" s="22"/>
      <c r="H230" s="22">
        <v>600</v>
      </c>
      <c r="I230" s="22">
        <v>494711.43</v>
      </c>
      <c r="J230" s="1" t="str">
        <f t="shared" si="18"/>
        <v>2042144</v>
      </c>
      <c r="K230" s="1" t="str">
        <f t="shared" si="19"/>
        <v>ACF51</v>
      </c>
      <c r="L230" s="1" t="str">
        <f t="shared" si="20"/>
        <v>20ACF51</v>
      </c>
      <c r="M230" s="2" t="str">
        <f t="shared" si="21"/>
        <v>5ODC1875</v>
      </c>
      <c r="P230" s="20" t="s">
        <v>0</v>
      </c>
      <c r="Q230" s="21">
        <v>42144</v>
      </c>
      <c r="R230" s="20" t="s">
        <v>8</v>
      </c>
      <c r="S230" s="20" t="s">
        <v>21</v>
      </c>
      <c r="T230" s="20"/>
      <c r="U230" s="22"/>
      <c r="V230" s="22">
        <v>42.22</v>
      </c>
      <c r="W230" s="22"/>
      <c r="X230" s="22">
        <v>-491319.93</v>
      </c>
      <c r="Y230" s="1" t="str">
        <f t="shared" si="22"/>
        <v>42,2242144</v>
      </c>
      <c r="Z230" s="3" t="str">
        <f t="shared" si="23"/>
        <v>PAF13</v>
      </c>
    </row>
    <row r="231" spans="1:26" x14ac:dyDescent="0.25">
      <c r="A231" s="20" t="s">
        <v>117</v>
      </c>
      <c r="B231" s="21">
        <v>42144</v>
      </c>
      <c r="C231" s="20" t="s">
        <v>120</v>
      </c>
      <c r="D231" s="20" t="s">
        <v>331</v>
      </c>
      <c r="E231" s="20"/>
      <c r="F231" s="22"/>
      <c r="G231" s="22"/>
      <c r="H231" s="22">
        <v>20</v>
      </c>
      <c r="I231" s="22">
        <v>494691.43</v>
      </c>
      <c r="J231" s="1" t="str">
        <f t="shared" si="18"/>
        <v>2042144</v>
      </c>
      <c r="K231" s="1" t="str">
        <f t="shared" si="19"/>
        <v>ACF51</v>
      </c>
      <c r="L231" s="1" t="str">
        <f t="shared" si="20"/>
        <v>20ACF51</v>
      </c>
      <c r="M231" s="2" t="str">
        <f t="shared" si="21"/>
        <v>5ODC1876</v>
      </c>
      <c r="P231" s="20" t="s">
        <v>0</v>
      </c>
      <c r="Q231" s="21">
        <v>42144</v>
      </c>
      <c r="R231" s="20" t="s">
        <v>8</v>
      </c>
      <c r="S231" s="20" t="s">
        <v>21</v>
      </c>
      <c r="T231" s="20"/>
      <c r="U231" s="22"/>
      <c r="V231" s="22">
        <v>52.77</v>
      </c>
      <c r="W231" s="22"/>
      <c r="X231" s="22">
        <v>-491267.16</v>
      </c>
      <c r="Y231" s="1" t="str">
        <f t="shared" si="22"/>
        <v>52,7742144</v>
      </c>
      <c r="Z231" s="3" t="str">
        <f t="shared" si="23"/>
        <v>PAF13</v>
      </c>
    </row>
    <row r="232" spans="1:26" x14ac:dyDescent="0.25">
      <c r="A232" s="20" t="s">
        <v>117</v>
      </c>
      <c r="B232" s="21">
        <v>42144</v>
      </c>
      <c r="C232" s="20" t="s">
        <v>120</v>
      </c>
      <c r="D232" s="20" t="s">
        <v>332</v>
      </c>
      <c r="E232" s="20"/>
      <c r="F232" s="22"/>
      <c r="G232" s="22"/>
      <c r="H232" s="22">
        <v>20</v>
      </c>
      <c r="I232" s="22">
        <v>494671.43</v>
      </c>
      <c r="J232" s="1" t="str">
        <f t="shared" si="18"/>
        <v>165,642144</v>
      </c>
      <c r="K232" s="1">
        <f t="shared" si="19"/>
        <v>5</v>
      </c>
      <c r="L232" s="1" t="str">
        <f t="shared" si="20"/>
        <v>165,65</v>
      </c>
      <c r="M232" s="2" t="str">
        <f t="shared" si="21"/>
        <v>5ODC1877</v>
      </c>
      <c r="P232" s="20" t="s">
        <v>0</v>
      </c>
      <c r="Q232" s="21">
        <v>42144</v>
      </c>
      <c r="R232" s="20" t="s">
        <v>8</v>
      </c>
      <c r="S232" s="20" t="s">
        <v>22</v>
      </c>
      <c r="T232" s="20"/>
      <c r="U232" s="22"/>
      <c r="V232" s="22">
        <v>42.5</v>
      </c>
      <c r="W232" s="22"/>
      <c r="X232" s="22">
        <v>-491224.66</v>
      </c>
      <c r="Y232" s="1" t="str">
        <f t="shared" si="22"/>
        <v>42,542144</v>
      </c>
      <c r="Z232" s="3" t="str">
        <f t="shared" si="23"/>
        <v>PAF14</v>
      </c>
    </row>
    <row r="233" spans="1:26" x14ac:dyDescent="0.25">
      <c r="A233" s="20" t="s">
        <v>117</v>
      </c>
      <c r="B233" s="21">
        <v>42144</v>
      </c>
      <c r="C233" s="20" t="s">
        <v>120</v>
      </c>
      <c r="D233" s="20" t="s">
        <v>333</v>
      </c>
      <c r="E233" s="20"/>
      <c r="F233" s="22"/>
      <c r="G233" s="22"/>
      <c r="H233" s="22">
        <v>165.6</v>
      </c>
      <c r="I233" s="22">
        <v>494505.83</v>
      </c>
      <c r="J233" s="1" t="str">
        <f t="shared" si="18"/>
        <v>108,2642145</v>
      </c>
      <c r="K233" s="1" t="str">
        <f t="shared" si="19"/>
        <v>PAF10</v>
      </c>
      <c r="L233" s="1" t="str">
        <f t="shared" si="20"/>
        <v>108,26PAF10</v>
      </c>
      <c r="M233" s="2" t="str">
        <f t="shared" si="21"/>
        <v>5ODC1878</v>
      </c>
      <c r="P233" s="20" t="s">
        <v>0</v>
      </c>
      <c r="Q233" s="21">
        <v>42144</v>
      </c>
      <c r="R233" s="20" t="s">
        <v>6</v>
      </c>
      <c r="S233" s="20" t="s">
        <v>25</v>
      </c>
      <c r="T233" s="20"/>
      <c r="U233" s="22"/>
      <c r="V233" s="22">
        <v>600</v>
      </c>
      <c r="W233" s="22"/>
      <c r="X233" s="22">
        <v>-490624.66</v>
      </c>
      <c r="Y233" s="1" t="str">
        <f t="shared" si="22"/>
        <v>60042144</v>
      </c>
      <c r="Z233" s="3" t="str">
        <f t="shared" si="23"/>
        <v>ACF25</v>
      </c>
    </row>
    <row r="234" spans="1:26" x14ac:dyDescent="0.25">
      <c r="A234" s="20" t="s">
        <v>117</v>
      </c>
      <c r="B234" s="21">
        <v>42145</v>
      </c>
      <c r="C234" s="20" t="s">
        <v>120</v>
      </c>
      <c r="D234" s="20" t="s">
        <v>334</v>
      </c>
      <c r="E234" s="20"/>
      <c r="F234" s="22"/>
      <c r="G234" s="22"/>
      <c r="H234" s="22">
        <v>108.26</v>
      </c>
      <c r="I234" s="22">
        <v>494397.57</v>
      </c>
      <c r="J234" s="1" t="str">
        <f t="shared" si="18"/>
        <v>626,6142145</v>
      </c>
      <c r="K234" s="1" t="str">
        <f t="shared" si="19"/>
        <v>ACF78</v>
      </c>
      <c r="L234" s="1" t="str">
        <f t="shared" si="20"/>
        <v>626,61ACF78</v>
      </c>
      <c r="M234" s="2" t="str">
        <f t="shared" si="21"/>
        <v>5ODC1902</v>
      </c>
      <c r="P234" s="20" t="s">
        <v>0</v>
      </c>
      <c r="Q234" s="21">
        <v>42144</v>
      </c>
      <c r="R234" s="20" t="s">
        <v>6</v>
      </c>
      <c r="S234" s="20" t="s">
        <v>75</v>
      </c>
      <c r="T234" s="20"/>
      <c r="U234" s="22"/>
      <c r="V234" s="22">
        <v>20</v>
      </c>
      <c r="W234" s="22"/>
      <c r="X234" s="22">
        <v>-490604.66</v>
      </c>
      <c r="Y234" s="1" t="str">
        <f t="shared" si="22"/>
        <v>2042144</v>
      </c>
      <c r="Z234" s="3" t="str">
        <f t="shared" si="23"/>
        <v>ACF51</v>
      </c>
    </row>
    <row r="235" spans="1:26" x14ac:dyDescent="0.25">
      <c r="A235" s="20" t="s">
        <v>117</v>
      </c>
      <c r="B235" s="21">
        <v>42145</v>
      </c>
      <c r="C235" s="20" t="s">
        <v>120</v>
      </c>
      <c r="D235" s="20" t="s">
        <v>335</v>
      </c>
      <c r="E235" s="20"/>
      <c r="F235" s="22"/>
      <c r="G235" s="22"/>
      <c r="H235" s="22">
        <v>626.61</v>
      </c>
      <c r="I235" s="22">
        <v>493770.96</v>
      </c>
      <c r="J235" s="1" t="str">
        <f t="shared" si="18"/>
        <v>45042146</v>
      </c>
      <c r="K235" s="1" t="str">
        <f t="shared" si="19"/>
        <v>PAF11</v>
      </c>
      <c r="L235" s="1" t="str">
        <f t="shared" si="20"/>
        <v>450PAF11</v>
      </c>
      <c r="M235" s="2" t="str">
        <f t="shared" si="21"/>
        <v>5ODC1879</v>
      </c>
      <c r="P235" s="20" t="s">
        <v>0</v>
      </c>
      <c r="Q235" s="21">
        <v>42144</v>
      </c>
      <c r="R235" s="20" t="s">
        <v>6</v>
      </c>
      <c r="S235" s="20" t="s">
        <v>51</v>
      </c>
      <c r="T235" s="20"/>
      <c r="U235" s="22"/>
      <c r="V235" s="22">
        <v>20</v>
      </c>
      <c r="W235" s="22"/>
      <c r="X235" s="22">
        <v>-490584.66</v>
      </c>
      <c r="Y235" s="1" t="str">
        <f t="shared" si="22"/>
        <v>2042144</v>
      </c>
      <c r="Z235" s="3" t="str">
        <f t="shared" si="23"/>
        <v>ACF54</v>
      </c>
    </row>
    <row r="236" spans="1:26" x14ac:dyDescent="0.25">
      <c r="A236" s="20" t="s">
        <v>117</v>
      </c>
      <c r="B236" s="21">
        <v>42146</v>
      </c>
      <c r="C236" s="20" t="s">
        <v>120</v>
      </c>
      <c r="D236" s="20" t="s">
        <v>336</v>
      </c>
      <c r="E236" s="20"/>
      <c r="F236" s="22"/>
      <c r="G236" s="22"/>
      <c r="H236" s="22">
        <v>450</v>
      </c>
      <c r="I236" s="22">
        <v>493320.96000000002</v>
      </c>
      <c r="J236" s="1" t="str">
        <f t="shared" si="18"/>
        <v>9042146</v>
      </c>
      <c r="K236" s="1" t="str">
        <f t="shared" si="19"/>
        <v>PAF11</v>
      </c>
      <c r="L236" s="1" t="str">
        <f t="shared" si="20"/>
        <v>90PAF11</v>
      </c>
      <c r="M236" s="2" t="str">
        <f t="shared" si="21"/>
        <v>5ODC1880</v>
      </c>
      <c r="P236" s="20" t="s">
        <v>0</v>
      </c>
      <c r="Q236" s="21">
        <v>42145</v>
      </c>
      <c r="R236" s="20" t="s">
        <v>8</v>
      </c>
      <c r="S236" s="20" t="s">
        <v>49</v>
      </c>
      <c r="T236" s="20"/>
      <c r="U236" s="22"/>
      <c r="V236" s="22">
        <v>165.6</v>
      </c>
      <c r="W236" s="22"/>
      <c r="X236" s="22">
        <v>-490419.06</v>
      </c>
      <c r="Y236" s="1" t="str">
        <f t="shared" si="22"/>
        <v>165,642145</v>
      </c>
      <c r="Z236" s="3" t="str">
        <f t="shared" si="23"/>
        <v>PAF8</v>
      </c>
    </row>
    <row r="237" spans="1:26" x14ac:dyDescent="0.25">
      <c r="A237" s="20" t="s">
        <v>117</v>
      </c>
      <c r="B237" s="21">
        <v>42146</v>
      </c>
      <c r="C237" s="20" t="s">
        <v>120</v>
      </c>
      <c r="D237" s="20" t="s">
        <v>337</v>
      </c>
      <c r="E237" s="20"/>
      <c r="F237" s="22"/>
      <c r="G237" s="22"/>
      <c r="H237" s="22">
        <v>90</v>
      </c>
      <c r="I237" s="22">
        <v>493230.96</v>
      </c>
      <c r="J237" s="1" t="str">
        <f t="shared" si="18"/>
        <v>150042146</v>
      </c>
      <c r="K237" s="1" t="str">
        <f t="shared" si="19"/>
        <v>PAF11</v>
      </c>
      <c r="L237" s="1" t="str">
        <f t="shared" si="20"/>
        <v>1500PAF11</v>
      </c>
      <c r="M237" s="2" t="str">
        <f t="shared" si="21"/>
        <v>5ODC1881</v>
      </c>
      <c r="P237" s="20" t="s">
        <v>0</v>
      </c>
      <c r="Q237" s="21">
        <v>42145</v>
      </c>
      <c r="R237" s="20" t="s">
        <v>8</v>
      </c>
      <c r="S237" s="20" t="s">
        <v>18</v>
      </c>
      <c r="T237" s="20"/>
      <c r="U237" s="22"/>
      <c r="V237" s="22">
        <v>108.26</v>
      </c>
      <c r="W237" s="22"/>
      <c r="X237" s="22">
        <v>-490310.8</v>
      </c>
      <c r="Y237" s="1" t="str">
        <f t="shared" si="22"/>
        <v>108,2642145</v>
      </c>
      <c r="Z237" s="3" t="str">
        <f t="shared" si="23"/>
        <v>PAF10</v>
      </c>
    </row>
    <row r="238" spans="1:26" x14ac:dyDescent="0.25">
      <c r="A238" s="20" t="s">
        <v>117</v>
      </c>
      <c r="B238" s="21">
        <v>42146</v>
      </c>
      <c r="C238" s="20" t="s">
        <v>120</v>
      </c>
      <c r="D238" s="20" t="s">
        <v>338</v>
      </c>
      <c r="E238" s="20"/>
      <c r="F238" s="22"/>
      <c r="G238" s="22"/>
      <c r="H238" s="22">
        <v>1500</v>
      </c>
      <c r="I238" s="22">
        <v>491730.96</v>
      </c>
      <c r="J238" s="1" t="str">
        <f t="shared" si="18"/>
        <v>150042146</v>
      </c>
      <c r="K238" s="1" t="str">
        <f t="shared" si="19"/>
        <v>PAF11</v>
      </c>
      <c r="L238" s="1" t="str">
        <f t="shared" si="20"/>
        <v>1500PAF11</v>
      </c>
      <c r="M238" s="2" t="str">
        <f t="shared" si="21"/>
        <v>5ODC1882</v>
      </c>
      <c r="P238" s="20" t="s">
        <v>0</v>
      </c>
      <c r="Q238" s="21">
        <v>42145</v>
      </c>
      <c r="R238" s="20" t="s">
        <v>6</v>
      </c>
      <c r="S238" s="20" t="s">
        <v>76</v>
      </c>
      <c r="T238" s="20"/>
      <c r="U238" s="22"/>
      <c r="V238" s="22">
        <v>626.61</v>
      </c>
      <c r="W238" s="22"/>
      <c r="X238" s="22">
        <v>-489684.19</v>
      </c>
      <c r="Y238" s="1" t="str">
        <f t="shared" si="22"/>
        <v>626,6142145</v>
      </c>
      <c r="Z238" s="3" t="str">
        <f t="shared" si="23"/>
        <v>ACF78</v>
      </c>
    </row>
    <row r="239" spans="1:26" x14ac:dyDescent="0.25">
      <c r="A239" s="20" t="s">
        <v>117</v>
      </c>
      <c r="B239" s="21">
        <v>42146</v>
      </c>
      <c r="C239" s="20" t="s">
        <v>120</v>
      </c>
      <c r="D239" s="20" t="s">
        <v>339</v>
      </c>
      <c r="E239" s="20"/>
      <c r="F239" s="22"/>
      <c r="G239" s="22"/>
      <c r="H239" s="22">
        <v>1500</v>
      </c>
      <c r="I239" s="22">
        <v>490230.96</v>
      </c>
      <c r="J239" s="1" t="str">
        <f t="shared" si="18"/>
        <v>185542146</v>
      </c>
      <c r="K239" s="1" t="str">
        <f t="shared" si="19"/>
        <v>PAF11</v>
      </c>
      <c r="L239" s="1" t="str">
        <f t="shared" si="20"/>
        <v>1855PAF11</v>
      </c>
      <c r="M239" s="2" t="str">
        <f t="shared" si="21"/>
        <v>5ODC1883</v>
      </c>
      <c r="P239" s="20" t="s">
        <v>0</v>
      </c>
      <c r="Q239" s="21">
        <v>42146</v>
      </c>
      <c r="R239" s="20" t="s">
        <v>1</v>
      </c>
      <c r="S239" s="20" t="s">
        <v>19</v>
      </c>
      <c r="T239" s="20"/>
      <c r="U239" s="22"/>
      <c r="V239" s="22"/>
      <c r="W239" s="22">
        <v>150</v>
      </c>
      <c r="X239" s="22">
        <v>-489834.19</v>
      </c>
      <c r="Y239" s="1" t="str">
        <f t="shared" si="22"/>
        <v>15042146</v>
      </c>
      <c r="Z239" s="3" t="str">
        <f t="shared" si="23"/>
        <v>ODF11</v>
      </c>
    </row>
    <row r="240" spans="1:26" x14ac:dyDescent="0.25">
      <c r="A240" s="20" t="s">
        <v>117</v>
      </c>
      <c r="B240" s="21">
        <v>42146</v>
      </c>
      <c r="C240" s="20" t="s">
        <v>120</v>
      </c>
      <c r="D240" s="20" t="s">
        <v>340</v>
      </c>
      <c r="E240" s="20"/>
      <c r="F240" s="22"/>
      <c r="G240" s="22"/>
      <c r="H240" s="22">
        <v>1855</v>
      </c>
      <c r="I240" s="22">
        <v>488375.96</v>
      </c>
      <c r="J240" s="1" t="str">
        <f t="shared" si="18"/>
        <v>144542146</v>
      </c>
      <c r="K240" s="1" t="str">
        <f t="shared" si="19"/>
        <v>PAF11</v>
      </c>
      <c r="L240" s="1" t="str">
        <f t="shared" si="20"/>
        <v>1445PAF11</v>
      </c>
      <c r="M240" s="2" t="str">
        <f t="shared" si="21"/>
        <v>5ODC1884</v>
      </c>
      <c r="P240" s="20" t="s">
        <v>0</v>
      </c>
      <c r="Q240" s="21">
        <v>42146</v>
      </c>
      <c r="R240" s="20" t="s">
        <v>8</v>
      </c>
      <c r="S240" s="20" t="s">
        <v>19</v>
      </c>
      <c r="T240" s="20"/>
      <c r="U240" s="22"/>
      <c r="V240" s="22">
        <v>254.1</v>
      </c>
      <c r="W240" s="22"/>
      <c r="X240" s="22">
        <v>-489580.09</v>
      </c>
      <c r="Y240" s="1" t="str">
        <f t="shared" si="22"/>
        <v>254,142146</v>
      </c>
      <c r="Z240" s="3" t="str">
        <f t="shared" si="23"/>
        <v>PAF11</v>
      </c>
    </row>
    <row r="241" spans="1:26" x14ac:dyDescent="0.25">
      <c r="A241" s="20" t="s">
        <v>117</v>
      </c>
      <c r="B241" s="21">
        <v>42146</v>
      </c>
      <c r="C241" s="20" t="s">
        <v>120</v>
      </c>
      <c r="D241" s="20" t="s">
        <v>341</v>
      </c>
      <c r="E241" s="20"/>
      <c r="F241" s="22"/>
      <c r="G241" s="22"/>
      <c r="H241" s="22">
        <v>1445</v>
      </c>
      <c r="I241" s="22">
        <v>486930.96</v>
      </c>
      <c r="J241" s="1" t="str">
        <f t="shared" si="18"/>
        <v>150042146</v>
      </c>
      <c r="K241" s="1" t="str">
        <f t="shared" si="19"/>
        <v>PAF11</v>
      </c>
      <c r="L241" s="1" t="str">
        <f t="shared" si="20"/>
        <v>1500PAF11</v>
      </c>
      <c r="M241" s="2" t="str">
        <f t="shared" si="21"/>
        <v>5ODC1885</v>
      </c>
      <c r="P241" s="20" t="s">
        <v>0</v>
      </c>
      <c r="Q241" s="21">
        <v>42146</v>
      </c>
      <c r="R241" s="20" t="s">
        <v>8</v>
      </c>
      <c r="S241" s="20" t="s">
        <v>19</v>
      </c>
      <c r="T241" s="20"/>
      <c r="U241" s="22"/>
      <c r="V241" s="22">
        <v>20.07</v>
      </c>
      <c r="W241" s="22"/>
      <c r="X241" s="22">
        <v>-489560.02</v>
      </c>
      <c r="Y241" s="1" t="str">
        <f t="shared" si="22"/>
        <v>20,0742146</v>
      </c>
      <c r="Z241" s="3" t="str">
        <f t="shared" si="23"/>
        <v>PAF11</v>
      </c>
    </row>
    <row r="242" spans="1:26" x14ac:dyDescent="0.25">
      <c r="A242" s="20" t="s">
        <v>117</v>
      </c>
      <c r="B242" s="21">
        <v>42146</v>
      </c>
      <c r="C242" s="20" t="s">
        <v>120</v>
      </c>
      <c r="D242" s="20" t="s">
        <v>342</v>
      </c>
      <c r="E242" s="20"/>
      <c r="F242" s="22"/>
      <c r="G242" s="22"/>
      <c r="H242" s="22">
        <v>1500</v>
      </c>
      <c r="I242" s="22">
        <v>485430.96</v>
      </c>
      <c r="J242" s="1" t="str">
        <f t="shared" si="18"/>
        <v>508,242146</v>
      </c>
      <c r="K242" s="1" t="str">
        <f t="shared" si="19"/>
        <v>PAF11</v>
      </c>
      <c r="L242" s="1" t="str">
        <f t="shared" si="20"/>
        <v>508,2PAF11</v>
      </c>
      <c r="M242" s="2" t="str">
        <f t="shared" si="21"/>
        <v>5ODC1886</v>
      </c>
      <c r="P242" s="20" t="s">
        <v>0</v>
      </c>
      <c r="Q242" s="21">
        <v>42146</v>
      </c>
      <c r="R242" s="20" t="s">
        <v>8</v>
      </c>
      <c r="S242" s="20" t="s">
        <v>19</v>
      </c>
      <c r="T242" s="20"/>
      <c r="U242" s="22"/>
      <c r="V242" s="22">
        <v>228.69</v>
      </c>
      <c r="W242" s="22"/>
      <c r="X242" s="22">
        <v>-489331.33</v>
      </c>
      <c r="Y242" s="1" t="str">
        <f t="shared" si="22"/>
        <v>228,6942146</v>
      </c>
      <c r="Z242" s="3" t="str">
        <f t="shared" si="23"/>
        <v>PAF11</v>
      </c>
    </row>
    <row r="243" spans="1:26" x14ac:dyDescent="0.25">
      <c r="A243" s="20" t="s">
        <v>117</v>
      </c>
      <c r="B243" s="21">
        <v>42146</v>
      </c>
      <c r="C243" s="20" t="s">
        <v>120</v>
      </c>
      <c r="D243" s="20" t="s">
        <v>343</v>
      </c>
      <c r="E243" s="20"/>
      <c r="F243" s="22"/>
      <c r="G243" s="22"/>
      <c r="H243" s="22">
        <v>508.2</v>
      </c>
      <c r="I243" s="22">
        <v>484922.76</v>
      </c>
      <c r="J243" s="1" t="str">
        <f t="shared" si="18"/>
        <v>228,6942146</v>
      </c>
      <c r="K243" s="1" t="str">
        <f t="shared" si="19"/>
        <v>PAF11</v>
      </c>
      <c r="L243" s="1" t="str">
        <f t="shared" si="20"/>
        <v>228,69PAF11</v>
      </c>
      <c r="M243" s="2" t="str">
        <f t="shared" si="21"/>
        <v>5ODC1887</v>
      </c>
      <c r="P243" s="20" t="s">
        <v>0</v>
      </c>
      <c r="Q243" s="21">
        <v>42146</v>
      </c>
      <c r="R243" s="20" t="s">
        <v>8</v>
      </c>
      <c r="S243" s="20" t="s">
        <v>19</v>
      </c>
      <c r="T243" s="20"/>
      <c r="U243" s="22"/>
      <c r="V243" s="22">
        <v>508.2</v>
      </c>
      <c r="W243" s="22"/>
      <c r="X243" s="22">
        <v>-488823.13</v>
      </c>
      <c r="Y243" s="1" t="str">
        <f t="shared" si="22"/>
        <v>508,242146</v>
      </c>
      <c r="Z243" s="3" t="str">
        <f t="shared" si="23"/>
        <v>PAF11</v>
      </c>
    </row>
    <row r="244" spans="1:26" x14ac:dyDescent="0.25">
      <c r="A244" s="20" t="s">
        <v>117</v>
      </c>
      <c r="B244" s="21">
        <v>42146</v>
      </c>
      <c r="C244" s="20" t="s">
        <v>120</v>
      </c>
      <c r="D244" s="20" t="s">
        <v>344</v>
      </c>
      <c r="E244" s="20"/>
      <c r="F244" s="22"/>
      <c r="G244" s="22"/>
      <c r="H244" s="22">
        <v>228.69</v>
      </c>
      <c r="I244" s="22">
        <v>484694.07</v>
      </c>
      <c r="J244" s="1" t="str">
        <f t="shared" si="18"/>
        <v>20,0742146</v>
      </c>
      <c r="K244" s="1" t="str">
        <f t="shared" si="19"/>
        <v>PAF11</v>
      </c>
      <c r="L244" s="1" t="str">
        <f t="shared" si="20"/>
        <v>20,07PAF11</v>
      </c>
      <c r="M244" s="2" t="str">
        <f t="shared" si="21"/>
        <v>5ODC1888</v>
      </c>
      <c r="P244" s="20" t="s">
        <v>0</v>
      </c>
      <c r="Q244" s="21">
        <v>42146</v>
      </c>
      <c r="R244" s="20" t="s">
        <v>8</v>
      </c>
      <c r="S244" s="20" t="s">
        <v>19</v>
      </c>
      <c r="T244" s="20"/>
      <c r="U244" s="22"/>
      <c r="V244" s="22">
        <v>1500</v>
      </c>
      <c r="W244" s="22"/>
      <c r="X244" s="22">
        <v>-487323.13</v>
      </c>
      <c r="Y244" s="1" t="str">
        <f t="shared" si="22"/>
        <v>150042146</v>
      </c>
      <c r="Z244" s="3" t="str">
        <f t="shared" si="23"/>
        <v>PAF11</v>
      </c>
    </row>
    <row r="245" spans="1:26" x14ac:dyDescent="0.25">
      <c r="A245" s="20" t="s">
        <v>117</v>
      </c>
      <c r="B245" s="21">
        <v>42146</v>
      </c>
      <c r="C245" s="20" t="s">
        <v>120</v>
      </c>
      <c r="D245" s="20" t="s">
        <v>345</v>
      </c>
      <c r="E245" s="20"/>
      <c r="F245" s="22"/>
      <c r="G245" s="22"/>
      <c r="H245" s="22">
        <v>20.07</v>
      </c>
      <c r="I245" s="22">
        <v>484674</v>
      </c>
      <c r="J245" s="1" t="str">
        <f t="shared" si="18"/>
        <v>254,142146</v>
      </c>
      <c r="K245" s="1" t="str">
        <f t="shared" si="19"/>
        <v>PAF11</v>
      </c>
      <c r="L245" s="1" t="str">
        <f t="shared" si="20"/>
        <v>254,1PAF11</v>
      </c>
      <c r="M245" s="2" t="str">
        <f t="shared" si="21"/>
        <v>5ODC1890</v>
      </c>
      <c r="P245" s="20" t="s">
        <v>0</v>
      </c>
      <c r="Q245" s="21">
        <v>42146</v>
      </c>
      <c r="R245" s="20" t="s">
        <v>8</v>
      </c>
      <c r="S245" s="20" t="s">
        <v>19</v>
      </c>
      <c r="T245" s="20"/>
      <c r="U245" s="22"/>
      <c r="V245" s="22">
        <v>1445</v>
      </c>
      <c r="W245" s="22"/>
      <c r="X245" s="22">
        <v>-485878.13</v>
      </c>
      <c r="Y245" s="1" t="str">
        <f t="shared" si="22"/>
        <v>144542146</v>
      </c>
      <c r="Z245" s="3" t="str">
        <f t="shared" si="23"/>
        <v>PAF11</v>
      </c>
    </row>
    <row r="246" spans="1:26" x14ac:dyDescent="0.25">
      <c r="A246" s="20" t="s">
        <v>117</v>
      </c>
      <c r="B246" s="21">
        <v>42146</v>
      </c>
      <c r="C246" s="20" t="s">
        <v>120</v>
      </c>
      <c r="D246" s="20" t="s">
        <v>346</v>
      </c>
      <c r="E246" s="20"/>
      <c r="F246" s="22"/>
      <c r="G246" s="22"/>
      <c r="H246" s="22">
        <v>254.1</v>
      </c>
      <c r="I246" s="22">
        <v>484419.9</v>
      </c>
      <c r="J246" s="1" t="str">
        <f t="shared" si="18"/>
        <v>442146</v>
      </c>
      <c r="K246" s="1" t="str">
        <f t="shared" si="19"/>
        <v>BF1VIR50</v>
      </c>
      <c r="L246" s="1" t="str">
        <f t="shared" si="20"/>
        <v>4BF1VIR50</v>
      </c>
      <c r="M246" s="2" t="str">
        <f t="shared" si="21"/>
        <v>5ODC1891</v>
      </c>
      <c r="P246" s="20" t="s">
        <v>0</v>
      </c>
      <c r="Q246" s="21">
        <v>42146</v>
      </c>
      <c r="R246" s="20" t="s">
        <v>8</v>
      </c>
      <c r="S246" s="20" t="s">
        <v>19</v>
      </c>
      <c r="T246" s="20"/>
      <c r="U246" s="22"/>
      <c r="V246" s="22">
        <v>1855</v>
      </c>
      <c r="W246" s="22"/>
      <c r="X246" s="22">
        <v>-484023.13</v>
      </c>
      <c r="Y246" s="1" t="str">
        <f t="shared" si="22"/>
        <v>185542146</v>
      </c>
      <c r="Z246" s="3" t="str">
        <f t="shared" si="23"/>
        <v>PAF11</v>
      </c>
    </row>
    <row r="247" spans="1:26" x14ac:dyDescent="0.25">
      <c r="A247" s="20" t="s">
        <v>117</v>
      </c>
      <c r="B247" s="21">
        <v>42146</v>
      </c>
      <c r="C247" s="20" t="s">
        <v>120</v>
      </c>
      <c r="D247" s="20" t="s">
        <v>347</v>
      </c>
      <c r="E247" s="20"/>
      <c r="F247" s="22"/>
      <c r="G247" s="22"/>
      <c r="H247" s="22">
        <v>4</v>
      </c>
      <c r="I247" s="22">
        <v>484415.9</v>
      </c>
      <c r="J247" s="1" t="str">
        <f t="shared" si="18"/>
        <v>2294,7142146</v>
      </c>
      <c r="K247" s="1">
        <f t="shared" si="19"/>
        <v>5</v>
      </c>
      <c r="L247" s="1" t="str">
        <f t="shared" si="20"/>
        <v>2294,715</v>
      </c>
      <c r="M247" s="2" t="str">
        <f t="shared" si="21"/>
        <v>5ODC1897</v>
      </c>
      <c r="P247" s="20" t="s">
        <v>0</v>
      </c>
      <c r="Q247" s="21">
        <v>42146</v>
      </c>
      <c r="R247" s="20" t="s">
        <v>8</v>
      </c>
      <c r="S247" s="20" t="s">
        <v>19</v>
      </c>
      <c r="T247" s="20"/>
      <c r="U247" s="22"/>
      <c r="V247" s="22">
        <v>1500</v>
      </c>
      <c r="W247" s="22"/>
      <c r="X247" s="22">
        <v>-482523.13</v>
      </c>
      <c r="Y247" s="1" t="str">
        <f t="shared" si="22"/>
        <v>150042146</v>
      </c>
      <c r="Z247" s="3" t="str">
        <f t="shared" si="23"/>
        <v>PAF11</v>
      </c>
    </row>
    <row r="248" spans="1:26" x14ac:dyDescent="0.25">
      <c r="A248" s="20" t="s">
        <v>117</v>
      </c>
      <c r="B248" s="21">
        <v>42146</v>
      </c>
      <c r="C248" s="20" t="s">
        <v>120</v>
      </c>
      <c r="D248" s="20" t="s">
        <v>348</v>
      </c>
      <c r="E248" s="20"/>
      <c r="F248" s="22"/>
      <c r="G248" s="22"/>
      <c r="H248" s="22">
        <v>2294.71</v>
      </c>
      <c r="I248" s="22">
        <v>482121.19</v>
      </c>
      <c r="J248" s="1" t="str">
        <f t="shared" si="18"/>
        <v>24,142146</v>
      </c>
      <c r="K248" s="1" t="str">
        <f t="shared" si="19"/>
        <v>PAF29</v>
      </c>
      <c r="L248" s="1" t="str">
        <f t="shared" si="20"/>
        <v>24,1PAF29</v>
      </c>
      <c r="M248" s="2" t="str">
        <f t="shared" si="21"/>
        <v>5ODC1903</v>
      </c>
      <c r="P248" s="20" t="s">
        <v>0</v>
      </c>
      <c r="Q248" s="21">
        <v>42146</v>
      </c>
      <c r="R248" s="20" t="s">
        <v>8</v>
      </c>
      <c r="S248" s="20" t="s">
        <v>19</v>
      </c>
      <c r="T248" s="20"/>
      <c r="U248" s="22"/>
      <c r="V248" s="22">
        <v>1500</v>
      </c>
      <c r="W248" s="22"/>
      <c r="X248" s="22">
        <v>-481023.13</v>
      </c>
      <c r="Y248" s="1" t="str">
        <f t="shared" si="22"/>
        <v>150042146</v>
      </c>
      <c r="Z248" s="3" t="str">
        <f t="shared" si="23"/>
        <v>PAF11</v>
      </c>
    </row>
    <row r="249" spans="1:26" x14ac:dyDescent="0.25">
      <c r="A249" s="20" t="s">
        <v>117</v>
      </c>
      <c r="B249" s="21">
        <v>42146</v>
      </c>
      <c r="C249" s="20" t="s">
        <v>120</v>
      </c>
      <c r="D249" s="20" t="s">
        <v>349</v>
      </c>
      <c r="E249" s="20"/>
      <c r="F249" s="22"/>
      <c r="G249" s="22"/>
      <c r="H249" s="22">
        <v>24.1</v>
      </c>
      <c r="I249" s="22">
        <v>482097.09</v>
      </c>
      <c r="J249" s="1" t="str">
        <f t="shared" si="18"/>
        <v>15042146</v>
      </c>
      <c r="K249" s="1" t="str">
        <f t="shared" si="19"/>
        <v>ODF11</v>
      </c>
      <c r="L249" s="1" t="str">
        <f t="shared" si="20"/>
        <v>150ODF11</v>
      </c>
      <c r="M249" s="2" t="str">
        <f t="shared" si="21"/>
        <v>5ODC1904</v>
      </c>
      <c r="P249" s="20" t="s">
        <v>0</v>
      </c>
      <c r="Q249" s="21">
        <v>42146</v>
      </c>
      <c r="R249" s="20" t="s">
        <v>8</v>
      </c>
      <c r="S249" s="20" t="s">
        <v>19</v>
      </c>
      <c r="T249" s="20"/>
      <c r="U249" s="22"/>
      <c r="V249" s="22">
        <v>90</v>
      </c>
      <c r="W249" s="22"/>
      <c r="X249" s="22">
        <v>-480933.13</v>
      </c>
      <c r="Y249" s="1" t="str">
        <f t="shared" si="22"/>
        <v>9042146</v>
      </c>
      <c r="Z249" s="3" t="str">
        <f t="shared" si="23"/>
        <v>PAF11</v>
      </c>
    </row>
    <row r="250" spans="1:26" x14ac:dyDescent="0.25">
      <c r="A250" s="20" t="s">
        <v>117</v>
      </c>
      <c r="B250" s="21">
        <v>42146</v>
      </c>
      <c r="C250" s="20" t="s">
        <v>120</v>
      </c>
      <c r="D250" s="20" t="s">
        <v>350</v>
      </c>
      <c r="E250" s="20"/>
      <c r="F250" s="22"/>
      <c r="G250" s="22">
        <v>150</v>
      </c>
      <c r="H250" s="22"/>
      <c r="I250" s="22">
        <v>482247.09</v>
      </c>
      <c r="J250" s="1" t="str">
        <f t="shared" si="18"/>
        <v>1491,3342146</v>
      </c>
      <c r="K250" s="1" t="str">
        <f t="shared" si="19"/>
        <v>ACF79</v>
      </c>
      <c r="L250" s="1" t="str">
        <f t="shared" si="20"/>
        <v>1491,33ACF79</v>
      </c>
      <c r="M250" s="2" t="str">
        <f t="shared" si="21"/>
        <v>5ODC1905</v>
      </c>
      <c r="P250" s="20" t="s">
        <v>0</v>
      </c>
      <c r="Q250" s="21">
        <v>42146</v>
      </c>
      <c r="R250" s="20" t="s">
        <v>8</v>
      </c>
      <c r="S250" s="20" t="s">
        <v>19</v>
      </c>
      <c r="T250" s="20"/>
      <c r="U250" s="22"/>
      <c r="V250" s="22">
        <v>450</v>
      </c>
      <c r="W250" s="22"/>
      <c r="X250" s="22">
        <v>-480483.13</v>
      </c>
      <c r="Y250" s="1" t="str">
        <f t="shared" si="22"/>
        <v>45042146</v>
      </c>
      <c r="Z250" s="3" t="str">
        <f t="shared" si="23"/>
        <v>PAF11</v>
      </c>
    </row>
    <row r="251" spans="1:26" x14ac:dyDescent="0.25">
      <c r="A251" s="20" t="s">
        <v>117</v>
      </c>
      <c r="B251" s="21">
        <v>42146</v>
      </c>
      <c r="C251" s="20" t="s">
        <v>120</v>
      </c>
      <c r="D251" s="20" t="s">
        <v>351</v>
      </c>
      <c r="E251" s="20"/>
      <c r="F251" s="22"/>
      <c r="G251" s="22"/>
      <c r="H251" s="22">
        <v>1491.33</v>
      </c>
      <c r="I251" s="22">
        <v>480755.76</v>
      </c>
      <c r="J251" s="1" t="str">
        <f t="shared" si="18"/>
        <v>1006,6142146</v>
      </c>
      <c r="K251" s="1" t="str">
        <f t="shared" si="19"/>
        <v>ACF80</v>
      </c>
      <c r="L251" s="1" t="str">
        <f t="shared" si="20"/>
        <v>1006,61ACF80</v>
      </c>
      <c r="M251" s="2" t="str">
        <f t="shared" si="21"/>
        <v>5ODC1906</v>
      </c>
      <c r="P251" s="20" t="s">
        <v>0</v>
      </c>
      <c r="Q251" s="21">
        <v>42146</v>
      </c>
      <c r="R251" s="20" t="s">
        <v>8</v>
      </c>
      <c r="S251" s="20" t="s">
        <v>46</v>
      </c>
      <c r="T251" s="20"/>
      <c r="U251" s="22"/>
      <c r="V251" s="22">
        <v>24.1</v>
      </c>
      <c r="W251" s="22"/>
      <c r="X251" s="22">
        <v>-480459.03</v>
      </c>
      <c r="Y251" s="1" t="str">
        <f t="shared" si="22"/>
        <v>24,142146</v>
      </c>
      <c r="Z251" s="3" t="str">
        <f t="shared" si="23"/>
        <v>PAF29</v>
      </c>
    </row>
    <row r="252" spans="1:26" x14ac:dyDescent="0.25">
      <c r="A252" s="20" t="s">
        <v>117</v>
      </c>
      <c r="B252" s="21">
        <v>42146</v>
      </c>
      <c r="C252" s="20" t="s">
        <v>120</v>
      </c>
      <c r="D252" s="20" t="s">
        <v>352</v>
      </c>
      <c r="E252" s="20"/>
      <c r="F252" s="22"/>
      <c r="G252" s="22"/>
      <c r="H252" s="22">
        <v>1006.61</v>
      </c>
      <c r="I252" s="22">
        <v>479749.15</v>
      </c>
      <c r="J252" s="1" t="str">
        <f t="shared" si="18"/>
        <v>561,8342146</v>
      </c>
      <c r="K252" s="1">
        <f t="shared" si="19"/>
        <v>5</v>
      </c>
      <c r="L252" s="1" t="str">
        <f t="shared" si="20"/>
        <v>561,835</v>
      </c>
      <c r="M252" s="2" t="str">
        <f t="shared" si="21"/>
        <v>5ODC1907</v>
      </c>
      <c r="P252" s="20" t="s">
        <v>0</v>
      </c>
      <c r="Q252" s="21">
        <v>42146</v>
      </c>
      <c r="R252" s="20" t="s">
        <v>6</v>
      </c>
      <c r="S252" s="20" t="s">
        <v>77</v>
      </c>
      <c r="T252" s="20"/>
      <c r="U252" s="22"/>
      <c r="V252" s="22">
        <v>1491.33</v>
      </c>
      <c r="W252" s="22"/>
      <c r="X252" s="22">
        <v>-478967.7</v>
      </c>
      <c r="Y252" s="1" t="str">
        <f t="shared" si="22"/>
        <v>1491,3342146</v>
      </c>
      <c r="Z252" s="3" t="str">
        <f t="shared" si="23"/>
        <v>ACF79</v>
      </c>
    </row>
    <row r="253" spans="1:26" x14ac:dyDescent="0.25">
      <c r="A253" s="20" t="s">
        <v>117</v>
      </c>
      <c r="B253" s="21">
        <v>42146</v>
      </c>
      <c r="C253" s="20" t="s">
        <v>120</v>
      </c>
      <c r="D253" s="20" t="s">
        <v>353</v>
      </c>
      <c r="E253" s="20"/>
      <c r="F253" s="22"/>
      <c r="G253" s="22"/>
      <c r="H253" s="22">
        <v>561.83000000000004</v>
      </c>
      <c r="I253" s="22">
        <v>479187.32</v>
      </c>
      <c r="J253" s="1" t="str">
        <f t="shared" si="18"/>
        <v>822,2242146</v>
      </c>
      <c r="K253" s="1">
        <f t="shared" si="19"/>
        <v>5</v>
      </c>
      <c r="L253" s="1" t="str">
        <f t="shared" si="20"/>
        <v>822,225</v>
      </c>
      <c r="M253" s="2" t="str">
        <f t="shared" si="21"/>
        <v>5ODC1908</v>
      </c>
      <c r="P253" s="20" t="s">
        <v>0</v>
      </c>
      <c r="Q253" s="21">
        <v>42146</v>
      </c>
      <c r="R253" s="20" t="s">
        <v>6</v>
      </c>
      <c r="S253" s="20" t="s">
        <v>78</v>
      </c>
      <c r="T253" s="20"/>
      <c r="U253" s="22"/>
      <c r="V253" s="22">
        <v>1006.61</v>
      </c>
      <c r="W253" s="22"/>
      <c r="X253" s="22">
        <v>-477961.09</v>
      </c>
      <c r="Y253" s="1" t="str">
        <f t="shared" si="22"/>
        <v>1006,6142146</v>
      </c>
      <c r="Z253" s="3" t="str">
        <f t="shared" si="23"/>
        <v>ACF80</v>
      </c>
    </row>
    <row r="254" spans="1:26" x14ac:dyDescent="0.25">
      <c r="A254" s="20" t="s">
        <v>117</v>
      </c>
      <c r="B254" s="21">
        <v>42146</v>
      </c>
      <c r="C254" s="20" t="s">
        <v>120</v>
      </c>
      <c r="D254" s="20" t="s">
        <v>354</v>
      </c>
      <c r="E254" s="20"/>
      <c r="F254" s="22"/>
      <c r="G254" s="22"/>
      <c r="H254" s="22">
        <v>822.22</v>
      </c>
      <c r="I254" s="22">
        <v>478365.1</v>
      </c>
      <c r="J254" s="1" t="str">
        <f t="shared" si="18"/>
        <v>50,442147</v>
      </c>
      <c r="K254" s="1" t="str">
        <f t="shared" si="19"/>
        <v>PAF15</v>
      </c>
      <c r="L254" s="1" t="str">
        <f t="shared" si="20"/>
        <v>50,4PAF15</v>
      </c>
      <c r="M254" s="2" t="str">
        <f t="shared" si="21"/>
        <v>5ODC1892</v>
      </c>
      <c r="P254" s="20" t="s">
        <v>0</v>
      </c>
      <c r="Q254" s="21">
        <v>42146</v>
      </c>
      <c r="R254" s="20" t="s">
        <v>36</v>
      </c>
      <c r="S254" s="20" t="s">
        <v>79</v>
      </c>
      <c r="T254" s="20"/>
      <c r="U254" s="22"/>
      <c r="V254" s="22">
        <v>4</v>
      </c>
      <c r="W254" s="22"/>
      <c r="X254" s="22">
        <v>-477957.09</v>
      </c>
      <c r="Y254" s="1" t="str">
        <f t="shared" si="22"/>
        <v>442146</v>
      </c>
      <c r="Z254" s="3" t="str">
        <f t="shared" si="23"/>
        <v>BF1VIR50</v>
      </c>
    </row>
    <row r="255" spans="1:26" x14ac:dyDescent="0.25">
      <c r="A255" s="20" t="s">
        <v>117</v>
      </c>
      <c r="B255" s="21">
        <v>42147</v>
      </c>
      <c r="C255" s="20" t="s">
        <v>120</v>
      </c>
      <c r="D255" s="20" t="s">
        <v>355</v>
      </c>
      <c r="E255" s="20"/>
      <c r="F255" s="22"/>
      <c r="G255" s="22"/>
      <c r="H255" s="22">
        <v>50.4</v>
      </c>
      <c r="I255" s="22">
        <v>478314.7</v>
      </c>
      <c r="J255" s="1" t="str">
        <f t="shared" si="18"/>
        <v>3911142150</v>
      </c>
      <c r="K255" s="1" t="str">
        <f t="shared" si="19"/>
        <v>ACF59</v>
      </c>
      <c r="L255" s="1" t="str">
        <f t="shared" si="20"/>
        <v>39111ACF59</v>
      </c>
      <c r="M255" s="2" t="str">
        <f t="shared" si="21"/>
        <v>5ODC1893</v>
      </c>
      <c r="P255" s="20" t="s">
        <v>0</v>
      </c>
      <c r="Q255" s="21">
        <v>42147</v>
      </c>
      <c r="R255" s="20" t="s">
        <v>8</v>
      </c>
      <c r="S255" s="20" t="s">
        <v>11</v>
      </c>
      <c r="T255" s="20"/>
      <c r="U255" s="22"/>
      <c r="V255" s="22">
        <v>50.4</v>
      </c>
      <c r="W255" s="22"/>
      <c r="X255" s="22">
        <v>-477906.69</v>
      </c>
      <c r="Y255" s="1" t="str">
        <f t="shared" si="22"/>
        <v>50,442147</v>
      </c>
      <c r="Z255" s="3" t="str">
        <f t="shared" si="23"/>
        <v>PAF15</v>
      </c>
    </row>
    <row r="256" spans="1:26" x14ac:dyDescent="0.25">
      <c r="A256" s="20" t="s">
        <v>117</v>
      </c>
      <c r="B256" s="21">
        <v>42150</v>
      </c>
      <c r="C256" s="20" t="s">
        <v>120</v>
      </c>
      <c r="D256" s="20" t="s">
        <v>356</v>
      </c>
      <c r="E256" s="20"/>
      <c r="F256" s="22"/>
      <c r="G256" s="22"/>
      <c r="H256" s="22">
        <v>39111</v>
      </c>
      <c r="I256" s="22">
        <v>439203.7</v>
      </c>
      <c r="J256" s="1" t="str">
        <f t="shared" si="18"/>
        <v>181,5842152</v>
      </c>
      <c r="K256" s="1" t="str">
        <f t="shared" si="19"/>
        <v>ACF39</v>
      </c>
      <c r="L256" s="1" t="str">
        <f t="shared" si="20"/>
        <v>181,58ACF39</v>
      </c>
      <c r="M256" s="2" t="str">
        <f t="shared" si="21"/>
        <v>5ODC1894</v>
      </c>
      <c r="P256" s="20" t="s">
        <v>0</v>
      </c>
      <c r="Q256" s="21">
        <v>42150</v>
      </c>
      <c r="R256" s="20" t="s">
        <v>6</v>
      </c>
      <c r="S256" s="20" t="s">
        <v>80</v>
      </c>
      <c r="T256" s="20"/>
      <c r="U256" s="22"/>
      <c r="V256" s="22">
        <v>39111</v>
      </c>
      <c r="W256" s="22"/>
      <c r="X256" s="22">
        <v>-438795.69</v>
      </c>
      <c r="Y256" s="1" t="str">
        <f t="shared" si="22"/>
        <v>3911142150</v>
      </c>
      <c r="Z256" s="3" t="str">
        <f t="shared" si="23"/>
        <v>ACF59</v>
      </c>
    </row>
    <row r="257" spans="1:26" x14ac:dyDescent="0.25">
      <c r="A257" s="20" t="s">
        <v>117</v>
      </c>
      <c r="B257" s="21">
        <v>42152</v>
      </c>
      <c r="C257" s="20" t="s">
        <v>120</v>
      </c>
      <c r="D257" s="20" t="s">
        <v>357</v>
      </c>
      <c r="E257" s="20"/>
      <c r="F257" s="22"/>
      <c r="G257" s="22"/>
      <c r="H257" s="22">
        <v>181.58</v>
      </c>
      <c r="I257" s="22">
        <v>439022.12</v>
      </c>
      <c r="J257" s="1" t="str">
        <f t="shared" si="18"/>
        <v>64042152</v>
      </c>
      <c r="K257" s="1" t="str">
        <f t="shared" si="19"/>
        <v>ACF63</v>
      </c>
      <c r="L257" s="1" t="str">
        <f t="shared" si="20"/>
        <v>640ACF63</v>
      </c>
      <c r="M257" s="2" t="str">
        <f t="shared" si="21"/>
        <v>5ODC1895</v>
      </c>
      <c r="P257" s="20" t="s">
        <v>0</v>
      </c>
      <c r="Q257" s="21">
        <v>42151</v>
      </c>
      <c r="R257" s="20" t="s">
        <v>6</v>
      </c>
      <c r="S257" s="20" t="s">
        <v>81</v>
      </c>
      <c r="T257" s="20"/>
      <c r="U257" s="22"/>
      <c r="V257" s="22">
        <v>561.83000000000004</v>
      </c>
      <c r="W257" s="22"/>
      <c r="X257" s="22">
        <v>-438233.86</v>
      </c>
      <c r="Y257" s="1" t="str">
        <f t="shared" si="22"/>
        <v>561,8342151</v>
      </c>
      <c r="Z257" s="3" t="str">
        <f t="shared" si="23"/>
        <v>ACF81</v>
      </c>
    </row>
    <row r="258" spans="1:26" x14ac:dyDescent="0.25">
      <c r="A258" s="20" t="s">
        <v>117</v>
      </c>
      <c r="B258" s="21">
        <v>42152</v>
      </c>
      <c r="C258" s="20" t="s">
        <v>120</v>
      </c>
      <c r="D258" s="20" t="s">
        <v>358</v>
      </c>
      <c r="E258" s="20"/>
      <c r="F258" s="22"/>
      <c r="G258" s="22"/>
      <c r="H258" s="22">
        <v>640</v>
      </c>
      <c r="I258" s="22">
        <v>438382.12</v>
      </c>
      <c r="J258" s="1" t="str">
        <f t="shared" si="18"/>
        <v>17,7942153</v>
      </c>
      <c r="K258" s="1" t="str">
        <f t="shared" si="19"/>
        <v>BF1VIR63</v>
      </c>
      <c r="L258" s="1" t="str">
        <f t="shared" si="20"/>
        <v>17,79BF1VIR63</v>
      </c>
      <c r="M258" s="2" t="str">
        <f t="shared" si="21"/>
        <v>5ODC1896</v>
      </c>
      <c r="P258" s="20" t="s">
        <v>0</v>
      </c>
      <c r="Q258" s="21">
        <v>42151</v>
      </c>
      <c r="R258" s="20" t="s">
        <v>6</v>
      </c>
      <c r="S258" s="20" t="s">
        <v>82</v>
      </c>
      <c r="T258" s="20"/>
      <c r="U258" s="22"/>
      <c r="V258" s="22">
        <v>822.22</v>
      </c>
      <c r="W258" s="22"/>
      <c r="X258" s="22">
        <v>-437411.64</v>
      </c>
      <c r="Y258" s="1" t="str">
        <f t="shared" si="22"/>
        <v>822,2242151</v>
      </c>
      <c r="Z258" s="3" t="str">
        <f t="shared" si="23"/>
        <v>ACF83</v>
      </c>
    </row>
    <row r="259" spans="1:26" x14ac:dyDescent="0.25">
      <c r="A259" s="20" t="s">
        <v>117</v>
      </c>
      <c r="B259" s="21">
        <v>42153</v>
      </c>
      <c r="C259" s="20" t="s">
        <v>120</v>
      </c>
      <c r="D259" s="20" t="s">
        <v>359</v>
      </c>
      <c r="E259" s="20"/>
      <c r="F259" s="22"/>
      <c r="G259" s="22"/>
      <c r="H259" s="22">
        <v>17.79</v>
      </c>
      <c r="I259" s="22">
        <v>438364.33</v>
      </c>
      <c r="J259" s="1" t="str">
        <f t="shared" ref="J259:J322" si="24">H260&amp;G260&amp;B260</f>
        <v>1316,2242153</v>
      </c>
      <c r="K259" s="1">
        <f t="shared" ref="K259:K322" si="25">IF(ISNA(VLOOKUP(J259,$Y$2:$Z$5001,2,FALSE)),MONTH(B260),(VLOOKUP(J259,$Y$2:$Z$5001,2,FALSE)))</f>
        <v>5</v>
      </c>
      <c r="L259" s="1" t="str">
        <f t="shared" ref="L259:L322" si="26">H260&amp;G260&amp;K259</f>
        <v>1316,225</v>
      </c>
      <c r="M259" s="2" t="str">
        <f t="shared" ref="M259:M322" si="27">MONTH(B260)&amp;C260&amp;D260</f>
        <v>5ODC1909</v>
      </c>
      <c r="P259" s="20" t="s">
        <v>0</v>
      </c>
      <c r="Q259" s="21">
        <v>42152</v>
      </c>
      <c r="R259" s="20" t="s">
        <v>6</v>
      </c>
      <c r="S259" s="20" t="s">
        <v>83</v>
      </c>
      <c r="T259" s="20"/>
      <c r="U259" s="22"/>
      <c r="V259" s="22">
        <v>181.58</v>
      </c>
      <c r="W259" s="22"/>
      <c r="X259" s="22">
        <v>-437230.06</v>
      </c>
      <c r="Y259" s="1" t="str">
        <f t="shared" ref="Y259:Y322" si="28">V259&amp;W259&amp;Q259</f>
        <v>181,5842152</v>
      </c>
      <c r="Z259" s="3" t="str">
        <f t="shared" ref="Z259:Z322" si="29">R259&amp;S259</f>
        <v>ACF39</v>
      </c>
    </row>
    <row r="260" spans="1:26" x14ac:dyDescent="0.25">
      <c r="A260" s="20" t="s">
        <v>117</v>
      </c>
      <c r="B260" s="21">
        <v>42153</v>
      </c>
      <c r="C260" s="20" t="s">
        <v>120</v>
      </c>
      <c r="D260" s="20" t="s">
        <v>360</v>
      </c>
      <c r="E260" s="20"/>
      <c r="F260" s="22"/>
      <c r="G260" s="22"/>
      <c r="H260" s="22">
        <v>1316.22</v>
      </c>
      <c r="I260" s="22">
        <v>437048.11</v>
      </c>
      <c r="J260" s="1" t="str">
        <f t="shared" si="24"/>
        <v>249642154</v>
      </c>
      <c r="K260" s="1" t="str">
        <f t="shared" si="25"/>
        <v>PAF53</v>
      </c>
      <c r="L260" s="1" t="str">
        <f t="shared" si="26"/>
        <v>2496PAF53</v>
      </c>
      <c r="M260" s="2" t="str">
        <f t="shared" si="27"/>
        <v>5ODC1983</v>
      </c>
      <c r="P260" s="20" t="s">
        <v>0</v>
      </c>
      <c r="Q260" s="21">
        <v>42152</v>
      </c>
      <c r="R260" s="20" t="s">
        <v>6</v>
      </c>
      <c r="S260" s="20" t="s">
        <v>28</v>
      </c>
      <c r="T260" s="20"/>
      <c r="U260" s="22"/>
      <c r="V260" s="22">
        <v>640</v>
      </c>
      <c r="W260" s="22"/>
      <c r="X260" s="22">
        <v>-436590.06</v>
      </c>
      <c r="Y260" s="1" t="str">
        <f t="shared" si="28"/>
        <v>64042152</v>
      </c>
      <c r="Z260" s="3" t="str">
        <f t="shared" si="29"/>
        <v>ACF63</v>
      </c>
    </row>
    <row r="261" spans="1:26" x14ac:dyDescent="0.25">
      <c r="A261" s="20" t="s">
        <v>117</v>
      </c>
      <c r="B261" s="21">
        <v>42154</v>
      </c>
      <c r="C261" s="20" t="s">
        <v>120</v>
      </c>
      <c r="D261" s="20" t="s">
        <v>361</v>
      </c>
      <c r="E261" s="20"/>
      <c r="F261" s="22"/>
      <c r="G261" s="22"/>
      <c r="H261" s="22">
        <v>2496</v>
      </c>
      <c r="I261" s="22">
        <v>434552.11</v>
      </c>
      <c r="J261" s="1" t="str">
        <f t="shared" si="24"/>
        <v>2111,7442155</v>
      </c>
      <c r="K261" s="1" t="str">
        <f t="shared" si="25"/>
        <v>ODF12</v>
      </c>
      <c r="L261" s="1" t="str">
        <f t="shared" si="26"/>
        <v>2111,74ODF12</v>
      </c>
      <c r="M261" s="2" t="str">
        <f t="shared" si="27"/>
        <v>5ODC1921</v>
      </c>
      <c r="P261" s="20" t="s">
        <v>0</v>
      </c>
      <c r="Q261" s="21">
        <v>42152</v>
      </c>
      <c r="R261" s="20" t="s">
        <v>6</v>
      </c>
      <c r="S261" s="20" t="s">
        <v>84</v>
      </c>
      <c r="T261" s="20"/>
      <c r="U261" s="22"/>
      <c r="V261" s="22">
        <v>1316.22</v>
      </c>
      <c r="W261" s="22"/>
      <c r="X261" s="22">
        <v>-435273.84</v>
      </c>
      <c r="Y261" s="1" t="str">
        <f t="shared" si="28"/>
        <v>1316,2242152</v>
      </c>
      <c r="Z261" s="3" t="str">
        <f t="shared" si="29"/>
        <v>ACF82</v>
      </c>
    </row>
    <row r="262" spans="1:26" x14ac:dyDescent="0.25">
      <c r="A262" s="20" t="s">
        <v>117</v>
      </c>
      <c r="B262" s="21">
        <v>42155</v>
      </c>
      <c r="C262" s="20" t="s">
        <v>120</v>
      </c>
      <c r="D262" s="20" t="s">
        <v>362</v>
      </c>
      <c r="E262" s="20"/>
      <c r="F262" s="22"/>
      <c r="G262" s="22"/>
      <c r="H262" s="22">
        <v>2111.7399999999998</v>
      </c>
      <c r="I262" s="22">
        <v>432440.37</v>
      </c>
      <c r="J262" s="1" t="str">
        <f t="shared" si="24"/>
        <v>557,6942155</v>
      </c>
      <c r="K262" s="1" t="str">
        <f t="shared" si="25"/>
        <v>ACF103</v>
      </c>
      <c r="L262" s="1" t="str">
        <f t="shared" si="26"/>
        <v>557,69ACF103</v>
      </c>
      <c r="M262" s="2" t="str">
        <f t="shared" si="27"/>
        <v>5ODC1926</v>
      </c>
      <c r="P262" s="20" t="s">
        <v>0</v>
      </c>
      <c r="Q262" s="21">
        <v>42153</v>
      </c>
      <c r="R262" s="20" t="s">
        <v>36</v>
      </c>
      <c r="S262" s="20" t="s">
        <v>85</v>
      </c>
      <c r="T262" s="20"/>
      <c r="U262" s="22"/>
      <c r="V262" s="22">
        <v>17.79</v>
      </c>
      <c r="W262" s="22"/>
      <c r="X262" s="22">
        <v>-435256.05</v>
      </c>
      <c r="Y262" s="1" t="str">
        <f t="shared" si="28"/>
        <v>17,7942153</v>
      </c>
      <c r="Z262" s="3" t="str">
        <f t="shared" si="29"/>
        <v>BF1VIR63</v>
      </c>
    </row>
    <row r="263" spans="1:26" x14ac:dyDescent="0.25">
      <c r="A263" s="20" t="s">
        <v>117</v>
      </c>
      <c r="B263" s="21">
        <v>42155</v>
      </c>
      <c r="C263" s="20" t="s">
        <v>120</v>
      </c>
      <c r="D263" s="20" t="s">
        <v>363</v>
      </c>
      <c r="E263" s="20"/>
      <c r="F263" s="22"/>
      <c r="G263" s="22"/>
      <c r="H263" s="22">
        <v>557.69000000000005</v>
      </c>
      <c r="I263" s="22">
        <v>431882.68</v>
      </c>
      <c r="J263" s="1" t="str">
        <f t="shared" si="24"/>
        <v>557,6942155</v>
      </c>
      <c r="K263" s="1" t="str">
        <f t="shared" si="25"/>
        <v>ACF103</v>
      </c>
      <c r="L263" s="1" t="str">
        <f t="shared" si="26"/>
        <v>557,69ACF103</v>
      </c>
      <c r="M263" s="2" t="str">
        <f t="shared" si="27"/>
        <v>5ODC1927</v>
      </c>
      <c r="P263" s="20" t="s">
        <v>0</v>
      </c>
      <c r="Q263" s="21">
        <v>42154</v>
      </c>
      <c r="R263" s="20" t="s">
        <v>8</v>
      </c>
      <c r="S263" s="20" t="s">
        <v>13</v>
      </c>
      <c r="T263" s="20"/>
      <c r="U263" s="22"/>
      <c r="V263" s="22">
        <v>2496</v>
      </c>
      <c r="W263" s="22"/>
      <c r="X263" s="22">
        <v>-432760.05</v>
      </c>
      <c r="Y263" s="1" t="str">
        <f t="shared" si="28"/>
        <v>249642154</v>
      </c>
      <c r="Z263" s="3" t="str">
        <f t="shared" si="29"/>
        <v>PAF53</v>
      </c>
    </row>
    <row r="264" spans="1:26" x14ac:dyDescent="0.25">
      <c r="A264" s="20" t="s">
        <v>117</v>
      </c>
      <c r="B264" s="21">
        <v>42155</v>
      </c>
      <c r="C264" s="20" t="s">
        <v>120</v>
      </c>
      <c r="D264" s="20" t="s">
        <v>364</v>
      </c>
      <c r="E264" s="20"/>
      <c r="F264" s="22"/>
      <c r="G264" s="22"/>
      <c r="H264" s="22">
        <v>557.69000000000005</v>
      </c>
      <c r="I264" s="22">
        <v>431324.99</v>
      </c>
      <c r="J264" s="1" t="str">
        <f t="shared" si="24"/>
        <v>756,6942155</v>
      </c>
      <c r="K264" s="1" t="str">
        <f t="shared" si="25"/>
        <v>ACF103</v>
      </c>
      <c r="L264" s="1" t="str">
        <f t="shared" si="26"/>
        <v>756,69ACF103</v>
      </c>
      <c r="M264" s="2" t="str">
        <f t="shared" si="27"/>
        <v>5ODC1928</v>
      </c>
      <c r="P264" s="20" t="s">
        <v>0</v>
      </c>
      <c r="Q264" s="21">
        <v>42155</v>
      </c>
      <c r="R264" s="20" t="s">
        <v>1</v>
      </c>
      <c r="S264" s="20" t="s">
        <v>20</v>
      </c>
      <c r="T264" s="20"/>
      <c r="U264" s="22"/>
      <c r="V264" s="22">
        <v>2111.7399999999998</v>
      </c>
      <c r="W264" s="22"/>
      <c r="X264" s="22">
        <v>-430648.31</v>
      </c>
      <c r="Y264" s="1" t="str">
        <f t="shared" si="28"/>
        <v>2111,7442155</v>
      </c>
      <c r="Z264" s="3" t="str">
        <f t="shared" si="29"/>
        <v>ODF12</v>
      </c>
    </row>
    <row r="265" spans="1:26" x14ac:dyDescent="0.25">
      <c r="A265" s="20" t="s">
        <v>117</v>
      </c>
      <c r="B265" s="21">
        <v>42155</v>
      </c>
      <c r="C265" s="20" t="s">
        <v>120</v>
      </c>
      <c r="D265" s="20" t="s">
        <v>365</v>
      </c>
      <c r="E265" s="20"/>
      <c r="F265" s="22"/>
      <c r="G265" s="22"/>
      <c r="H265" s="22">
        <v>756.69</v>
      </c>
      <c r="I265" s="22">
        <v>430568.3</v>
      </c>
      <c r="J265" s="1" t="str">
        <f t="shared" si="24"/>
        <v>756,6942155</v>
      </c>
      <c r="K265" s="1" t="str">
        <f t="shared" si="25"/>
        <v>ACF103</v>
      </c>
      <c r="L265" s="1" t="str">
        <f t="shared" si="26"/>
        <v>756,69ACF103</v>
      </c>
      <c r="M265" s="2" t="str">
        <f t="shared" si="27"/>
        <v>5ODC1929</v>
      </c>
      <c r="P265" s="20" t="s">
        <v>0</v>
      </c>
      <c r="Q265" s="21">
        <v>42155</v>
      </c>
      <c r="R265" s="20" t="s">
        <v>1</v>
      </c>
      <c r="S265" s="20" t="s">
        <v>23</v>
      </c>
      <c r="T265" s="20"/>
      <c r="U265" s="22"/>
      <c r="V265" s="22">
        <v>190</v>
      </c>
      <c r="W265" s="22"/>
      <c r="X265" s="22">
        <v>-430458.31</v>
      </c>
      <c r="Y265" s="1" t="str">
        <f t="shared" si="28"/>
        <v>19042155</v>
      </c>
      <c r="Z265" s="3" t="str">
        <f t="shared" si="29"/>
        <v>ODF16</v>
      </c>
    </row>
    <row r="266" spans="1:26" x14ac:dyDescent="0.25">
      <c r="A266" s="20" t="s">
        <v>117</v>
      </c>
      <c r="B266" s="21">
        <v>42155</v>
      </c>
      <c r="C266" s="20" t="s">
        <v>120</v>
      </c>
      <c r="D266" s="20" t="s">
        <v>366</v>
      </c>
      <c r="E266" s="20"/>
      <c r="F266" s="22"/>
      <c r="G266" s="22"/>
      <c r="H266" s="22">
        <v>756.69</v>
      </c>
      <c r="I266" s="22">
        <v>429811.61</v>
      </c>
      <c r="J266" s="1" t="str">
        <f t="shared" si="24"/>
        <v>57042155</v>
      </c>
      <c r="K266" s="1" t="str">
        <f t="shared" si="25"/>
        <v>ODF16</v>
      </c>
      <c r="L266" s="1" t="str">
        <f t="shared" si="26"/>
        <v>570ODF16</v>
      </c>
      <c r="M266" s="2" t="str">
        <f t="shared" si="27"/>
        <v>5ODC1971</v>
      </c>
      <c r="P266" s="20" t="s">
        <v>0</v>
      </c>
      <c r="Q266" s="21">
        <v>42155</v>
      </c>
      <c r="R266" s="20" t="s">
        <v>1</v>
      </c>
      <c r="S266" s="20" t="s">
        <v>23</v>
      </c>
      <c r="T266" s="20"/>
      <c r="U266" s="22"/>
      <c r="V266" s="22">
        <v>190</v>
      </c>
      <c r="W266" s="22"/>
      <c r="X266" s="22">
        <v>-430268.31</v>
      </c>
      <c r="Y266" s="1" t="str">
        <f t="shared" si="28"/>
        <v>19042155</v>
      </c>
      <c r="Z266" s="3" t="str">
        <f t="shared" si="29"/>
        <v>ODF16</v>
      </c>
    </row>
    <row r="267" spans="1:26" x14ac:dyDescent="0.25">
      <c r="A267" s="20" t="s">
        <v>117</v>
      </c>
      <c r="B267" s="21">
        <v>42155</v>
      </c>
      <c r="C267" s="20" t="s">
        <v>120</v>
      </c>
      <c r="D267" s="20" t="s">
        <v>175</v>
      </c>
      <c r="E267" s="20"/>
      <c r="F267" s="22"/>
      <c r="G267" s="22"/>
      <c r="H267" s="22">
        <v>570</v>
      </c>
      <c r="I267" s="22">
        <v>429241.61</v>
      </c>
      <c r="J267" s="1" t="str">
        <f t="shared" si="24"/>
        <v>95042155</v>
      </c>
      <c r="K267" s="1" t="str">
        <f t="shared" si="25"/>
        <v>ODF16</v>
      </c>
      <c r="L267" s="1" t="str">
        <f t="shared" si="26"/>
        <v>950ODF16</v>
      </c>
      <c r="M267" s="2" t="str">
        <f t="shared" si="27"/>
        <v>5ODC1972</v>
      </c>
      <c r="P267" s="20" t="s">
        <v>0</v>
      </c>
      <c r="Q267" s="21">
        <v>42155</v>
      </c>
      <c r="R267" s="20" t="s">
        <v>1</v>
      </c>
      <c r="S267" s="20" t="s">
        <v>23</v>
      </c>
      <c r="T267" s="20"/>
      <c r="U267" s="22"/>
      <c r="V267" s="22">
        <v>1900</v>
      </c>
      <c r="W267" s="22"/>
      <c r="X267" s="22">
        <v>-428368.31</v>
      </c>
      <c r="Y267" s="1" t="str">
        <f t="shared" si="28"/>
        <v>190042155</v>
      </c>
      <c r="Z267" s="3" t="str">
        <f t="shared" si="29"/>
        <v>ODF16</v>
      </c>
    </row>
    <row r="268" spans="1:26" x14ac:dyDescent="0.25">
      <c r="A268" s="20" t="s">
        <v>117</v>
      </c>
      <c r="B268" s="21">
        <v>42155</v>
      </c>
      <c r="C268" s="20" t="s">
        <v>120</v>
      </c>
      <c r="D268" s="20" t="s">
        <v>203</v>
      </c>
      <c r="E268" s="20"/>
      <c r="F268" s="22"/>
      <c r="G268" s="22"/>
      <c r="H268" s="22">
        <v>950</v>
      </c>
      <c r="I268" s="22">
        <v>428291.61</v>
      </c>
      <c r="J268" s="1" t="str">
        <f t="shared" si="24"/>
        <v>190042155</v>
      </c>
      <c r="K268" s="1" t="str">
        <f t="shared" si="25"/>
        <v>ODF16</v>
      </c>
      <c r="L268" s="1" t="str">
        <f t="shared" si="26"/>
        <v>1900ODF16</v>
      </c>
      <c r="M268" s="2" t="str">
        <f t="shared" si="27"/>
        <v>5ODC1973</v>
      </c>
      <c r="P268" s="20" t="s">
        <v>0</v>
      </c>
      <c r="Q268" s="21">
        <v>42155</v>
      </c>
      <c r="R268" s="20" t="s">
        <v>1</v>
      </c>
      <c r="S268" s="20" t="s">
        <v>23</v>
      </c>
      <c r="T268" s="20"/>
      <c r="U268" s="22"/>
      <c r="V268" s="22">
        <v>950</v>
      </c>
      <c r="W268" s="22"/>
      <c r="X268" s="22">
        <v>-427418.31</v>
      </c>
      <c r="Y268" s="1" t="str">
        <f t="shared" si="28"/>
        <v>95042155</v>
      </c>
      <c r="Z268" s="3" t="str">
        <f t="shared" si="29"/>
        <v>ODF16</v>
      </c>
    </row>
    <row r="269" spans="1:26" x14ac:dyDescent="0.25">
      <c r="A269" s="20" t="s">
        <v>117</v>
      </c>
      <c r="B269" s="21">
        <v>42155</v>
      </c>
      <c r="C269" s="20" t="s">
        <v>120</v>
      </c>
      <c r="D269" s="20" t="s">
        <v>204</v>
      </c>
      <c r="E269" s="20"/>
      <c r="F269" s="22"/>
      <c r="G269" s="22"/>
      <c r="H269" s="22">
        <v>1900</v>
      </c>
      <c r="I269" s="22">
        <v>426391.61</v>
      </c>
      <c r="J269" s="1" t="str">
        <f t="shared" si="24"/>
        <v>19042155</v>
      </c>
      <c r="K269" s="1" t="str">
        <f t="shared" si="25"/>
        <v>ODF16</v>
      </c>
      <c r="L269" s="1" t="str">
        <f t="shared" si="26"/>
        <v>190ODF16</v>
      </c>
      <c r="M269" s="2" t="str">
        <f t="shared" si="27"/>
        <v>5ODC1974</v>
      </c>
      <c r="P269" s="20" t="s">
        <v>0</v>
      </c>
      <c r="Q269" s="21">
        <v>42155</v>
      </c>
      <c r="R269" s="20" t="s">
        <v>1</v>
      </c>
      <c r="S269" s="20" t="s">
        <v>23</v>
      </c>
      <c r="T269" s="20"/>
      <c r="U269" s="22"/>
      <c r="V269" s="22">
        <v>570</v>
      </c>
      <c r="W269" s="22"/>
      <c r="X269" s="22">
        <v>-426848.31</v>
      </c>
      <c r="Y269" s="1" t="str">
        <f t="shared" si="28"/>
        <v>57042155</v>
      </c>
      <c r="Z269" s="3" t="str">
        <f t="shared" si="29"/>
        <v>ODF16</v>
      </c>
    </row>
    <row r="270" spans="1:26" x14ac:dyDescent="0.25">
      <c r="A270" s="20" t="s">
        <v>117</v>
      </c>
      <c r="B270" s="21">
        <v>42155</v>
      </c>
      <c r="C270" s="20" t="s">
        <v>120</v>
      </c>
      <c r="D270" s="20" t="s">
        <v>205</v>
      </c>
      <c r="E270" s="20"/>
      <c r="F270" s="22"/>
      <c r="G270" s="22"/>
      <c r="H270" s="22">
        <v>190</v>
      </c>
      <c r="I270" s="22">
        <v>426201.61</v>
      </c>
      <c r="J270" s="1" t="str">
        <f t="shared" si="24"/>
        <v>19042155</v>
      </c>
      <c r="K270" s="1" t="str">
        <f t="shared" si="25"/>
        <v>ODF16</v>
      </c>
      <c r="L270" s="1" t="str">
        <f t="shared" si="26"/>
        <v>190ODF16</v>
      </c>
      <c r="M270" s="2" t="str">
        <f t="shared" si="27"/>
        <v>5ODC1975</v>
      </c>
      <c r="P270" s="20" t="s">
        <v>0</v>
      </c>
      <c r="Q270" s="21">
        <v>42155</v>
      </c>
      <c r="R270" s="20" t="s">
        <v>1</v>
      </c>
      <c r="S270" s="20" t="s">
        <v>35</v>
      </c>
      <c r="T270" s="20"/>
      <c r="U270" s="22"/>
      <c r="V270" s="22">
        <v>400.56</v>
      </c>
      <c r="W270" s="22"/>
      <c r="X270" s="22">
        <v>-426447.75</v>
      </c>
      <c r="Y270" s="1" t="str">
        <f t="shared" si="28"/>
        <v>400,5642155</v>
      </c>
      <c r="Z270" s="3" t="str">
        <f t="shared" si="29"/>
        <v>ODF17</v>
      </c>
    </row>
    <row r="271" spans="1:26" x14ac:dyDescent="0.25">
      <c r="A271" s="20" t="s">
        <v>117</v>
      </c>
      <c r="B271" s="21">
        <v>42155</v>
      </c>
      <c r="C271" s="20" t="s">
        <v>120</v>
      </c>
      <c r="D271" s="20" t="s">
        <v>248</v>
      </c>
      <c r="E271" s="20"/>
      <c r="F271" s="22"/>
      <c r="G271" s="22"/>
      <c r="H271" s="22">
        <v>190</v>
      </c>
      <c r="I271" s="22">
        <v>426011.61</v>
      </c>
      <c r="J271" s="1" t="str">
        <f t="shared" si="24"/>
        <v>400,5642155</v>
      </c>
      <c r="K271" s="1" t="str">
        <f t="shared" si="25"/>
        <v>ODF17</v>
      </c>
      <c r="L271" s="1" t="str">
        <f t="shared" si="26"/>
        <v>400,56ODF17</v>
      </c>
      <c r="M271" s="2" t="str">
        <f t="shared" si="27"/>
        <v>5ODC1976</v>
      </c>
      <c r="P271" s="20" t="s">
        <v>0</v>
      </c>
      <c r="Q271" s="21">
        <v>42155</v>
      </c>
      <c r="R271" s="20" t="s">
        <v>1</v>
      </c>
      <c r="S271" s="20" t="s">
        <v>54</v>
      </c>
      <c r="T271" s="20"/>
      <c r="U271" s="22"/>
      <c r="V271" s="22">
        <v>1000</v>
      </c>
      <c r="W271" s="22"/>
      <c r="X271" s="22">
        <v>-425447.75</v>
      </c>
      <c r="Y271" s="1" t="str">
        <f t="shared" si="28"/>
        <v>100042155</v>
      </c>
      <c r="Z271" s="3" t="str">
        <f t="shared" si="29"/>
        <v>ODF18</v>
      </c>
    </row>
    <row r="272" spans="1:26" x14ac:dyDescent="0.25">
      <c r="A272" s="20" t="s">
        <v>117</v>
      </c>
      <c r="B272" s="21">
        <v>42155</v>
      </c>
      <c r="C272" s="20" t="s">
        <v>120</v>
      </c>
      <c r="D272" s="20" t="s">
        <v>249</v>
      </c>
      <c r="E272" s="20"/>
      <c r="F272" s="22"/>
      <c r="G272" s="22"/>
      <c r="H272" s="22">
        <v>400.56</v>
      </c>
      <c r="I272" s="22">
        <v>425611.05</v>
      </c>
      <c r="J272" s="1" t="str">
        <f t="shared" si="24"/>
        <v>30,9742155</v>
      </c>
      <c r="K272" s="1" t="str">
        <f t="shared" si="25"/>
        <v>PAF43</v>
      </c>
      <c r="L272" s="1" t="str">
        <f t="shared" si="26"/>
        <v>30,97PAF43</v>
      </c>
      <c r="M272" s="2" t="str">
        <f t="shared" si="27"/>
        <v>5ODC1977</v>
      </c>
      <c r="P272" s="20" t="s">
        <v>0</v>
      </c>
      <c r="Q272" s="21">
        <v>42155</v>
      </c>
      <c r="R272" s="20" t="s">
        <v>1</v>
      </c>
      <c r="S272" s="20" t="s">
        <v>38</v>
      </c>
      <c r="T272" s="20"/>
      <c r="U272" s="22"/>
      <c r="V272" s="22">
        <v>500</v>
      </c>
      <c r="W272" s="22"/>
      <c r="X272" s="22">
        <v>-424947.75</v>
      </c>
      <c r="Y272" s="1" t="str">
        <f t="shared" si="28"/>
        <v>50042155</v>
      </c>
      <c r="Z272" s="3" t="str">
        <f t="shared" si="29"/>
        <v>ODF19</v>
      </c>
    </row>
    <row r="273" spans="1:26" x14ac:dyDescent="0.25">
      <c r="A273" s="20" t="s">
        <v>117</v>
      </c>
      <c r="B273" s="21">
        <v>42155</v>
      </c>
      <c r="C273" s="20" t="s">
        <v>120</v>
      </c>
      <c r="D273" s="20" t="s">
        <v>305</v>
      </c>
      <c r="E273" s="20"/>
      <c r="F273" s="22"/>
      <c r="G273" s="22"/>
      <c r="H273" s="22">
        <v>30.97</v>
      </c>
      <c r="I273" s="22">
        <v>425580.08</v>
      </c>
      <c r="J273" s="1" t="str">
        <f t="shared" si="24"/>
        <v>428,7242155</v>
      </c>
      <c r="K273" s="1" t="str">
        <f t="shared" si="25"/>
        <v>PAF47</v>
      </c>
      <c r="L273" s="1" t="str">
        <f t="shared" si="26"/>
        <v>428,72PAF47</v>
      </c>
      <c r="M273" s="2" t="str">
        <f t="shared" si="27"/>
        <v>5ODC1980</v>
      </c>
      <c r="P273" s="20" t="s">
        <v>0</v>
      </c>
      <c r="Q273" s="21">
        <v>42155</v>
      </c>
      <c r="R273" s="20" t="s">
        <v>8</v>
      </c>
      <c r="S273" s="20" t="s">
        <v>69</v>
      </c>
      <c r="T273" s="20"/>
      <c r="U273" s="22"/>
      <c r="V273" s="22">
        <v>2294.71</v>
      </c>
      <c r="W273" s="22"/>
      <c r="X273" s="22">
        <v>-422653.04</v>
      </c>
      <c r="Y273" s="1" t="str">
        <f t="shared" si="28"/>
        <v>2294,7142155</v>
      </c>
      <c r="Z273" s="3" t="str">
        <f t="shared" si="29"/>
        <v>PAF21</v>
      </c>
    </row>
    <row r="274" spans="1:26" x14ac:dyDescent="0.25">
      <c r="A274" s="20" t="s">
        <v>117</v>
      </c>
      <c r="B274" s="21">
        <v>42155</v>
      </c>
      <c r="C274" s="20" t="s">
        <v>120</v>
      </c>
      <c r="D274" s="20" t="s">
        <v>291</v>
      </c>
      <c r="E274" s="20"/>
      <c r="F274" s="22"/>
      <c r="G274" s="22"/>
      <c r="H274" s="22">
        <v>428.72</v>
      </c>
      <c r="I274" s="22">
        <v>425151.36</v>
      </c>
      <c r="J274" s="1" t="str">
        <f t="shared" si="24"/>
        <v>210,8442155</v>
      </c>
      <c r="K274" s="1" t="str">
        <f t="shared" si="25"/>
        <v>PAF48</v>
      </c>
      <c r="L274" s="1" t="str">
        <f t="shared" si="26"/>
        <v>210,84PAF48</v>
      </c>
      <c r="M274" s="2" t="str">
        <f t="shared" si="27"/>
        <v>5ODC1981</v>
      </c>
      <c r="P274" s="20" t="s">
        <v>0</v>
      </c>
      <c r="Q274" s="21">
        <v>42155</v>
      </c>
      <c r="R274" s="20" t="s">
        <v>1</v>
      </c>
      <c r="S274" s="20" t="s">
        <v>45</v>
      </c>
      <c r="T274" s="20"/>
      <c r="U274" s="22"/>
      <c r="V274" s="22">
        <v>250</v>
      </c>
      <c r="W274" s="22"/>
      <c r="X274" s="22">
        <v>-422403.04</v>
      </c>
      <c r="Y274" s="1" t="str">
        <f t="shared" si="28"/>
        <v>25042155</v>
      </c>
      <c r="Z274" s="3" t="str">
        <f t="shared" si="29"/>
        <v>ODF22</v>
      </c>
    </row>
    <row r="275" spans="1:26" x14ac:dyDescent="0.25">
      <c r="A275" s="20" t="s">
        <v>117</v>
      </c>
      <c r="B275" s="21">
        <v>42155</v>
      </c>
      <c r="C275" s="20" t="s">
        <v>120</v>
      </c>
      <c r="D275" s="20" t="s">
        <v>367</v>
      </c>
      <c r="E275" s="20"/>
      <c r="F275" s="22"/>
      <c r="G275" s="22"/>
      <c r="H275" s="22">
        <v>210.84</v>
      </c>
      <c r="I275" s="22">
        <v>424940.52</v>
      </c>
      <c r="J275" s="1" t="str">
        <f t="shared" si="24"/>
        <v>25042155</v>
      </c>
      <c r="K275" s="1" t="str">
        <f t="shared" si="25"/>
        <v>ODF22</v>
      </c>
      <c r="L275" s="1" t="str">
        <f t="shared" si="26"/>
        <v>250ODF22</v>
      </c>
      <c r="M275" s="2" t="str">
        <f t="shared" si="27"/>
        <v>5ODC1984</v>
      </c>
      <c r="P275" s="20" t="s">
        <v>0</v>
      </c>
      <c r="Q275" s="21">
        <v>42155</v>
      </c>
      <c r="R275" s="20" t="s">
        <v>8</v>
      </c>
      <c r="S275" s="20" t="s">
        <v>43</v>
      </c>
      <c r="T275" s="20"/>
      <c r="U275" s="22"/>
      <c r="V275" s="22">
        <v>30.97</v>
      </c>
      <c r="W275" s="22"/>
      <c r="X275" s="22">
        <v>-422372.07</v>
      </c>
      <c r="Y275" s="1" t="str">
        <f t="shared" si="28"/>
        <v>30,9742155</v>
      </c>
      <c r="Z275" s="3" t="str">
        <f t="shared" si="29"/>
        <v>PAF43</v>
      </c>
    </row>
    <row r="276" spans="1:26" x14ac:dyDescent="0.25">
      <c r="A276" s="20" t="s">
        <v>117</v>
      </c>
      <c r="B276" s="21">
        <v>42155</v>
      </c>
      <c r="C276" s="20" t="s">
        <v>120</v>
      </c>
      <c r="D276" s="20" t="s">
        <v>368</v>
      </c>
      <c r="E276" s="20"/>
      <c r="F276" s="22"/>
      <c r="G276" s="22"/>
      <c r="H276" s="22">
        <v>250</v>
      </c>
      <c r="I276" s="22">
        <v>424690.52</v>
      </c>
      <c r="J276" s="1" t="str">
        <f t="shared" si="24"/>
        <v>100042155</v>
      </c>
      <c r="K276" s="1" t="str">
        <f t="shared" si="25"/>
        <v>ODF18</v>
      </c>
      <c r="L276" s="1" t="str">
        <f t="shared" si="26"/>
        <v>1000ODF18</v>
      </c>
      <c r="M276" s="2" t="str">
        <f t="shared" si="27"/>
        <v>5ODC1987</v>
      </c>
      <c r="P276" s="20" t="s">
        <v>0</v>
      </c>
      <c r="Q276" s="21">
        <v>42155</v>
      </c>
      <c r="R276" s="20" t="s">
        <v>8</v>
      </c>
      <c r="S276" s="20" t="s">
        <v>71</v>
      </c>
      <c r="T276" s="20"/>
      <c r="U276" s="22"/>
      <c r="V276" s="22">
        <v>428.72</v>
      </c>
      <c r="W276" s="22"/>
      <c r="X276" s="22">
        <v>-421943.35</v>
      </c>
      <c r="Y276" s="1" t="str">
        <f t="shared" si="28"/>
        <v>428,7242155</v>
      </c>
      <c r="Z276" s="3" t="str">
        <f t="shared" si="29"/>
        <v>PAF47</v>
      </c>
    </row>
    <row r="277" spans="1:26" x14ac:dyDescent="0.25">
      <c r="A277" s="20" t="s">
        <v>117</v>
      </c>
      <c r="B277" s="21">
        <v>42155</v>
      </c>
      <c r="C277" s="20" t="s">
        <v>120</v>
      </c>
      <c r="D277" s="20" t="s">
        <v>369</v>
      </c>
      <c r="E277" s="20"/>
      <c r="F277" s="22"/>
      <c r="G277" s="22"/>
      <c r="H277" s="22">
        <v>1000</v>
      </c>
      <c r="I277" s="22">
        <v>423690.52</v>
      </c>
      <c r="J277" s="1" t="str">
        <f t="shared" si="24"/>
        <v>50042155</v>
      </c>
      <c r="K277" s="1" t="str">
        <f t="shared" si="25"/>
        <v>ODF19</v>
      </c>
      <c r="L277" s="1" t="str">
        <f t="shared" si="26"/>
        <v>500ODF19</v>
      </c>
      <c r="M277" s="2" t="str">
        <f t="shared" si="27"/>
        <v>5ODC1988</v>
      </c>
      <c r="P277" s="20" t="s">
        <v>0</v>
      </c>
      <c r="Q277" s="21">
        <v>42155</v>
      </c>
      <c r="R277" s="20" t="s">
        <v>8</v>
      </c>
      <c r="S277" s="20" t="s">
        <v>30</v>
      </c>
      <c r="T277" s="20"/>
      <c r="U277" s="22"/>
      <c r="V277" s="22">
        <v>210.84</v>
      </c>
      <c r="W277" s="22"/>
      <c r="X277" s="22">
        <v>-421732.51</v>
      </c>
      <c r="Y277" s="1" t="str">
        <f t="shared" si="28"/>
        <v>210,8442155</v>
      </c>
      <c r="Z277" s="3" t="str">
        <f t="shared" si="29"/>
        <v>PAF48</v>
      </c>
    </row>
    <row r="278" spans="1:26" x14ac:dyDescent="0.25">
      <c r="A278" s="20" t="s">
        <v>117</v>
      </c>
      <c r="B278" s="21">
        <v>42155</v>
      </c>
      <c r="C278" s="20" t="s">
        <v>120</v>
      </c>
      <c r="D278" s="20" t="s">
        <v>370</v>
      </c>
      <c r="E278" s="20"/>
      <c r="F278" s="22"/>
      <c r="G278" s="22"/>
      <c r="H278" s="22">
        <v>500</v>
      </c>
      <c r="I278" s="22">
        <v>423190.52</v>
      </c>
      <c r="J278" s="1" t="str">
        <f t="shared" si="24"/>
        <v>632042156</v>
      </c>
      <c r="K278" s="1" t="str">
        <f t="shared" si="25"/>
        <v>ODF1</v>
      </c>
      <c r="L278" s="1" t="str">
        <f t="shared" si="26"/>
        <v>6320ODF1</v>
      </c>
      <c r="M278" s="2" t="str">
        <f t="shared" si="27"/>
        <v>6ODC1910</v>
      </c>
      <c r="P278" s="20" t="s">
        <v>0</v>
      </c>
      <c r="Q278" s="21">
        <v>42155</v>
      </c>
      <c r="R278" s="20" t="s">
        <v>6</v>
      </c>
      <c r="S278" s="20" t="s">
        <v>86</v>
      </c>
      <c r="T278" s="20"/>
      <c r="U278" s="22"/>
      <c r="V278" s="22">
        <v>756.69</v>
      </c>
      <c r="W278" s="22"/>
      <c r="X278" s="22">
        <v>-420975.82</v>
      </c>
      <c r="Y278" s="1" t="str">
        <f t="shared" si="28"/>
        <v>756,6942155</v>
      </c>
      <c r="Z278" s="3" t="str">
        <f t="shared" si="29"/>
        <v>ACF103</v>
      </c>
    </row>
    <row r="279" spans="1:26" x14ac:dyDescent="0.25">
      <c r="A279" s="20" t="s">
        <v>117</v>
      </c>
      <c r="B279" s="21">
        <v>42156</v>
      </c>
      <c r="C279" s="20" t="s">
        <v>120</v>
      </c>
      <c r="D279" s="20" t="s">
        <v>371</v>
      </c>
      <c r="E279" s="20"/>
      <c r="F279" s="22"/>
      <c r="G279" s="22">
        <v>6320</v>
      </c>
      <c r="H279" s="22"/>
      <c r="I279" s="22">
        <v>429510.52</v>
      </c>
      <c r="J279" s="1" t="str">
        <f t="shared" si="24"/>
        <v>20,7542156</v>
      </c>
      <c r="K279" s="1" t="str">
        <f t="shared" si="25"/>
        <v>ACF10</v>
      </c>
      <c r="L279" s="1" t="str">
        <f t="shared" si="26"/>
        <v>20,75ACF10</v>
      </c>
      <c r="M279" s="2" t="str">
        <f t="shared" si="27"/>
        <v>6ODC1930</v>
      </c>
      <c r="P279" s="20" t="s">
        <v>0</v>
      </c>
      <c r="Q279" s="21">
        <v>42155</v>
      </c>
      <c r="R279" s="20" t="s">
        <v>6</v>
      </c>
      <c r="S279" s="20" t="s">
        <v>86</v>
      </c>
      <c r="T279" s="20"/>
      <c r="U279" s="22"/>
      <c r="V279" s="22">
        <v>756.69</v>
      </c>
      <c r="W279" s="22"/>
      <c r="X279" s="22">
        <v>-420219.13</v>
      </c>
      <c r="Y279" s="1" t="str">
        <f t="shared" si="28"/>
        <v>756,6942155</v>
      </c>
      <c r="Z279" s="3" t="str">
        <f t="shared" si="29"/>
        <v>ACF103</v>
      </c>
    </row>
    <row r="280" spans="1:26" x14ac:dyDescent="0.25">
      <c r="A280" s="20" t="s">
        <v>117</v>
      </c>
      <c r="B280" s="21">
        <v>42156</v>
      </c>
      <c r="C280" s="20" t="s">
        <v>120</v>
      </c>
      <c r="D280" s="20" t="s">
        <v>372</v>
      </c>
      <c r="E280" s="20"/>
      <c r="F280" s="22"/>
      <c r="G280" s="22"/>
      <c r="H280" s="22">
        <v>20.75</v>
      </c>
      <c r="I280" s="22">
        <v>429489.77</v>
      </c>
      <c r="J280" s="1" t="str">
        <f t="shared" si="24"/>
        <v>726,6142156</v>
      </c>
      <c r="K280" s="1" t="str">
        <f t="shared" si="25"/>
        <v>ACF35</v>
      </c>
      <c r="L280" s="1" t="str">
        <f t="shared" si="26"/>
        <v>726,61ACF35</v>
      </c>
      <c r="M280" s="2" t="str">
        <f t="shared" si="27"/>
        <v>6ODC1931</v>
      </c>
      <c r="P280" s="20" t="s">
        <v>0</v>
      </c>
      <c r="Q280" s="21">
        <v>42155</v>
      </c>
      <c r="R280" s="20" t="s">
        <v>6</v>
      </c>
      <c r="S280" s="20" t="s">
        <v>86</v>
      </c>
      <c r="T280" s="20"/>
      <c r="U280" s="22"/>
      <c r="V280" s="22">
        <v>557.69000000000005</v>
      </c>
      <c r="W280" s="22"/>
      <c r="X280" s="22">
        <v>-419661.44</v>
      </c>
      <c r="Y280" s="1" t="str">
        <f t="shared" si="28"/>
        <v>557,6942155</v>
      </c>
      <c r="Z280" s="3" t="str">
        <f t="shared" si="29"/>
        <v>ACF103</v>
      </c>
    </row>
    <row r="281" spans="1:26" x14ac:dyDescent="0.25">
      <c r="A281" s="20" t="s">
        <v>117</v>
      </c>
      <c r="B281" s="21">
        <v>42156</v>
      </c>
      <c r="C281" s="20" t="s">
        <v>120</v>
      </c>
      <c r="D281" s="20" t="s">
        <v>373</v>
      </c>
      <c r="E281" s="20"/>
      <c r="F281" s="22"/>
      <c r="G281" s="22"/>
      <c r="H281" s="22">
        <v>726.61</v>
      </c>
      <c r="I281" s="22">
        <v>428763.16</v>
      </c>
      <c r="J281" s="1" t="str">
        <f t="shared" si="24"/>
        <v>632042163</v>
      </c>
      <c r="K281" s="1" t="str">
        <f t="shared" si="25"/>
        <v>ODF3</v>
      </c>
      <c r="L281" s="1" t="str">
        <f t="shared" si="26"/>
        <v>6320ODF3</v>
      </c>
      <c r="M281" s="2" t="str">
        <f t="shared" si="27"/>
        <v>6ODC1911</v>
      </c>
      <c r="P281" s="20" t="s">
        <v>0</v>
      </c>
      <c r="Q281" s="21">
        <v>42155</v>
      </c>
      <c r="R281" s="20" t="s">
        <v>6</v>
      </c>
      <c r="S281" s="20" t="s">
        <v>86</v>
      </c>
      <c r="T281" s="20"/>
      <c r="U281" s="22"/>
      <c r="V281" s="22">
        <v>557.69000000000005</v>
      </c>
      <c r="W281" s="22"/>
      <c r="X281" s="22">
        <v>-419103.75</v>
      </c>
      <c r="Y281" s="1" t="str">
        <f t="shared" si="28"/>
        <v>557,6942155</v>
      </c>
      <c r="Z281" s="3" t="str">
        <f t="shared" si="29"/>
        <v>ACF103</v>
      </c>
    </row>
    <row r="282" spans="1:26" x14ac:dyDescent="0.25">
      <c r="A282" s="20" t="s">
        <v>117</v>
      </c>
      <c r="B282" s="21">
        <v>42163</v>
      </c>
      <c r="C282" s="20" t="s">
        <v>120</v>
      </c>
      <c r="D282" s="20" t="s">
        <v>374</v>
      </c>
      <c r="E282" s="20"/>
      <c r="F282" s="22"/>
      <c r="G282" s="22">
        <v>6320</v>
      </c>
      <c r="H282" s="22"/>
      <c r="I282" s="22">
        <v>435083.16</v>
      </c>
      <c r="J282" s="1" t="str">
        <f t="shared" si="24"/>
        <v>10042166</v>
      </c>
      <c r="K282" s="1" t="str">
        <f t="shared" si="25"/>
        <v>PAF5</v>
      </c>
      <c r="L282" s="1" t="str">
        <f t="shared" si="26"/>
        <v>100PAF5</v>
      </c>
      <c r="M282" s="2" t="str">
        <f t="shared" si="27"/>
        <v>6ODC1932</v>
      </c>
      <c r="P282" s="20" t="s">
        <v>0</v>
      </c>
      <c r="Q282" s="21">
        <v>42156</v>
      </c>
      <c r="R282" s="20" t="s">
        <v>1</v>
      </c>
      <c r="S282" s="20" t="s">
        <v>9</v>
      </c>
      <c r="T282" s="20"/>
      <c r="U282" s="22"/>
      <c r="V282" s="22"/>
      <c r="W282" s="22">
        <v>6320</v>
      </c>
      <c r="X282" s="22">
        <v>-425423.75</v>
      </c>
      <c r="Y282" s="1" t="str">
        <f t="shared" si="28"/>
        <v>632042156</v>
      </c>
      <c r="Z282" s="3" t="str">
        <f t="shared" si="29"/>
        <v>ODF1</v>
      </c>
    </row>
    <row r="283" spans="1:26" x14ac:dyDescent="0.25">
      <c r="A283" s="20" t="s">
        <v>117</v>
      </c>
      <c r="B283" s="21">
        <v>42166</v>
      </c>
      <c r="C283" s="20" t="s">
        <v>120</v>
      </c>
      <c r="D283" s="20" t="s">
        <v>375</v>
      </c>
      <c r="E283" s="20"/>
      <c r="F283" s="22"/>
      <c r="G283" s="22"/>
      <c r="H283" s="22">
        <v>100</v>
      </c>
      <c r="I283" s="22">
        <v>434983.16</v>
      </c>
      <c r="J283" s="1" t="str">
        <f t="shared" si="24"/>
        <v>30042166</v>
      </c>
      <c r="K283" s="1" t="str">
        <f t="shared" si="25"/>
        <v>PAF5</v>
      </c>
      <c r="L283" s="1" t="str">
        <f t="shared" si="26"/>
        <v>300PAF5</v>
      </c>
      <c r="M283" s="2" t="str">
        <f t="shared" si="27"/>
        <v>6ODC1933</v>
      </c>
      <c r="P283" s="20" t="s">
        <v>0</v>
      </c>
      <c r="Q283" s="21">
        <v>42156</v>
      </c>
      <c r="R283" s="20" t="s">
        <v>6</v>
      </c>
      <c r="S283" s="20" t="s">
        <v>18</v>
      </c>
      <c r="T283" s="20"/>
      <c r="U283" s="22"/>
      <c r="V283" s="22">
        <v>20.75</v>
      </c>
      <c r="W283" s="22"/>
      <c r="X283" s="22">
        <v>-425403</v>
      </c>
      <c r="Y283" s="1" t="str">
        <f t="shared" si="28"/>
        <v>20,7542156</v>
      </c>
      <c r="Z283" s="3" t="str">
        <f t="shared" si="29"/>
        <v>ACF10</v>
      </c>
    </row>
    <row r="284" spans="1:26" x14ac:dyDescent="0.25">
      <c r="A284" s="20" t="s">
        <v>117</v>
      </c>
      <c r="B284" s="21">
        <v>42166</v>
      </c>
      <c r="C284" s="20" t="s">
        <v>120</v>
      </c>
      <c r="D284" s="20" t="s">
        <v>376</v>
      </c>
      <c r="E284" s="20"/>
      <c r="F284" s="22"/>
      <c r="G284" s="22"/>
      <c r="H284" s="22">
        <v>300</v>
      </c>
      <c r="I284" s="22">
        <v>434683.16</v>
      </c>
      <c r="J284" s="1" t="str">
        <f t="shared" si="24"/>
        <v>10042166</v>
      </c>
      <c r="K284" s="1" t="str">
        <f t="shared" si="25"/>
        <v>PAF5</v>
      </c>
      <c r="L284" s="1" t="str">
        <f t="shared" si="26"/>
        <v>100PAF5</v>
      </c>
      <c r="M284" s="2" t="str">
        <f t="shared" si="27"/>
        <v>6ODC1934</v>
      </c>
      <c r="P284" s="20" t="s">
        <v>0</v>
      </c>
      <c r="Q284" s="21">
        <v>42156</v>
      </c>
      <c r="R284" s="20" t="s">
        <v>6</v>
      </c>
      <c r="S284" s="20" t="s">
        <v>15</v>
      </c>
      <c r="T284" s="20"/>
      <c r="U284" s="22"/>
      <c r="V284" s="22">
        <v>726.61</v>
      </c>
      <c r="W284" s="22"/>
      <c r="X284" s="22">
        <v>-424676.39</v>
      </c>
      <c r="Y284" s="1" t="str">
        <f t="shared" si="28"/>
        <v>726,6142156</v>
      </c>
      <c r="Z284" s="3" t="str">
        <f t="shared" si="29"/>
        <v>ACF35</v>
      </c>
    </row>
    <row r="285" spans="1:26" x14ac:dyDescent="0.25">
      <c r="A285" s="20" t="s">
        <v>117</v>
      </c>
      <c r="B285" s="21">
        <v>42166</v>
      </c>
      <c r="C285" s="20" t="s">
        <v>120</v>
      </c>
      <c r="D285" s="20" t="s">
        <v>377</v>
      </c>
      <c r="E285" s="20"/>
      <c r="F285" s="22"/>
      <c r="G285" s="22"/>
      <c r="H285" s="22">
        <v>100</v>
      </c>
      <c r="I285" s="22">
        <v>434583.16</v>
      </c>
      <c r="J285" s="1" t="str">
        <f t="shared" si="24"/>
        <v>288,742166</v>
      </c>
      <c r="K285" s="1" t="str">
        <f t="shared" si="25"/>
        <v>PAF5</v>
      </c>
      <c r="L285" s="1" t="str">
        <f t="shared" si="26"/>
        <v>288,7PAF5</v>
      </c>
      <c r="M285" s="2" t="str">
        <f t="shared" si="27"/>
        <v>6ODC1935</v>
      </c>
      <c r="P285" s="20" t="s">
        <v>0</v>
      </c>
      <c r="Q285" s="21">
        <v>42163</v>
      </c>
      <c r="R285" s="20" t="s">
        <v>1</v>
      </c>
      <c r="S285" s="20" t="s">
        <v>7</v>
      </c>
      <c r="T285" s="20"/>
      <c r="U285" s="22"/>
      <c r="V285" s="22"/>
      <c r="W285" s="22">
        <v>6320</v>
      </c>
      <c r="X285" s="22">
        <v>-430996.39</v>
      </c>
      <c r="Y285" s="1" t="str">
        <f t="shared" si="28"/>
        <v>632042163</v>
      </c>
      <c r="Z285" s="3" t="str">
        <f t="shared" si="29"/>
        <v>ODF3</v>
      </c>
    </row>
    <row r="286" spans="1:26" x14ac:dyDescent="0.25">
      <c r="A286" s="20" t="s">
        <v>117</v>
      </c>
      <c r="B286" s="21">
        <v>42166</v>
      </c>
      <c r="C286" s="20" t="s">
        <v>120</v>
      </c>
      <c r="D286" s="20" t="s">
        <v>378</v>
      </c>
      <c r="E286" s="20"/>
      <c r="F286" s="22"/>
      <c r="G286" s="22"/>
      <c r="H286" s="22">
        <v>288.7</v>
      </c>
      <c r="I286" s="22">
        <v>434294.46</v>
      </c>
      <c r="J286" s="1" t="str">
        <f t="shared" si="24"/>
        <v>16,7742166</v>
      </c>
      <c r="K286" s="1" t="str">
        <f t="shared" si="25"/>
        <v>PAF55</v>
      </c>
      <c r="L286" s="1" t="str">
        <f t="shared" si="26"/>
        <v>16,77PAF55</v>
      </c>
      <c r="M286" s="2" t="str">
        <f t="shared" si="27"/>
        <v>6ODC2007</v>
      </c>
      <c r="P286" s="20" t="s">
        <v>0</v>
      </c>
      <c r="Q286" s="21">
        <v>42166</v>
      </c>
      <c r="R286" s="20" t="s">
        <v>32</v>
      </c>
      <c r="S286" s="20" t="s">
        <v>9</v>
      </c>
      <c r="T286" s="20"/>
      <c r="U286" s="22"/>
      <c r="V286" s="22">
        <v>6.84</v>
      </c>
      <c r="W286" s="22"/>
      <c r="X286" s="22">
        <v>-430989.55</v>
      </c>
      <c r="Y286" s="1" t="str">
        <f t="shared" si="28"/>
        <v>6,8442166</v>
      </c>
      <c r="Z286" s="3" t="str">
        <f t="shared" si="29"/>
        <v>BF121</v>
      </c>
    </row>
    <row r="287" spans="1:26" x14ac:dyDescent="0.25">
      <c r="A287" s="20" t="s">
        <v>117</v>
      </c>
      <c r="B287" s="21">
        <v>42166</v>
      </c>
      <c r="C287" s="20" t="s">
        <v>120</v>
      </c>
      <c r="D287" s="20" t="s">
        <v>379</v>
      </c>
      <c r="E287" s="20"/>
      <c r="F287" s="22"/>
      <c r="G287" s="22"/>
      <c r="H287" s="22">
        <v>16.77</v>
      </c>
      <c r="I287" s="22">
        <v>434277.69</v>
      </c>
      <c r="J287" s="1" t="str">
        <f t="shared" si="24"/>
        <v>6,8442166</v>
      </c>
      <c r="K287" s="1" t="str">
        <f t="shared" si="25"/>
        <v>BF121</v>
      </c>
      <c r="L287" s="1" t="str">
        <f t="shared" si="26"/>
        <v>6,84BF121</v>
      </c>
      <c r="M287" s="2" t="str">
        <f t="shared" si="27"/>
        <v>6ODC2010</v>
      </c>
      <c r="P287" s="20" t="s">
        <v>0</v>
      </c>
      <c r="Q287" s="21">
        <v>42166</v>
      </c>
      <c r="R287" s="20" t="s">
        <v>8</v>
      </c>
      <c r="S287" s="20" t="s">
        <v>66</v>
      </c>
      <c r="T287" s="20"/>
      <c r="U287" s="22"/>
      <c r="V287" s="22">
        <v>288.7</v>
      </c>
      <c r="W287" s="22"/>
      <c r="X287" s="22">
        <v>-430700.85</v>
      </c>
      <c r="Y287" s="1" t="str">
        <f t="shared" si="28"/>
        <v>288,742166</v>
      </c>
      <c r="Z287" s="3" t="str">
        <f t="shared" si="29"/>
        <v>PAF5</v>
      </c>
    </row>
    <row r="288" spans="1:26" x14ac:dyDescent="0.25">
      <c r="A288" s="20" t="s">
        <v>117</v>
      </c>
      <c r="B288" s="21">
        <v>42166</v>
      </c>
      <c r="C288" s="20" t="s">
        <v>120</v>
      </c>
      <c r="D288" s="20" t="s">
        <v>380</v>
      </c>
      <c r="E288" s="20"/>
      <c r="F288" s="22"/>
      <c r="G288" s="22"/>
      <c r="H288" s="22">
        <v>6.84</v>
      </c>
      <c r="I288" s="22">
        <v>434270.85</v>
      </c>
      <c r="J288" s="1" t="str">
        <f t="shared" si="24"/>
        <v>1242167</v>
      </c>
      <c r="K288" s="1" t="str">
        <f t="shared" si="25"/>
        <v>PAF49</v>
      </c>
      <c r="L288" s="1" t="str">
        <f t="shared" si="26"/>
        <v>12PAF49</v>
      </c>
      <c r="M288" s="2" t="str">
        <f t="shared" si="27"/>
        <v>6ODC2003</v>
      </c>
      <c r="P288" s="20" t="s">
        <v>0</v>
      </c>
      <c r="Q288" s="21">
        <v>42166</v>
      </c>
      <c r="R288" s="20" t="s">
        <v>8</v>
      </c>
      <c r="S288" s="20" t="s">
        <v>66</v>
      </c>
      <c r="T288" s="20"/>
      <c r="U288" s="22"/>
      <c r="V288" s="22">
        <v>100</v>
      </c>
      <c r="W288" s="22"/>
      <c r="X288" s="22">
        <v>-430600.85</v>
      </c>
      <c r="Y288" s="1" t="str">
        <f t="shared" si="28"/>
        <v>10042166</v>
      </c>
      <c r="Z288" s="3" t="str">
        <f t="shared" si="29"/>
        <v>PAF5</v>
      </c>
    </row>
    <row r="289" spans="1:26" x14ac:dyDescent="0.25">
      <c r="A289" s="20" t="s">
        <v>117</v>
      </c>
      <c r="B289" s="21">
        <v>42167</v>
      </c>
      <c r="C289" s="20" t="s">
        <v>120</v>
      </c>
      <c r="D289" s="20" t="s">
        <v>381</v>
      </c>
      <c r="E289" s="20"/>
      <c r="F289" s="22"/>
      <c r="G289" s="22"/>
      <c r="H289" s="22">
        <v>12</v>
      </c>
      <c r="I289" s="22">
        <v>434258.85</v>
      </c>
      <c r="J289" s="1" t="str">
        <f t="shared" si="24"/>
        <v>13542167</v>
      </c>
      <c r="K289" s="1" t="str">
        <f t="shared" si="25"/>
        <v>PAF50</v>
      </c>
      <c r="L289" s="1" t="str">
        <f t="shared" si="26"/>
        <v>135PAF50</v>
      </c>
      <c r="M289" s="2" t="str">
        <f t="shared" si="27"/>
        <v>6ODC2004</v>
      </c>
      <c r="P289" s="20" t="s">
        <v>0</v>
      </c>
      <c r="Q289" s="21">
        <v>42166</v>
      </c>
      <c r="R289" s="20" t="s">
        <v>8</v>
      </c>
      <c r="S289" s="20" t="s">
        <v>66</v>
      </c>
      <c r="T289" s="20"/>
      <c r="U289" s="22"/>
      <c r="V289" s="22">
        <v>300</v>
      </c>
      <c r="W289" s="22"/>
      <c r="X289" s="22">
        <v>-430300.85</v>
      </c>
      <c r="Y289" s="1" t="str">
        <f t="shared" si="28"/>
        <v>30042166</v>
      </c>
      <c r="Z289" s="3" t="str">
        <f t="shared" si="29"/>
        <v>PAF5</v>
      </c>
    </row>
    <row r="290" spans="1:26" x14ac:dyDescent="0.25">
      <c r="A290" s="20" t="s">
        <v>117</v>
      </c>
      <c r="B290" s="21">
        <v>42167</v>
      </c>
      <c r="C290" s="20" t="s">
        <v>120</v>
      </c>
      <c r="D290" s="20" t="s">
        <v>382</v>
      </c>
      <c r="E290" s="20"/>
      <c r="F290" s="22"/>
      <c r="G290" s="22"/>
      <c r="H290" s="22">
        <v>135</v>
      </c>
      <c r="I290" s="22">
        <v>434123.85</v>
      </c>
      <c r="J290" s="1" t="str">
        <f t="shared" si="24"/>
        <v>138,642167</v>
      </c>
      <c r="K290" s="1" t="str">
        <f t="shared" si="25"/>
        <v>PAF50</v>
      </c>
      <c r="L290" s="1" t="str">
        <f t="shared" si="26"/>
        <v>138,6PAF50</v>
      </c>
      <c r="M290" s="2" t="str">
        <f t="shared" si="27"/>
        <v>6ODC2005</v>
      </c>
      <c r="P290" s="20" t="s">
        <v>0</v>
      </c>
      <c r="Q290" s="21">
        <v>42166</v>
      </c>
      <c r="R290" s="20" t="s">
        <v>8</v>
      </c>
      <c r="S290" s="20" t="s">
        <v>66</v>
      </c>
      <c r="T290" s="20"/>
      <c r="U290" s="22"/>
      <c r="V290" s="22">
        <v>100</v>
      </c>
      <c r="W290" s="22"/>
      <c r="X290" s="22">
        <v>-430200.85</v>
      </c>
      <c r="Y290" s="1" t="str">
        <f t="shared" si="28"/>
        <v>10042166</v>
      </c>
      <c r="Z290" s="3" t="str">
        <f t="shared" si="29"/>
        <v>PAF5</v>
      </c>
    </row>
    <row r="291" spans="1:26" x14ac:dyDescent="0.25">
      <c r="A291" s="20" t="s">
        <v>117</v>
      </c>
      <c r="B291" s="21">
        <v>42167</v>
      </c>
      <c r="C291" s="20" t="s">
        <v>120</v>
      </c>
      <c r="D291" s="20" t="s">
        <v>383</v>
      </c>
      <c r="E291" s="20"/>
      <c r="F291" s="22"/>
      <c r="G291" s="22"/>
      <c r="H291" s="22">
        <v>138.6</v>
      </c>
      <c r="I291" s="22">
        <v>433985.25</v>
      </c>
      <c r="J291" s="1" t="str">
        <f t="shared" si="24"/>
        <v>86,2842170</v>
      </c>
      <c r="K291" s="1">
        <f t="shared" si="25"/>
        <v>6</v>
      </c>
      <c r="L291" s="1" t="str">
        <f t="shared" si="26"/>
        <v>86,286</v>
      </c>
      <c r="M291" s="2" t="str">
        <f t="shared" si="27"/>
        <v>6PAIE 118</v>
      </c>
      <c r="P291" s="20" t="s">
        <v>0</v>
      </c>
      <c r="Q291" s="21">
        <v>42166</v>
      </c>
      <c r="R291" s="20" t="s">
        <v>8</v>
      </c>
      <c r="S291" s="20" t="s">
        <v>68</v>
      </c>
      <c r="T291" s="20"/>
      <c r="U291" s="22"/>
      <c r="V291" s="22">
        <v>16.77</v>
      </c>
      <c r="W291" s="22"/>
      <c r="X291" s="22">
        <v>-430184.08</v>
      </c>
      <c r="Y291" s="1" t="str">
        <f t="shared" si="28"/>
        <v>16,7742166</v>
      </c>
      <c r="Z291" s="3" t="str">
        <f t="shared" si="29"/>
        <v>PAF55</v>
      </c>
    </row>
    <row r="292" spans="1:26" x14ac:dyDescent="0.25">
      <c r="A292" s="3" t="s">
        <v>117</v>
      </c>
      <c r="B292" s="4">
        <v>42170</v>
      </c>
      <c r="C292" s="3" t="s">
        <v>384</v>
      </c>
      <c r="D292" s="3" t="s">
        <v>385</v>
      </c>
      <c r="E292" s="3" t="s">
        <v>472</v>
      </c>
      <c r="G292" s="1">
        <v>86.28</v>
      </c>
      <c r="I292" s="1">
        <v>434071.53</v>
      </c>
      <c r="J292" s="1" t="str">
        <f t="shared" si="24"/>
        <v>67,9942170</v>
      </c>
      <c r="K292" s="1" t="str">
        <f t="shared" si="25"/>
        <v>ODF28</v>
      </c>
      <c r="L292" s="1" t="str">
        <f t="shared" si="26"/>
        <v>67,99ODF28</v>
      </c>
      <c r="M292" s="2" t="str">
        <f t="shared" si="27"/>
        <v>6PAIE 118</v>
      </c>
      <c r="P292" s="20" t="s">
        <v>0</v>
      </c>
      <c r="Q292" s="21">
        <v>42167</v>
      </c>
      <c r="R292" s="20" t="s">
        <v>8</v>
      </c>
      <c r="S292" s="20" t="s">
        <v>31</v>
      </c>
      <c r="T292" s="20"/>
      <c r="U292" s="22"/>
      <c r="V292" s="22">
        <v>12</v>
      </c>
      <c r="W292" s="22"/>
      <c r="X292" s="22">
        <v>-430172.08</v>
      </c>
      <c r="Y292" s="1" t="str">
        <f t="shared" si="28"/>
        <v>1242167</v>
      </c>
      <c r="Z292" s="3" t="str">
        <f t="shared" si="29"/>
        <v>PAF49</v>
      </c>
    </row>
    <row r="293" spans="1:26" x14ac:dyDescent="0.25">
      <c r="A293" s="3" t="s">
        <v>117</v>
      </c>
      <c r="B293" s="4">
        <v>42170</v>
      </c>
      <c r="C293" s="3" t="s">
        <v>384</v>
      </c>
      <c r="D293" s="3" t="s">
        <v>385</v>
      </c>
      <c r="E293" s="3" t="s">
        <v>460</v>
      </c>
      <c r="G293" s="1">
        <v>67.989999999999995</v>
      </c>
      <c r="I293" s="1">
        <v>434139.52</v>
      </c>
      <c r="J293" s="1" t="str">
        <f t="shared" si="24"/>
        <v>67,9942170</v>
      </c>
      <c r="K293" s="1" t="str">
        <f t="shared" si="25"/>
        <v>ODF28</v>
      </c>
      <c r="L293" s="1" t="str">
        <f t="shared" si="26"/>
        <v>67,99ODF28</v>
      </c>
      <c r="M293" s="2" t="str">
        <f t="shared" si="27"/>
        <v>6PAIE 118</v>
      </c>
      <c r="P293" s="20" t="s">
        <v>0</v>
      </c>
      <c r="Q293" s="21">
        <v>42167</v>
      </c>
      <c r="R293" s="20" t="s">
        <v>8</v>
      </c>
      <c r="S293" s="20" t="s">
        <v>64</v>
      </c>
      <c r="T293" s="20"/>
      <c r="U293" s="22"/>
      <c r="V293" s="22">
        <v>135</v>
      </c>
      <c r="W293" s="22"/>
      <c r="X293" s="22">
        <v>-430037.08</v>
      </c>
      <c r="Y293" s="1" t="str">
        <f t="shared" si="28"/>
        <v>13542167</v>
      </c>
      <c r="Z293" s="3" t="str">
        <f t="shared" si="29"/>
        <v>PAF50</v>
      </c>
    </row>
    <row r="294" spans="1:26" x14ac:dyDescent="0.25">
      <c r="A294" s="3" t="s">
        <v>117</v>
      </c>
      <c r="B294" s="4">
        <v>42170</v>
      </c>
      <c r="C294" s="3" t="s">
        <v>384</v>
      </c>
      <c r="D294" s="3" t="s">
        <v>385</v>
      </c>
      <c r="E294" s="3" t="s">
        <v>461</v>
      </c>
      <c r="G294" s="1">
        <v>67.989999999999995</v>
      </c>
      <c r="I294" s="1">
        <v>434207.51</v>
      </c>
      <c r="J294" s="1" t="str">
        <f t="shared" si="24"/>
        <v>66,3142170</v>
      </c>
      <c r="K294" s="1">
        <f t="shared" si="25"/>
        <v>6</v>
      </c>
      <c r="L294" s="1" t="str">
        <f t="shared" si="26"/>
        <v>66,316</v>
      </c>
      <c r="M294" s="2" t="str">
        <f t="shared" si="27"/>
        <v>6PAIE 118</v>
      </c>
      <c r="P294" s="20" t="s">
        <v>0</v>
      </c>
      <c r="Q294" s="21">
        <v>42167</v>
      </c>
      <c r="R294" s="20" t="s">
        <v>8</v>
      </c>
      <c r="S294" s="20" t="s">
        <v>64</v>
      </c>
      <c r="T294" s="20"/>
      <c r="U294" s="22"/>
      <c r="V294" s="22">
        <v>138.6</v>
      </c>
      <c r="W294" s="22"/>
      <c r="X294" s="22">
        <v>-429898.48</v>
      </c>
      <c r="Y294" s="1" t="str">
        <f t="shared" si="28"/>
        <v>138,642167</v>
      </c>
      <c r="Z294" s="3" t="str">
        <f t="shared" si="29"/>
        <v>PAF50</v>
      </c>
    </row>
    <row r="295" spans="1:26" x14ac:dyDescent="0.25">
      <c r="A295" s="3" t="s">
        <v>117</v>
      </c>
      <c r="B295" s="4">
        <v>42170</v>
      </c>
      <c r="C295" s="3" t="s">
        <v>384</v>
      </c>
      <c r="D295" s="3" t="s">
        <v>385</v>
      </c>
      <c r="E295" s="3" t="s">
        <v>462</v>
      </c>
      <c r="G295" s="1">
        <v>66.31</v>
      </c>
      <c r="I295" s="1">
        <v>434273.82</v>
      </c>
      <c r="J295" s="1" t="str">
        <f t="shared" si="24"/>
        <v>1000,5642170</v>
      </c>
      <c r="K295" s="1" t="str">
        <f t="shared" si="25"/>
        <v>ACF16</v>
      </c>
      <c r="L295" s="1" t="str">
        <f t="shared" si="26"/>
        <v>1000,56ACF16</v>
      </c>
      <c r="M295" s="2" t="str">
        <f t="shared" si="27"/>
        <v>6ODC1936</v>
      </c>
      <c r="P295" s="20" t="s">
        <v>0</v>
      </c>
      <c r="Q295" s="21">
        <v>42170</v>
      </c>
      <c r="R295" s="20" t="s">
        <v>6</v>
      </c>
      <c r="S295" s="20" t="s">
        <v>23</v>
      </c>
      <c r="T295" s="20"/>
      <c r="U295" s="22"/>
      <c r="V295" s="22">
        <v>1000.56</v>
      </c>
      <c r="W295" s="22"/>
      <c r="X295" s="22">
        <v>-428897.92</v>
      </c>
      <c r="Y295" s="1" t="str">
        <f t="shared" si="28"/>
        <v>1000,5642170</v>
      </c>
      <c r="Z295" s="3" t="str">
        <f t="shared" si="29"/>
        <v>ACF16</v>
      </c>
    </row>
    <row r="296" spans="1:26" x14ac:dyDescent="0.25">
      <c r="A296" s="20" t="s">
        <v>117</v>
      </c>
      <c r="B296" s="21">
        <v>42170</v>
      </c>
      <c r="C296" s="20" t="s">
        <v>120</v>
      </c>
      <c r="D296" s="20" t="s">
        <v>386</v>
      </c>
      <c r="E296" s="20"/>
      <c r="F296" s="22"/>
      <c r="G296" s="22"/>
      <c r="H296" s="22">
        <v>1000.56</v>
      </c>
      <c r="I296" s="22">
        <v>433273.26</v>
      </c>
      <c r="J296" s="1" t="str">
        <f t="shared" si="24"/>
        <v>100042170</v>
      </c>
      <c r="K296" s="1" t="str">
        <f t="shared" si="25"/>
        <v>PAF32</v>
      </c>
      <c r="L296" s="1" t="str">
        <f t="shared" si="26"/>
        <v>1000PAF32</v>
      </c>
      <c r="M296" s="2" t="str">
        <f t="shared" si="27"/>
        <v>6ODC1987</v>
      </c>
      <c r="P296" s="3" t="s">
        <v>0</v>
      </c>
      <c r="Q296" s="4">
        <v>42170</v>
      </c>
      <c r="R296" s="3" t="s">
        <v>1</v>
      </c>
      <c r="S296" s="3" t="s">
        <v>57</v>
      </c>
      <c r="T296" s="3" t="s">
        <v>459</v>
      </c>
      <c r="W296" s="1">
        <v>288.57</v>
      </c>
      <c r="X296" s="1">
        <v>-429186.49</v>
      </c>
      <c r="Y296" s="1" t="str">
        <f t="shared" si="28"/>
        <v>288,5742170</v>
      </c>
      <c r="Z296" s="3" t="str">
        <f t="shared" si="29"/>
        <v>ODF28</v>
      </c>
    </row>
    <row r="297" spans="1:26" x14ac:dyDescent="0.25">
      <c r="A297" s="20" t="s">
        <v>117</v>
      </c>
      <c r="B297" s="21">
        <v>42170</v>
      </c>
      <c r="C297" s="20" t="s">
        <v>120</v>
      </c>
      <c r="D297" s="20" t="s">
        <v>369</v>
      </c>
      <c r="E297" s="20"/>
      <c r="F297" s="22"/>
      <c r="G297" s="22"/>
      <c r="H297" s="22">
        <v>1000</v>
      </c>
      <c r="I297" s="22">
        <v>432273.26</v>
      </c>
      <c r="J297" s="1" t="str">
        <f t="shared" si="24"/>
        <v>67,9942170</v>
      </c>
      <c r="K297" s="1" t="str">
        <f t="shared" si="25"/>
        <v>ODF28</v>
      </c>
      <c r="L297" s="1" t="str">
        <f t="shared" si="26"/>
        <v>67,99ODF28</v>
      </c>
      <c r="M297" s="2" t="str">
        <f t="shared" si="27"/>
        <v>6ODC2014</v>
      </c>
      <c r="P297" s="20" t="s">
        <v>0</v>
      </c>
      <c r="Q297" s="21">
        <v>42170</v>
      </c>
      <c r="R297" s="20" t="s">
        <v>1</v>
      </c>
      <c r="S297" s="20" t="s">
        <v>57</v>
      </c>
      <c r="T297" s="20"/>
      <c r="U297" s="22"/>
      <c r="V297" s="22">
        <v>67.989999999999995</v>
      </c>
      <c r="W297" s="22"/>
      <c r="X297" s="22">
        <v>-429118.5</v>
      </c>
      <c r="Y297" s="1" t="str">
        <f t="shared" si="28"/>
        <v>67,9942170</v>
      </c>
      <c r="Z297" s="3" t="str">
        <f t="shared" si="29"/>
        <v>ODF28</v>
      </c>
    </row>
    <row r="298" spans="1:26" x14ac:dyDescent="0.25">
      <c r="A298" s="20" t="s">
        <v>117</v>
      </c>
      <c r="B298" s="21">
        <v>42170</v>
      </c>
      <c r="C298" s="20" t="s">
        <v>120</v>
      </c>
      <c r="D298" s="20" t="s">
        <v>387</v>
      </c>
      <c r="E298" s="20"/>
      <c r="F298" s="22"/>
      <c r="G298" s="22"/>
      <c r="H298" s="22">
        <v>67.989999999999995</v>
      </c>
      <c r="I298" s="22">
        <v>432205.27</v>
      </c>
      <c r="J298" s="1" t="str">
        <f t="shared" si="24"/>
        <v>541,8142170</v>
      </c>
      <c r="K298" s="1" t="str">
        <f t="shared" si="25"/>
        <v>ODF29</v>
      </c>
      <c r="L298" s="1" t="str">
        <f t="shared" si="26"/>
        <v>541,81ODF29</v>
      </c>
      <c r="M298" s="2" t="str">
        <f t="shared" si="27"/>
        <v>6ODC2015</v>
      </c>
      <c r="P298" s="20" t="s">
        <v>0</v>
      </c>
      <c r="Q298" s="21">
        <v>42170</v>
      </c>
      <c r="R298" s="20" t="s">
        <v>1</v>
      </c>
      <c r="S298" s="20" t="s">
        <v>46</v>
      </c>
      <c r="T298" s="20"/>
      <c r="U298" s="22"/>
      <c r="V298" s="22"/>
      <c r="W298" s="22">
        <v>2282.0100000000002</v>
      </c>
      <c r="X298" s="22">
        <v>-431400.51</v>
      </c>
      <c r="Y298" s="1" t="str">
        <f t="shared" si="28"/>
        <v>2282,0142170</v>
      </c>
      <c r="Z298" s="3" t="str">
        <f t="shared" si="29"/>
        <v>ODF29</v>
      </c>
    </row>
    <row r="299" spans="1:26" x14ac:dyDescent="0.25">
      <c r="A299" s="20" t="s">
        <v>117</v>
      </c>
      <c r="B299" s="21">
        <v>42170</v>
      </c>
      <c r="C299" s="20" t="s">
        <v>120</v>
      </c>
      <c r="D299" s="20" t="s">
        <v>388</v>
      </c>
      <c r="E299" s="20"/>
      <c r="F299" s="22"/>
      <c r="G299" s="22"/>
      <c r="H299" s="22">
        <v>541.80999999999995</v>
      </c>
      <c r="I299" s="22">
        <v>431663.46</v>
      </c>
      <c r="J299" s="1" t="str">
        <f t="shared" si="24"/>
        <v>2282,0142171</v>
      </c>
      <c r="K299" s="1">
        <f t="shared" si="25"/>
        <v>6</v>
      </c>
      <c r="L299" s="1" t="str">
        <f t="shared" si="26"/>
        <v>2282,016</v>
      </c>
      <c r="M299" s="2" t="str">
        <f t="shared" si="27"/>
        <v>6ACC90</v>
      </c>
      <c r="P299" s="20" t="s">
        <v>0</v>
      </c>
      <c r="Q299" s="21">
        <v>42170</v>
      </c>
      <c r="R299" s="20" t="s">
        <v>1</v>
      </c>
      <c r="S299" s="20" t="s">
        <v>46</v>
      </c>
      <c r="T299" s="20"/>
      <c r="U299" s="22"/>
      <c r="V299" s="22">
        <v>541.80999999999995</v>
      </c>
      <c r="W299" s="22"/>
      <c r="X299" s="22">
        <v>-430858.7</v>
      </c>
      <c r="Y299" s="1" t="str">
        <f t="shared" si="28"/>
        <v>541,8142170</v>
      </c>
      <c r="Z299" s="3" t="str">
        <f t="shared" si="29"/>
        <v>ODF29</v>
      </c>
    </row>
    <row r="300" spans="1:26" x14ac:dyDescent="0.25">
      <c r="A300" s="20" t="s">
        <v>117</v>
      </c>
      <c r="B300" s="21">
        <v>42171</v>
      </c>
      <c r="C300" s="20" t="s">
        <v>389</v>
      </c>
      <c r="D300" s="20" t="s">
        <v>390</v>
      </c>
      <c r="E300" s="20"/>
      <c r="F300" s="22"/>
      <c r="G300" s="22">
        <v>2282.0100000000002</v>
      </c>
      <c r="H300" s="22"/>
      <c r="I300" s="22">
        <v>433945.47</v>
      </c>
      <c r="J300" s="1" t="str">
        <f t="shared" si="24"/>
        <v>120042171</v>
      </c>
      <c r="K300" s="1" t="str">
        <f t="shared" si="25"/>
        <v>BF115</v>
      </c>
      <c r="L300" s="1" t="str">
        <f t="shared" si="26"/>
        <v>1200BF115</v>
      </c>
      <c r="M300" s="2" t="str">
        <f t="shared" si="27"/>
        <v>6ODC1912</v>
      </c>
      <c r="P300" s="20" t="s">
        <v>0</v>
      </c>
      <c r="Q300" s="21">
        <v>42170</v>
      </c>
      <c r="R300" s="20" t="s">
        <v>8</v>
      </c>
      <c r="S300" s="20" t="s">
        <v>26</v>
      </c>
      <c r="T300" s="20"/>
      <c r="U300" s="22"/>
      <c r="V300" s="22">
        <v>1000</v>
      </c>
      <c r="W300" s="22"/>
      <c r="X300" s="22">
        <v>-429858.7</v>
      </c>
      <c r="Y300" s="1" t="str">
        <f t="shared" si="28"/>
        <v>100042170</v>
      </c>
      <c r="Z300" s="3" t="str">
        <f t="shared" si="29"/>
        <v>PAF32</v>
      </c>
    </row>
    <row r="301" spans="1:26" x14ac:dyDescent="0.25">
      <c r="A301" s="20" t="s">
        <v>117</v>
      </c>
      <c r="B301" s="21">
        <v>42171</v>
      </c>
      <c r="C301" s="20" t="s">
        <v>120</v>
      </c>
      <c r="D301" s="20" t="s">
        <v>391</v>
      </c>
      <c r="E301" s="20"/>
      <c r="F301" s="22"/>
      <c r="G301" s="22">
        <v>1200</v>
      </c>
      <c r="H301" s="22"/>
      <c r="I301" s="22">
        <v>435145.47</v>
      </c>
      <c r="J301" s="1" t="str">
        <f t="shared" si="24"/>
        <v>5000042173</v>
      </c>
      <c r="K301" s="1" t="str">
        <f t="shared" si="25"/>
        <v>ACF24</v>
      </c>
      <c r="L301" s="1" t="str">
        <f t="shared" si="26"/>
        <v>50000ACF24</v>
      </c>
      <c r="M301" s="2" t="str">
        <f t="shared" si="27"/>
        <v>6BC2249</v>
      </c>
      <c r="P301" s="20" t="s">
        <v>0</v>
      </c>
      <c r="Q301" s="21">
        <v>42171</v>
      </c>
      <c r="R301" s="20" t="s">
        <v>36</v>
      </c>
      <c r="S301" s="20" t="s">
        <v>11</v>
      </c>
      <c r="T301" s="20"/>
      <c r="U301" s="22"/>
      <c r="V301" s="22"/>
      <c r="W301" s="22">
        <v>1200</v>
      </c>
      <c r="X301" s="22">
        <v>-431058.7</v>
      </c>
      <c r="Y301" s="1" t="str">
        <f t="shared" si="28"/>
        <v>120042171</v>
      </c>
      <c r="Z301" s="3" t="str">
        <f t="shared" si="29"/>
        <v>BF115</v>
      </c>
    </row>
    <row r="302" spans="1:26" x14ac:dyDescent="0.25">
      <c r="A302" s="20" t="s">
        <v>117</v>
      </c>
      <c r="B302" s="21">
        <v>42173</v>
      </c>
      <c r="C302" s="20" t="s">
        <v>392</v>
      </c>
      <c r="D302" s="20" t="s">
        <v>393</v>
      </c>
      <c r="E302" s="20"/>
      <c r="F302" s="22"/>
      <c r="G302" s="22"/>
      <c r="H302" s="22">
        <v>50000</v>
      </c>
      <c r="I302" s="22">
        <v>385145.47</v>
      </c>
      <c r="J302" s="1" t="str">
        <f t="shared" si="24"/>
        <v>582,4742175</v>
      </c>
      <c r="K302" s="1" t="str">
        <f t="shared" si="25"/>
        <v>ACF52</v>
      </c>
      <c r="L302" s="1" t="str">
        <f t="shared" si="26"/>
        <v>582,47ACF52</v>
      </c>
      <c r="M302" s="2" t="str">
        <f t="shared" si="27"/>
        <v>6ODC1997</v>
      </c>
      <c r="P302" s="20" t="s">
        <v>0</v>
      </c>
      <c r="Q302" s="21">
        <v>42173</v>
      </c>
      <c r="R302" s="20" t="s">
        <v>6</v>
      </c>
      <c r="S302" s="20" t="s">
        <v>55</v>
      </c>
      <c r="T302" s="20"/>
      <c r="U302" s="22"/>
      <c r="V302" s="22">
        <v>50000</v>
      </c>
      <c r="W302" s="22"/>
      <c r="X302" s="22">
        <v>-381058.7</v>
      </c>
      <c r="Y302" s="1" t="str">
        <f t="shared" si="28"/>
        <v>5000042173</v>
      </c>
      <c r="Z302" s="3" t="str">
        <f t="shared" si="29"/>
        <v>ACF24</v>
      </c>
    </row>
    <row r="303" spans="1:26" x14ac:dyDescent="0.25">
      <c r="A303" s="20" t="s">
        <v>117</v>
      </c>
      <c r="B303" s="21">
        <v>42175</v>
      </c>
      <c r="C303" s="20" t="s">
        <v>120</v>
      </c>
      <c r="D303" s="20" t="s">
        <v>394</v>
      </c>
      <c r="E303" s="20"/>
      <c r="F303" s="22"/>
      <c r="G303" s="22"/>
      <c r="H303" s="22">
        <v>582.47</v>
      </c>
      <c r="I303" s="22">
        <v>384563</v>
      </c>
      <c r="J303" s="1" t="str">
        <f t="shared" si="24"/>
        <v>6,842177</v>
      </c>
      <c r="K303" s="1" t="str">
        <f t="shared" si="25"/>
        <v>PAF18</v>
      </c>
      <c r="L303" s="1" t="str">
        <f t="shared" si="26"/>
        <v>6,8PAF18</v>
      </c>
      <c r="M303" s="2" t="str">
        <f t="shared" si="27"/>
        <v>6ODC1978</v>
      </c>
      <c r="P303" s="20" t="s">
        <v>0</v>
      </c>
      <c r="Q303" s="21">
        <v>42175</v>
      </c>
      <c r="R303" s="20" t="s">
        <v>6</v>
      </c>
      <c r="S303" s="20" t="s">
        <v>65</v>
      </c>
      <c r="T303" s="20"/>
      <c r="U303" s="22"/>
      <c r="V303" s="22">
        <v>582.47</v>
      </c>
      <c r="W303" s="22"/>
      <c r="X303" s="22">
        <v>-380476.23</v>
      </c>
      <c r="Y303" s="1" t="str">
        <f t="shared" si="28"/>
        <v>582,4742175</v>
      </c>
      <c r="Z303" s="3" t="str">
        <f t="shared" si="29"/>
        <v>ACF52</v>
      </c>
    </row>
    <row r="304" spans="1:26" x14ac:dyDescent="0.25">
      <c r="A304" s="20" t="s">
        <v>117</v>
      </c>
      <c r="B304" s="21">
        <v>42177</v>
      </c>
      <c r="C304" s="20" t="s">
        <v>120</v>
      </c>
      <c r="D304" s="20" t="s">
        <v>306</v>
      </c>
      <c r="E304" s="20"/>
      <c r="F304" s="22"/>
      <c r="G304" s="22"/>
      <c r="H304" s="22">
        <v>6.8</v>
      </c>
      <c r="I304" s="22">
        <v>384556.2</v>
      </c>
      <c r="J304" s="1" t="str">
        <f t="shared" si="24"/>
        <v>24,242177</v>
      </c>
      <c r="K304" s="1" t="str">
        <f t="shared" si="25"/>
        <v>PAF18</v>
      </c>
      <c r="L304" s="1" t="str">
        <f t="shared" si="26"/>
        <v>24,2PAF18</v>
      </c>
      <c r="M304" s="2" t="str">
        <f t="shared" si="27"/>
        <v>6ODC1979</v>
      </c>
      <c r="P304" s="20" t="s">
        <v>0</v>
      </c>
      <c r="Q304" s="21">
        <v>42177</v>
      </c>
      <c r="R304" s="20" t="s">
        <v>8</v>
      </c>
      <c r="S304" s="20" t="s">
        <v>54</v>
      </c>
      <c r="T304" s="20"/>
      <c r="U304" s="22"/>
      <c r="V304" s="22">
        <v>24.2</v>
      </c>
      <c r="W304" s="22"/>
      <c r="X304" s="22">
        <v>-380452.03</v>
      </c>
      <c r="Y304" s="1" t="str">
        <f t="shared" si="28"/>
        <v>24,242177</v>
      </c>
      <c r="Z304" s="3" t="str">
        <f t="shared" si="29"/>
        <v>PAF18</v>
      </c>
    </row>
    <row r="305" spans="1:26" x14ac:dyDescent="0.25">
      <c r="A305" s="20" t="s">
        <v>117</v>
      </c>
      <c r="B305" s="21">
        <v>42177</v>
      </c>
      <c r="C305" s="20" t="s">
        <v>120</v>
      </c>
      <c r="D305" s="20" t="s">
        <v>264</v>
      </c>
      <c r="E305" s="20"/>
      <c r="F305" s="22"/>
      <c r="G305" s="22"/>
      <c r="H305" s="22">
        <v>24.2</v>
      </c>
      <c r="I305" s="22">
        <v>384532</v>
      </c>
      <c r="J305" s="1" t="str">
        <f t="shared" si="24"/>
        <v>45042181</v>
      </c>
      <c r="K305" s="1" t="str">
        <f t="shared" si="25"/>
        <v>PAF7</v>
      </c>
      <c r="L305" s="1" t="str">
        <f t="shared" si="26"/>
        <v>450PAF7</v>
      </c>
      <c r="M305" s="2" t="str">
        <f t="shared" si="27"/>
        <v>6ODC1937</v>
      </c>
      <c r="P305" s="20" t="s">
        <v>0</v>
      </c>
      <c r="Q305" s="21">
        <v>42177</v>
      </c>
      <c r="R305" s="20" t="s">
        <v>8</v>
      </c>
      <c r="S305" s="20" t="s">
        <v>54</v>
      </c>
      <c r="T305" s="20"/>
      <c r="U305" s="22"/>
      <c r="V305" s="22">
        <v>6.8</v>
      </c>
      <c r="W305" s="22"/>
      <c r="X305" s="22">
        <v>-380445.23</v>
      </c>
      <c r="Y305" s="1" t="str">
        <f t="shared" si="28"/>
        <v>6,842177</v>
      </c>
      <c r="Z305" s="3" t="str">
        <f t="shared" si="29"/>
        <v>PAF18</v>
      </c>
    </row>
    <row r="306" spans="1:26" x14ac:dyDescent="0.25">
      <c r="A306" s="20" t="s">
        <v>117</v>
      </c>
      <c r="B306" s="21">
        <v>42181</v>
      </c>
      <c r="C306" s="20" t="s">
        <v>120</v>
      </c>
      <c r="D306" s="20" t="s">
        <v>395</v>
      </c>
      <c r="E306" s="20"/>
      <c r="F306" s="22"/>
      <c r="G306" s="22"/>
      <c r="H306" s="22">
        <v>450</v>
      </c>
      <c r="I306" s="22">
        <v>384082</v>
      </c>
      <c r="J306" s="1" t="str">
        <f t="shared" si="24"/>
        <v>9042181</v>
      </c>
      <c r="K306" s="1" t="str">
        <f t="shared" si="25"/>
        <v>PAF7</v>
      </c>
      <c r="L306" s="1" t="str">
        <f t="shared" si="26"/>
        <v>90PAF7</v>
      </c>
      <c r="M306" s="2" t="str">
        <f t="shared" si="27"/>
        <v>6ODC1938</v>
      </c>
      <c r="P306" s="20" t="s">
        <v>0</v>
      </c>
      <c r="Q306" s="21">
        <v>42181</v>
      </c>
      <c r="R306" s="20" t="s">
        <v>8</v>
      </c>
      <c r="S306" s="20" t="s">
        <v>40</v>
      </c>
      <c r="T306" s="20"/>
      <c r="U306" s="22"/>
      <c r="V306" s="22">
        <v>18.05</v>
      </c>
      <c r="W306" s="22"/>
      <c r="X306" s="22">
        <v>-380427.18</v>
      </c>
      <c r="Y306" s="1" t="str">
        <f t="shared" si="28"/>
        <v>18,0542181</v>
      </c>
      <c r="Z306" s="3" t="str">
        <f t="shared" si="29"/>
        <v>PAF7</v>
      </c>
    </row>
    <row r="307" spans="1:26" x14ac:dyDescent="0.25">
      <c r="A307" s="20" t="s">
        <v>117</v>
      </c>
      <c r="B307" s="21">
        <v>42181</v>
      </c>
      <c r="C307" s="20" t="s">
        <v>120</v>
      </c>
      <c r="D307" s="20" t="s">
        <v>396</v>
      </c>
      <c r="E307" s="20"/>
      <c r="F307" s="22"/>
      <c r="G307" s="22"/>
      <c r="H307" s="22">
        <v>90</v>
      </c>
      <c r="I307" s="22">
        <v>383992</v>
      </c>
      <c r="J307" s="1" t="str">
        <f t="shared" si="24"/>
        <v>150042181</v>
      </c>
      <c r="K307" s="1" t="str">
        <f t="shared" si="25"/>
        <v>PAF7</v>
      </c>
      <c r="L307" s="1" t="str">
        <f t="shared" si="26"/>
        <v>1500PAF7</v>
      </c>
      <c r="M307" s="2" t="str">
        <f t="shared" si="27"/>
        <v>6ODC1939</v>
      </c>
      <c r="P307" s="20" t="s">
        <v>0</v>
      </c>
      <c r="Q307" s="21">
        <v>42181</v>
      </c>
      <c r="R307" s="20" t="s">
        <v>8</v>
      </c>
      <c r="S307" s="20" t="s">
        <v>40</v>
      </c>
      <c r="T307" s="20"/>
      <c r="U307" s="22"/>
      <c r="V307" s="22">
        <v>254.1</v>
      </c>
      <c r="W307" s="22"/>
      <c r="X307" s="22">
        <v>-380173.08</v>
      </c>
      <c r="Y307" s="1" t="str">
        <f t="shared" si="28"/>
        <v>254,142181</v>
      </c>
      <c r="Z307" s="3" t="str">
        <f t="shared" si="29"/>
        <v>PAF7</v>
      </c>
    </row>
    <row r="308" spans="1:26" x14ac:dyDescent="0.25">
      <c r="A308" s="20" t="s">
        <v>117</v>
      </c>
      <c r="B308" s="21">
        <v>42181</v>
      </c>
      <c r="C308" s="20" t="s">
        <v>120</v>
      </c>
      <c r="D308" s="20" t="s">
        <v>397</v>
      </c>
      <c r="E308" s="20"/>
      <c r="F308" s="22"/>
      <c r="G308" s="22"/>
      <c r="H308" s="22">
        <v>1500</v>
      </c>
      <c r="I308" s="22">
        <v>382492</v>
      </c>
      <c r="J308" s="1" t="str">
        <f t="shared" si="24"/>
        <v>150042181</v>
      </c>
      <c r="K308" s="1" t="str">
        <f t="shared" si="25"/>
        <v>PAF7</v>
      </c>
      <c r="L308" s="1" t="str">
        <f t="shared" si="26"/>
        <v>1500PAF7</v>
      </c>
      <c r="M308" s="2" t="str">
        <f t="shared" si="27"/>
        <v>6ODC1940</v>
      </c>
      <c r="P308" s="20" t="s">
        <v>0</v>
      </c>
      <c r="Q308" s="21">
        <v>42181</v>
      </c>
      <c r="R308" s="20" t="s">
        <v>8</v>
      </c>
      <c r="S308" s="20" t="s">
        <v>40</v>
      </c>
      <c r="T308" s="20"/>
      <c r="U308" s="22"/>
      <c r="V308" s="22">
        <v>20.07</v>
      </c>
      <c r="W308" s="22"/>
      <c r="X308" s="22">
        <v>-380153.01</v>
      </c>
      <c r="Y308" s="1" t="str">
        <f t="shared" si="28"/>
        <v>20,0742181</v>
      </c>
      <c r="Z308" s="3" t="str">
        <f t="shared" si="29"/>
        <v>PAF7</v>
      </c>
    </row>
    <row r="309" spans="1:26" x14ac:dyDescent="0.25">
      <c r="A309" s="20" t="s">
        <v>117</v>
      </c>
      <c r="B309" s="21">
        <v>42181</v>
      </c>
      <c r="C309" s="20" t="s">
        <v>120</v>
      </c>
      <c r="D309" s="20" t="s">
        <v>398</v>
      </c>
      <c r="E309" s="20"/>
      <c r="F309" s="22"/>
      <c r="G309" s="22"/>
      <c r="H309" s="22">
        <v>1500</v>
      </c>
      <c r="I309" s="22">
        <v>380992</v>
      </c>
      <c r="J309" s="1" t="str">
        <f t="shared" si="24"/>
        <v>185542181</v>
      </c>
      <c r="K309" s="1" t="str">
        <f t="shared" si="25"/>
        <v>PAF7</v>
      </c>
      <c r="L309" s="1" t="str">
        <f t="shared" si="26"/>
        <v>1855PAF7</v>
      </c>
      <c r="M309" s="2" t="str">
        <f t="shared" si="27"/>
        <v>6ODC1941</v>
      </c>
      <c r="P309" s="20" t="s">
        <v>0</v>
      </c>
      <c r="Q309" s="21">
        <v>42181</v>
      </c>
      <c r="R309" s="20" t="s">
        <v>8</v>
      </c>
      <c r="S309" s="20" t="s">
        <v>40</v>
      </c>
      <c r="T309" s="20"/>
      <c r="U309" s="22"/>
      <c r="V309" s="22">
        <v>228.69</v>
      </c>
      <c r="W309" s="22"/>
      <c r="X309" s="22">
        <v>-379924.32</v>
      </c>
      <c r="Y309" s="1" t="str">
        <f t="shared" si="28"/>
        <v>228,6942181</v>
      </c>
      <c r="Z309" s="3" t="str">
        <f t="shared" si="29"/>
        <v>PAF7</v>
      </c>
    </row>
    <row r="310" spans="1:26" x14ac:dyDescent="0.25">
      <c r="A310" s="20" t="s">
        <v>117</v>
      </c>
      <c r="B310" s="21">
        <v>42181</v>
      </c>
      <c r="C310" s="20" t="s">
        <v>120</v>
      </c>
      <c r="D310" s="20" t="s">
        <v>399</v>
      </c>
      <c r="E310" s="20"/>
      <c r="F310" s="22"/>
      <c r="G310" s="22"/>
      <c r="H310" s="22">
        <v>1855</v>
      </c>
      <c r="I310" s="22">
        <v>379137</v>
      </c>
      <c r="J310" s="1" t="str">
        <f t="shared" si="24"/>
        <v>144542181</v>
      </c>
      <c r="K310" s="1" t="str">
        <f t="shared" si="25"/>
        <v>PAF7</v>
      </c>
      <c r="L310" s="1" t="str">
        <f t="shared" si="26"/>
        <v>1445PAF7</v>
      </c>
      <c r="M310" s="2" t="str">
        <f t="shared" si="27"/>
        <v>6ODC1942</v>
      </c>
      <c r="P310" s="20" t="s">
        <v>0</v>
      </c>
      <c r="Q310" s="21">
        <v>42181</v>
      </c>
      <c r="R310" s="20" t="s">
        <v>8</v>
      </c>
      <c r="S310" s="20" t="s">
        <v>40</v>
      </c>
      <c r="T310" s="20"/>
      <c r="U310" s="22"/>
      <c r="V310" s="22">
        <v>508.2</v>
      </c>
      <c r="W310" s="22"/>
      <c r="X310" s="22">
        <v>-379416.12</v>
      </c>
      <c r="Y310" s="1" t="str">
        <f t="shared" si="28"/>
        <v>508,242181</v>
      </c>
      <c r="Z310" s="3" t="str">
        <f t="shared" si="29"/>
        <v>PAF7</v>
      </c>
    </row>
    <row r="311" spans="1:26" x14ac:dyDescent="0.25">
      <c r="A311" s="20" t="s">
        <v>117</v>
      </c>
      <c r="B311" s="21">
        <v>42181</v>
      </c>
      <c r="C311" s="20" t="s">
        <v>120</v>
      </c>
      <c r="D311" s="20" t="s">
        <v>400</v>
      </c>
      <c r="E311" s="20"/>
      <c r="F311" s="22"/>
      <c r="G311" s="22"/>
      <c r="H311" s="22">
        <v>1445</v>
      </c>
      <c r="I311" s="22">
        <v>377692</v>
      </c>
      <c r="J311" s="1" t="str">
        <f t="shared" si="24"/>
        <v>508,242181</v>
      </c>
      <c r="K311" s="1" t="str">
        <f t="shared" si="25"/>
        <v>PAF7</v>
      </c>
      <c r="L311" s="1" t="str">
        <f t="shared" si="26"/>
        <v>508,2PAF7</v>
      </c>
      <c r="M311" s="2" t="str">
        <f t="shared" si="27"/>
        <v>6ODC1944</v>
      </c>
      <c r="P311" s="20" t="s">
        <v>0</v>
      </c>
      <c r="Q311" s="21">
        <v>42181</v>
      </c>
      <c r="R311" s="20" t="s">
        <v>8</v>
      </c>
      <c r="S311" s="20" t="s">
        <v>40</v>
      </c>
      <c r="T311" s="20"/>
      <c r="U311" s="22"/>
      <c r="V311" s="22">
        <v>1445</v>
      </c>
      <c r="W311" s="22"/>
      <c r="X311" s="22">
        <v>-377971.12</v>
      </c>
      <c r="Y311" s="1" t="str">
        <f t="shared" si="28"/>
        <v>144542181</v>
      </c>
      <c r="Z311" s="3" t="str">
        <f t="shared" si="29"/>
        <v>PAF7</v>
      </c>
    </row>
    <row r="312" spans="1:26" x14ac:dyDescent="0.25">
      <c r="A312" s="20" t="s">
        <v>117</v>
      </c>
      <c r="B312" s="21">
        <v>42181</v>
      </c>
      <c r="C312" s="20" t="s">
        <v>120</v>
      </c>
      <c r="D312" s="20" t="s">
        <v>401</v>
      </c>
      <c r="E312" s="20"/>
      <c r="F312" s="22"/>
      <c r="G312" s="22"/>
      <c r="H312" s="22">
        <v>508.2</v>
      </c>
      <c r="I312" s="22">
        <v>377183.8</v>
      </c>
      <c r="J312" s="1" t="str">
        <f t="shared" si="24"/>
        <v>228,6942181</v>
      </c>
      <c r="K312" s="1" t="str">
        <f t="shared" si="25"/>
        <v>PAF7</v>
      </c>
      <c r="L312" s="1" t="str">
        <f t="shared" si="26"/>
        <v>228,69PAF7</v>
      </c>
      <c r="M312" s="2" t="str">
        <f t="shared" si="27"/>
        <v>6ODC1945</v>
      </c>
      <c r="P312" s="20" t="s">
        <v>0</v>
      </c>
      <c r="Q312" s="21">
        <v>42181</v>
      </c>
      <c r="R312" s="20" t="s">
        <v>8</v>
      </c>
      <c r="S312" s="20" t="s">
        <v>40</v>
      </c>
      <c r="T312" s="20"/>
      <c r="U312" s="22"/>
      <c r="V312" s="22">
        <v>1855</v>
      </c>
      <c r="W312" s="22"/>
      <c r="X312" s="22">
        <v>-376116.12</v>
      </c>
      <c r="Y312" s="1" t="str">
        <f t="shared" si="28"/>
        <v>185542181</v>
      </c>
      <c r="Z312" s="3" t="str">
        <f t="shared" si="29"/>
        <v>PAF7</v>
      </c>
    </row>
    <row r="313" spans="1:26" x14ac:dyDescent="0.25">
      <c r="A313" s="20" t="s">
        <v>117</v>
      </c>
      <c r="B313" s="21">
        <v>42181</v>
      </c>
      <c r="C313" s="20" t="s">
        <v>120</v>
      </c>
      <c r="D313" s="20" t="s">
        <v>402</v>
      </c>
      <c r="E313" s="20"/>
      <c r="F313" s="22"/>
      <c r="G313" s="22"/>
      <c r="H313" s="22">
        <v>228.69</v>
      </c>
      <c r="I313" s="22">
        <v>376955.11</v>
      </c>
      <c r="J313" s="1" t="str">
        <f t="shared" si="24"/>
        <v>20,0742181</v>
      </c>
      <c r="K313" s="1" t="str">
        <f t="shared" si="25"/>
        <v>PAF7</v>
      </c>
      <c r="L313" s="1" t="str">
        <f t="shared" si="26"/>
        <v>20,07PAF7</v>
      </c>
      <c r="M313" s="2" t="str">
        <f t="shared" si="27"/>
        <v>6ODC1946</v>
      </c>
      <c r="P313" s="20" t="s">
        <v>0</v>
      </c>
      <c r="Q313" s="21">
        <v>42181</v>
      </c>
      <c r="R313" s="20" t="s">
        <v>8</v>
      </c>
      <c r="S313" s="20" t="s">
        <v>40</v>
      </c>
      <c r="T313" s="20"/>
      <c r="U313" s="22"/>
      <c r="V313" s="22">
        <v>1500</v>
      </c>
      <c r="W313" s="22"/>
      <c r="X313" s="22">
        <v>-374616.12</v>
      </c>
      <c r="Y313" s="1" t="str">
        <f t="shared" si="28"/>
        <v>150042181</v>
      </c>
      <c r="Z313" s="3" t="str">
        <f t="shared" si="29"/>
        <v>PAF7</v>
      </c>
    </row>
    <row r="314" spans="1:26" x14ac:dyDescent="0.25">
      <c r="A314" s="20" t="s">
        <v>117</v>
      </c>
      <c r="B314" s="21">
        <v>42181</v>
      </c>
      <c r="C314" s="20" t="s">
        <v>120</v>
      </c>
      <c r="D314" s="20" t="s">
        <v>403</v>
      </c>
      <c r="E314" s="20"/>
      <c r="F314" s="22"/>
      <c r="G314" s="22"/>
      <c r="H314" s="22">
        <v>20.07</v>
      </c>
      <c r="I314" s="22">
        <v>376935.04</v>
      </c>
      <c r="J314" s="1" t="str">
        <f t="shared" si="24"/>
        <v>254,142181</v>
      </c>
      <c r="K314" s="1" t="str">
        <f t="shared" si="25"/>
        <v>PAF7</v>
      </c>
      <c r="L314" s="1" t="str">
        <f t="shared" si="26"/>
        <v>254,1PAF7</v>
      </c>
      <c r="M314" s="2" t="str">
        <f t="shared" si="27"/>
        <v>6ODC1947</v>
      </c>
      <c r="P314" s="20" t="s">
        <v>0</v>
      </c>
      <c r="Q314" s="21">
        <v>42181</v>
      </c>
      <c r="R314" s="20" t="s">
        <v>8</v>
      </c>
      <c r="S314" s="20" t="s">
        <v>40</v>
      </c>
      <c r="T314" s="20"/>
      <c r="U314" s="22"/>
      <c r="V314" s="22">
        <v>1500</v>
      </c>
      <c r="W314" s="22"/>
      <c r="X314" s="22">
        <v>-373116.12</v>
      </c>
      <c r="Y314" s="1" t="str">
        <f t="shared" si="28"/>
        <v>150042181</v>
      </c>
      <c r="Z314" s="3" t="str">
        <f t="shared" si="29"/>
        <v>PAF7</v>
      </c>
    </row>
    <row r="315" spans="1:26" x14ac:dyDescent="0.25">
      <c r="A315" s="20" t="s">
        <v>117</v>
      </c>
      <c r="B315" s="21">
        <v>42181</v>
      </c>
      <c r="C315" s="20" t="s">
        <v>120</v>
      </c>
      <c r="D315" s="20" t="s">
        <v>404</v>
      </c>
      <c r="E315" s="20"/>
      <c r="F315" s="22"/>
      <c r="G315" s="22"/>
      <c r="H315" s="22">
        <v>254.1</v>
      </c>
      <c r="I315" s="22">
        <v>376680.94</v>
      </c>
      <c r="J315" s="1" t="str">
        <f t="shared" si="24"/>
        <v>18,0542181</v>
      </c>
      <c r="K315" s="1" t="str">
        <f t="shared" si="25"/>
        <v>PAF7</v>
      </c>
      <c r="L315" s="1" t="str">
        <f t="shared" si="26"/>
        <v>18,05PAF7</v>
      </c>
      <c r="M315" s="2" t="str">
        <f t="shared" si="27"/>
        <v>6ODC1948</v>
      </c>
      <c r="P315" s="20" t="s">
        <v>0</v>
      </c>
      <c r="Q315" s="21">
        <v>42181</v>
      </c>
      <c r="R315" s="20" t="s">
        <v>8</v>
      </c>
      <c r="S315" s="20" t="s">
        <v>40</v>
      </c>
      <c r="T315" s="20"/>
      <c r="U315" s="22"/>
      <c r="V315" s="22">
        <v>90</v>
      </c>
      <c r="W315" s="22"/>
      <c r="X315" s="22">
        <v>-373026.12</v>
      </c>
      <c r="Y315" s="1" t="str">
        <f t="shared" si="28"/>
        <v>9042181</v>
      </c>
      <c r="Z315" s="3" t="str">
        <f t="shared" si="29"/>
        <v>PAF7</v>
      </c>
    </row>
    <row r="316" spans="1:26" x14ac:dyDescent="0.25">
      <c r="A316" s="20" t="s">
        <v>117</v>
      </c>
      <c r="B316" s="21">
        <v>42181</v>
      </c>
      <c r="C316" s="20" t="s">
        <v>120</v>
      </c>
      <c r="D316" s="20" t="s">
        <v>405</v>
      </c>
      <c r="E316" s="20"/>
      <c r="F316" s="22"/>
      <c r="G316" s="22"/>
      <c r="H316" s="22">
        <v>18.05</v>
      </c>
      <c r="I316" s="22">
        <v>376662.89</v>
      </c>
      <c r="J316" s="1" t="str">
        <f t="shared" si="24"/>
        <v>17,7942181</v>
      </c>
      <c r="K316" s="1" t="str">
        <f t="shared" si="25"/>
        <v>BF1VIR36</v>
      </c>
      <c r="L316" s="1" t="str">
        <f t="shared" si="26"/>
        <v>17,79BF1VIR36</v>
      </c>
      <c r="M316" s="2" t="str">
        <f t="shared" si="27"/>
        <v>6ODC1949</v>
      </c>
      <c r="P316" s="20" t="s">
        <v>0</v>
      </c>
      <c r="Q316" s="21">
        <v>42181</v>
      </c>
      <c r="R316" s="20" t="s">
        <v>8</v>
      </c>
      <c r="S316" s="20" t="s">
        <v>40</v>
      </c>
      <c r="T316" s="20"/>
      <c r="U316" s="22"/>
      <c r="V316" s="22">
        <v>450</v>
      </c>
      <c r="W316" s="22"/>
      <c r="X316" s="22">
        <v>-372576.12</v>
      </c>
      <c r="Y316" s="1" t="str">
        <f t="shared" si="28"/>
        <v>45042181</v>
      </c>
      <c r="Z316" s="3" t="str">
        <f t="shared" si="29"/>
        <v>PAF7</v>
      </c>
    </row>
    <row r="317" spans="1:26" x14ac:dyDescent="0.25">
      <c r="A317" s="20" t="s">
        <v>117</v>
      </c>
      <c r="B317" s="21">
        <v>42181</v>
      </c>
      <c r="C317" s="20" t="s">
        <v>120</v>
      </c>
      <c r="D317" s="20" t="s">
        <v>406</v>
      </c>
      <c r="E317" s="20"/>
      <c r="F317" s="22"/>
      <c r="G317" s="22"/>
      <c r="H317" s="22">
        <v>17.79</v>
      </c>
      <c r="I317" s="22">
        <v>376645.1</v>
      </c>
      <c r="J317" s="1" t="str">
        <f t="shared" si="24"/>
        <v>442181</v>
      </c>
      <c r="K317" s="1" t="str">
        <f t="shared" si="25"/>
        <v>BF1VIR43</v>
      </c>
      <c r="L317" s="1" t="str">
        <f t="shared" si="26"/>
        <v>4BF1VIR43</v>
      </c>
      <c r="M317" s="2" t="str">
        <f t="shared" si="27"/>
        <v>6ODC1950</v>
      </c>
      <c r="P317" s="20" t="s">
        <v>0</v>
      </c>
      <c r="Q317" s="21">
        <v>42181</v>
      </c>
      <c r="R317" s="20" t="s">
        <v>8</v>
      </c>
      <c r="S317" s="20" t="s">
        <v>40</v>
      </c>
      <c r="T317" s="20"/>
      <c r="U317" s="22"/>
      <c r="V317" s="22">
        <v>1500</v>
      </c>
      <c r="W317" s="22"/>
      <c r="X317" s="22">
        <v>-371076.12</v>
      </c>
      <c r="Y317" s="1" t="str">
        <f t="shared" si="28"/>
        <v>150042181</v>
      </c>
      <c r="Z317" s="3" t="str">
        <f t="shared" si="29"/>
        <v>PAF7</v>
      </c>
    </row>
    <row r="318" spans="1:26" x14ac:dyDescent="0.25">
      <c r="A318" s="20" t="s">
        <v>117</v>
      </c>
      <c r="B318" s="21">
        <v>42181</v>
      </c>
      <c r="C318" s="20" t="s">
        <v>120</v>
      </c>
      <c r="D318" s="20" t="s">
        <v>407</v>
      </c>
      <c r="E318" s="20"/>
      <c r="F318" s="22"/>
      <c r="G318" s="22"/>
      <c r="H318" s="22">
        <v>4</v>
      </c>
      <c r="I318" s="22">
        <v>376641.1</v>
      </c>
      <c r="J318" s="1" t="str">
        <f t="shared" si="24"/>
        <v>150042181</v>
      </c>
      <c r="K318" s="1" t="str">
        <f t="shared" si="25"/>
        <v>PAF7</v>
      </c>
      <c r="L318" s="1" t="str">
        <f t="shared" si="26"/>
        <v>1500PAF7</v>
      </c>
      <c r="M318" s="2" t="str">
        <f t="shared" si="27"/>
        <v>6ODC2026</v>
      </c>
      <c r="P318" s="20" t="s">
        <v>0</v>
      </c>
      <c r="Q318" s="21">
        <v>42181</v>
      </c>
      <c r="R318" s="20" t="s">
        <v>36</v>
      </c>
      <c r="S318" s="20" t="s">
        <v>87</v>
      </c>
      <c r="T318" s="20"/>
      <c r="U318" s="22"/>
      <c r="V318" s="22">
        <v>17.79</v>
      </c>
      <c r="W318" s="22"/>
      <c r="X318" s="22">
        <v>-371058.33</v>
      </c>
      <c r="Y318" s="1" t="str">
        <f t="shared" si="28"/>
        <v>17,7942181</v>
      </c>
      <c r="Z318" s="3" t="str">
        <f t="shared" si="29"/>
        <v>BF1VIR36</v>
      </c>
    </row>
    <row r="319" spans="1:26" x14ac:dyDescent="0.25">
      <c r="A319" s="20" t="s">
        <v>117</v>
      </c>
      <c r="B319" s="21">
        <v>42181</v>
      </c>
      <c r="C319" s="20" t="s">
        <v>120</v>
      </c>
      <c r="D319" s="20" t="s">
        <v>408</v>
      </c>
      <c r="E319" s="20"/>
      <c r="F319" s="22"/>
      <c r="G319" s="22"/>
      <c r="H319" s="22">
        <v>1500</v>
      </c>
      <c r="I319" s="22">
        <v>375141.1</v>
      </c>
      <c r="J319" s="1" t="str">
        <f t="shared" si="24"/>
        <v>4401,5742184</v>
      </c>
      <c r="K319" s="1" t="str">
        <f t="shared" si="25"/>
        <v>ACF51</v>
      </c>
      <c r="L319" s="1" t="str">
        <f t="shared" si="26"/>
        <v>4401,57ACF51</v>
      </c>
      <c r="M319" s="2" t="str">
        <f t="shared" si="27"/>
        <v>6ODC1991</v>
      </c>
      <c r="P319" s="20" t="s">
        <v>0</v>
      </c>
      <c r="Q319" s="21">
        <v>42181</v>
      </c>
      <c r="R319" s="20" t="s">
        <v>36</v>
      </c>
      <c r="S319" s="20" t="s">
        <v>88</v>
      </c>
      <c r="T319" s="20"/>
      <c r="U319" s="22"/>
      <c r="V319" s="22">
        <v>4</v>
      </c>
      <c r="W319" s="22"/>
      <c r="X319" s="22">
        <v>-371054.33</v>
      </c>
      <c r="Y319" s="1" t="str">
        <f t="shared" si="28"/>
        <v>442181</v>
      </c>
      <c r="Z319" s="3" t="str">
        <f t="shared" si="29"/>
        <v>BF1VIR43</v>
      </c>
    </row>
    <row r="320" spans="1:26" x14ac:dyDescent="0.25">
      <c r="A320" s="20" t="s">
        <v>117</v>
      </c>
      <c r="B320" s="21">
        <v>42184</v>
      </c>
      <c r="C320" s="20" t="s">
        <v>120</v>
      </c>
      <c r="D320" s="20" t="s">
        <v>409</v>
      </c>
      <c r="E320" s="20"/>
      <c r="F320" s="22"/>
      <c r="G320" s="22"/>
      <c r="H320" s="22">
        <v>4401.57</v>
      </c>
      <c r="I320" s="22">
        <v>370739.53</v>
      </c>
      <c r="J320" s="1" t="str">
        <f t="shared" si="24"/>
        <v>2159,3742185</v>
      </c>
      <c r="K320" s="1" t="str">
        <f t="shared" si="25"/>
        <v>ODF9</v>
      </c>
      <c r="L320" s="1" t="str">
        <f t="shared" si="26"/>
        <v>2159,37ODF9</v>
      </c>
      <c r="M320" s="2" t="str">
        <f t="shared" si="27"/>
        <v>6ODC1922</v>
      </c>
      <c r="P320" s="20" t="s">
        <v>0</v>
      </c>
      <c r="Q320" s="21">
        <v>42184</v>
      </c>
      <c r="R320" s="20" t="s">
        <v>6</v>
      </c>
      <c r="S320" s="20" t="s">
        <v>75</v>
      </c>
      <c r="T320" s="20"/>
      <c r="U320" s="22"/>
      <c r="V320" s="22">
        <v>4401.57</v>
      </c>
      <c r="W320" s="22"/>
      <c r="X320" s="22">
        <v>-366652.76</v>
      </c>
      <c r="Y320" s="1" t="str">
        <f t="shared" si="28"/>
        <v>4401,5742184</v>
      </c>
      <c r="Z320" s="3" t="str">
        <f t="shared" si="29"/>
        <v>ACF51</v>
      </c>
    </row>
    <row r="321" spans="1:26" x14ac:dyDescent="0.25">
      <c r="A321" s="20" t="s">
        <v>117</v>
      </c>
      <c r="B321" s="21">
        <v>42185</v>
      </c>
      <c r="C321" s="20" t="s">
        <v>120</v>
      </c>
      <c r="D321" s="20" t="s">
        <v>410</v>
      </c>
      <c r="E321" s="20"/>
      <c r="F321" s="22"/>
      <c r="G321" s="22"/>
      <c r="H321" s="22">
        <v>2159.37</v>
      </c>
      <c r="I321" s="22">
        <v>368580.16</v>
      </c>
      <c r="J321" s="1" t="str">
        <f t="shared" si="24"/>
        <v>98,7742185</v>
      </c>
      <c r="K321" s="1" t="str">
        <f t="shared" si="25"/>
        <v>PAF9</v>
      </c>
      <c r="L321" s="1" t="str">
        <f t="shared" si="26"/>
        <v>98,77PAF9</v>
      </c>
      <c r="M321" s="2" t="str">
        <f t="shared" si="27"/>
        <v>6ODC1951</v>
      </c>
      <c r="P321" s="20" t="s">
        <v>0</v>
      </c>
      <c r="Q321" s="21">
        <v>42185</v>
      </c>
      <c r="R321" s="20" t="s">
        <v>32</v>
      </c>
      <c r="S321" s="20" t="s">
        <v>33</v>
      </c>
      <c r="T321" s="20"/>
      <c r="U321" s="22"/>
      <c r="V321" s="22">
        <v>0.48</v>
      </c>
      <c r="W321" s="22"/>
      <c r="X321" s="22">
        <v>-366652.28</v>
      </c>
      <c r="Y321" s="1" t="str">
        <f t="shared" si="28"/>
        <v>0,4842185</v>
      </c>
      <c r="Z321" s="3" t="str">
        <f t="shared" si="29"/>
        <v>BF122</v>
      </c>
    </row>
    <row r="322" spans="1:26" x14ac:dyDescent="0.25">
      <c r="A322" s="20" t="s">
        <v>117</v>
      </c>
      <c r="B322" s="21">
        <v>42185</v>
      </c>
      <c r="C322" s="20" t="s">
        <v>120</v>
      </c>
      <c r="D322" s="20" t="s">
        <v>411</v>
      </c>
      <c r="E322" s="20"/>
      <c r="F322" s="22"/>
      <c r="G322" s="22"/>
      <c r="H322" s="22">
        <v>98.77</v>
      </c>
      <c r="I322" s="22">
        <v>368481.39</v>
      </c>
      <c r="J322" s="1" t="str">
        <f t="shared" si="24"/>
        <v>168,942185</v>
      </c>
      <c r="K322" s="1" t="str">
        <f t="shared" si="25"/>
        <v>PAF14</v>
      </c>
      <c r="L322" s="1" t="str">
        <f t="shared" si="26"/>
        <v>168,9PAF14</v>
      </c>
      <c r="M322" s="2" t="str">
        <f t="shared" si="27"/>
        <v>6ODC1952</v>
      </c>
      <c r="P322" s="20" t="s">
        <v>0</v>
      </c>
      <c r="Q322" s="21">
        <v>42185</v>
      </c>
      <c r="R322" s="20" t="s">
        <v>32</v>
      </c>
      <c r="S322" s="20" t="s">
        <v>7</v>
      </c>
      <c r="T322" s="20"/>
      <c r="U322" s="22"/>
      <c r="V322" s="22">
        <v>7.2</v>
      </c>
      <c r="W322" s="22"/>
      <c r="X322" s="22">
        <v>-366645.08</v>
      </c>
      <c r="Y322" s="1" t="str">
        <f t="shared" si="28"/>
        <v>7,242185</v>
      </c>
      <c r="Z322" s="3" t="str">
        <f t="shared" si="29"/>
        <v>BF123</v>
      </c>
    </row>
    <row r="323" spans="1:26" x14ac:dyDescent="0.25">
      <c r="A323" s="20" t="s">
        <v>117</v>
      </c>
      <c r="B323" s="21">
        <v>42185</v>
      </c>
      <c r="C323" s="20" t="s">
        <v>120</v>
      </c>
      <c r="D323" s="20" t="s">
        <v>412</v>
      </c>
      <c r="E323" s="20"/>
      <c r="F323" s="22"/>
      <c r="G323" s="22"/>
      <c r="H323" s="22">
        <v>168.9</v>
      </c>
      <c r="I323" s="22">
        <v>368312.49</v>
      </c>
      <c r="J323" s="1" t="str">
        <f t="shared" ref="J323:J386" si="30">H324&amp;G324&amp;B324</f>
        <v>2294,7142185</v>
      </c>
      <c r="K323" s="1" t="str">
        <f t="shared" ref="K323:K386" si="31">IF(ISNA(VLOOKUP(J323,$Y$2:$Z$5001,2,FALSE)),MONTH(B324),(VLOOKUP(J323,$Y$2:$Z$5001,2,FALSE)))</f>
        <v>PAF24</v>
      </c>
      <c r="L323" s="1" t="str">
        <f t="shared" ref="L323:L386" si="32">H324&amp;G324&amp;K323</f>
        <v>2294,71PAF24</v>
      </c>
      <c r="M323" s="2" t="str">
        <f t="shared" ref="M323:M386" si="33">MONTH(B324)&amp;C324&amp;D324</f>
        <v>6ODC1953</v>
      </c>
      <c r="P323" s="20" t="s">
        <v>0</v>
      </c>
      <c r="Q323" s="21">
        <v>42185</v>
      </c>
      <c r="R323" s="20" t="s">
        <v>8</v>
      </c>
      <c r="S323" s="20" t="s">
        <v>14</v>
      </c>
      <c r="T323" s="20"/>
      <c r="U323" s="22"/>
      <c r="V323" s="22">
        <v>98.77</v>
      </c>
      <c r="W323" s="22"/>
      <c r="X323" s="22">
        <v>-366546.31</v>
      </c>
      <c r="Y323" s="1" t="str">
        <f t="shared" ref="Y323:Y386" si="34">V323&amp;W323&amp;Q323</f>
        <v>98,7742185</v>
      </c>
      <c r="Z323" s="3" t="str">
        <f t="shared" ref="Z323:Z386" si="35">R323&amp;S323</f>
        <v>PAF9</v>
      </c>
    </row>
    <row r="324" spans="1:26" x14ac:dyDescent="0.25">
      <c r="A324" s="20" t="s">
        <v>117</v>
      </c>
      <c r="B324" s="21">
        <v>42185</v>
      </c>
      <c r="C324" s="20" t="s">
        <v>120</v>
      </c>
      <c r="D324" s="20" t="s">
        <v>413</v>
      </c>
      <c r="E324" s="20"/>
      <c r="F324" s="22"/>
      <c r="G324" s="22"/>
      <c r="H324" s="22">
        <v>2294.71</v>
      </c>
      <c r="I324" s="22">
        <v>366017.78</v>
      </c>
      <c r="J324" s="1" t="str">
        <f t="shared" si="30"/>
        <v>1381,0742185</v>
      </c>
      <c r="K324" s="1" t="str">
        <f t="shared" si="31"/>
        <v>PAF28</v>
      </c>
      <c r="L324" s="1" t="str">
        <f t="shared" si="32"/>
        <v>1381,07PAF28</v>
      </c>
      <c r="M324" s="2" t="str">
        <f t="shared" si="33"/>
        <v>6ODC1954</v>
      </c>
      <c r="P324" s="20" t="s">
        <v>0</v>
      </c>
      <c r="Q324" s="21">
        <v>42185</v>
      </c>
      <c r="R324" s="20" t="s">
        <v>1</v>
      </c>
      <c r="S324" s="20" t="s">
        <v>14</v>
      </c>
      <c r="T324" s="20"/>
      <c r="U324" s="22"/>
      <c r="V324" s="22">
        <v>2159.37</v>
      </c>
      <c r="W324" s="22"/>
      <c r="X324" s="22">
        <v>-364386.94</v>
      </c>
      <c r="Y324" s="1" t="str">
        <f t="shared" si="34"/>
        <v>2159,3742185</v>
      </c>
      <c r="Z324" s="3" t="str">
        <f t="shared" si="35"/>
        <v>ODF9</v>
      </c>
    </row>
    <row r="325" spans="1:26" x14ac:dyDescent="0.25">
      <c r="A325" s="20" t="s">
        <v>117</v>
      </c>
      <c r="B325" s="21">
        <v>42185</v>
      </c>
      <c r="C325" s="20" t="s">
        <v>120</v>
      </c>
      <c r="D325" s="20" t="s">
        <v>414</v>
      </c>
      <c r="E325" s="20"/>
      <c r="F325" s="22"/>
      <c r="G325" s="22"/>
      <c r="H325" s="22">
        <v>1381.07</v>
      </c>
      <c r="I325" s="22">
        <v>364636.71</v>
      </c>
      <c r="J325" s="1" t="str">
        <f t="shared" si="30"/>
        <v>20442185</v>
      </c>
      <c r="K325" s="1" t="str">
        <f t="shared" si="31"/>
        <v>PAF30</v>
      </c>
      <c r="L325" s="1" t="str">
        <f t="shared" si="32"/>
        <v>204PAF30</v>
      </c>
      <c r="M325" s="2" t="str">
        <f t="shared" si="33"/>
        <v>6ODC1955</v>
      </c>
      <c r="P325" s="20" t="s">
        <v>0</v>
      </c>
      <c r="Q325" s="21">
        <v>42185</v>
      </c>
      <c r="R325" s="20" t="s">
        <v>1</v>
      </c>
      <c r="S325" s="20" t="s">
        <v>21</v>
      </c>
      <c r="T325" s="20"/>
      <c r="U325" s="22"/>
      <c r="V325" s="22"/>
      <c r="W325" s="22">
        <v>150</v>
      </c>
      <c r="X325" s="22">
        <v>-364536.94</v>
      </c>
      <c r="Y325" s="1" t="str">
        <f t="shared" si="34"/>
        <v>15042185</v>
      </c>
      <c r="Z325" s="3" t="str">
        <f t="shared" si="35"/>
        <v>ODF13</v>
      </c>
    </row>
    <row r="326" spans="1:26" x14ac:dyDescent="0.25">
      <c r="A326" s="20" t="s">
        <v>117</v>
      </c>
      <c r="B326" s="21">
        <v>42185</v>
      </c>
      <c r="C326" s="20" t="s">
        <v>120</v>
      </c>
      <c r="D326" s="20" t="s">
        <v>415</v>
      </c>
      <c r="E326" s="20"/>
      <c r="F326" s="22"/>
      <c r="G326" s="22"/>
      <c r="H326" s="22">
        <v>204</v>
      </c>
      <c r="I326" s="22">
        <v>364432.71</v>
      </c>
      <c r="J326" s="1" t="str">
        <f t="shared" si="30"/>
        <v>898,3442185</v>
      </c>
      <c r="K326" s="1" t="str">
        <f t="shared" si="31"/>
        <v>PAF35</v>
      </c>
      <c r="L326" s="1" t="str">
        <f t="shared" si="32"/>
        <v>898,34PAF35</v>
      </c>
      <c r="M326" s="2" t="str">
        <f t="shared" si="33"/>
        <v>6ODC1977</v>
      </c>
      <c r="P326" s="20" t="s">
        <v>0</v>
      </c>
      <c r="Q326" s="21">
        <v>42185</v>
      </c>
      <c r="R326" s="20" t="s">
        <v>8</v>
      </c>
      <c r="S326" s="20" t="s">
        <v>22</v>
      </c>
      <c r="T326" s="20"/>
      <c r="U326" s="22"/>
      <c r="V326" s="22">
        <v>168.9</v>
      </c>
      <c r="W326" s="22"/>
      <c r="X326" s="22">
        <v>-364368.04</v>
      </c>
      <c r="Y326" s="1" t="str">
        <f t="shared" si="34"/>
        <v>168,942185</v>
      </c>
      <c r="Z326" s="3" t="str">
        <f t="shared" si="35"/>
        <v>PAF14</v>
      </c>
    </row>
    <row r="327" spans="1:26" x14ac:dyDescent="0.25">
      <c r="A327" s="20" t="s">
        <v>117</v>
      </c>
      <c r="B327" s="21">
        <v>42185</v>
      </c>
      <c r="C327" s="20" t="s">
        <v>120</v>
      </c>
      <c r="D327" s="20" t="s">
        <v>305</v>
      </c>
      <c r="E327" s="20"/>
      <c r="F327" s="22"/>
      <c r="G327" s="22"/>
      <c r="H327" s="22">
        <v>898.34</v>
      </c>
      <c r="I327" s="22">
        <v>363534.37</v>
      </c>
      <c r="J327" s="1" t="str">
        <f t="shared" si="30"/>
        <v>15042185</v>
      </c>
      <c r="K327" s="1" t="str">
        <f t="shared" si="31"/>
        <v>ODF13</v>
      </c>
      <c r="L327" s="1" t="str">
        <f t="shared" si="32"/>
        <v>150ODF13</v>
      </c>
      <c r="M327" s="2" t="str">
        <f t="shared" si="33"/>
        <v>6ODC1980</v>
      </c>
      <c r="P327" s="20" t="s">
        <v>0</v>
      </c>
      <c r="Q327" s="21">
        <v>42185</v>
      </c>
      <c r="R327" s="20" t="s">
        <v>1</v>
      </c>
      <c r="S327" s="20" t="s">
        <v>22</v>
      </c>
      <c r="T327" s="20"/>
      <c r="U327" s="22"/>
      <c r="V327" s="22">
        <v>1330</v>
      </c>
      <c r="W327" s="22"/>
      <c r="X327" s="22">
        <v>-363038.04</v>
      </c>
      <c r="Y327" s="1" t="str">
        <f t="shared" si="34"/>
        <v>133042185</v>
      </c>
      <c r="Z327" s="3" t="str">
        <f t="shared" si="35"/>
        <v>ODF14</v>
      </c>
    </row>
    <row r="328" spans="1:26" x14ac:dyDescent="0.25">
      <c r="A328" s="20" t="s">
        <v>117</v>
      </c>
      <c r="B328" s="21">
        <v>42185</v>
      </c>
      <c r="C328" s="20" t="s">
        <v>120</v>
      </c>
      <c r="D328" s="20" t="s">
        <v>291</v>
      </c>
      <c r="E328" s="20"/>
      <c r="F328" s="22"/>
      <c r="G328" s="22">
        <v>150</v>
      </c>
      <c r="H328" s="22"/>
      <c r="I328" s="22">
        <v>363684.37</v>
      </c>
      <c r="J328" s="1" t="str">
        <f t="shared" si="30"/>
        <v>57042185</v>
      </c>
      <c r="K328" s="1" t="str">
        <f t="shared" si="31"/>
        <v>ODF14</v>
      </c>
      <c r="L328" s="1" t="str">
        <f t="shared" si="32"/>
        <v>570ODF14</v>
      </c>
      <c r="M328" s="2" t="str">
        <f t="shared" si="33"/>
        <v>6ODC1981</v>
      </c>
      <c r="P328" s="20" t="s">
        <v>0</v>
      </c>
      <c r="Q328" s="21">
        <v>42185</v>
      </c>
      <c r="R328" s="20" t="s">
        <v>1</v>
      </c>
      <c r="S328" s="20" t="s">
        <v>22</v>
      </c>
      <c r="T328" s="20"/>
      <c r="U328" s="22"/>
      <c r="V328" s="22">
        <v>2470</v>
      </c>
      <c r="W328" s="22"/>
      <c r="X328" s="22">
        <v>-360568.04</v>
      </c>
      <c r="Y328" s="1" t="str">
        <f t="shared" si="34"/>
        <v>247042185</v>
      </c>
      <c r="Z328" s="3" t="str">
        <f t="shared" si="35"/>
        <v>ODF14</v>
      </c>
    </row>
    <row r="329" spans="1:26" x14ac:dyDescent="0.25">
      <c r="A329" s="20" t="s">
        <v>117</v>
      </c>
      <c r="B329" s="21">
        <v>42185</v>
      </c>
      <c r="C329" s="20" t="s">
        <v>120</v>
      </c>
      <c r="D329" s="20" t="s">
        <v>367</v>
      </c>
      <c r="E329" s="20"/>
      <c r="F329" s="22"/>
      <c r="G329" s="22"/>
      <c r="H329" s="22">
        <v>570</v>
      </c>
      <c r="I329" s="22">
        <v>363114.37</v>
      </c>
      <c r="J329" s="1" t="str">
        <f t="shared" si="30"/>
        <v>76042185</v>
      </c>
      <c r="K329" s="1" t="str">
        <f t="shared" si="31"/>
        <v>ODF14</v>
      </c>
      <c r="L329" s="1" t="str">
        <f t="shared" si="32"/>
        <v>760ODF14</v>
      </c>
      <c r="M329" s="2" t="str">
        <f t="shared" si="33"/>
        <v>6ODC1982</v>
      </c>
      <c r="P329" s="20" t="s">
        <v>0</v>
      </c>
      <c r="Q329" s="21">
        <v>42185</v>
      </c>
      <c r="R329" s="20" t="s">
        <v>1</v>
      </c>
      <c r="S329" s="20" t="s">
        <v>22</v>
      </c>
      <c r="T329" s="20"/>
      <c r="U329" s="22"/>
      <c r="V329" s="22">
        <v>1330</v>
      </c>
      <c r="W329" s="22"/>
      <c r="X329" s="22">
        <v>-359238.04</v>
      </c>
      <c r="Y329" s="1" t="str">
        <f t="shared" si="34"/>
        <v>133042185</v>
      </c>
      <c r="Z329" s="3" t="str">
        <f t="shared" si="35"/>
        <v>ODF14</v>
      </c>
    </row>
    <row r="330" spans="1:26" x14ac:dyDescent="0.25">
      <c r="A330" s="20" t="s">
        <v>117</v>
      </c>
      <c r="B330" s="21">
        <v>42185</v>
      </c>
      <c r="C330" s="20" t="s">
        <v>120</v>
      </c>
      <c r="D330" s="20" t="s">
        <v>416</v>
      </c>
      <c r="E330" s="20"/>
      <c r="F330" s="22"/>
      <c r="G330" s="22"/>
      <c r="H330" s="22">
        <v>760</v>
      </c>
      <c r="I330" s="22">
        <v>362354.37</v>
      </c>
      <c r="J330" s="1" t="str">
        <f t="shared" si="30"/>
        <v>133042185</v>
      </c>
      <c r="K330" s="1" t="str">
        <f t="shared" si="31"/>
        <v>ODF14</v>
      </c>
      <c r="L330" s="1" t="str">
        <f t="shared" si="32"/>
        <v>1330ODF14</v>
      </c>
      <c r="M330" s="2" t="str">
        <f t="shared" si="33"/>
        <v>6ODC1983</v>
      </c>
      <c r="P330" s="20" t="s">
        <v>0</v>
      </c>
      <c r="Q330" s="21">
        <v>42185</v>
      </c>
      <c r="R330" s="20" t="s">
        <v>1</v>
      </c>
      <c r="S330" s="20" t="s">
        <v>22</v>
      </c>
      <c r="T330" s="20"/>
      <c r="U330" s="22"/>
      <c r="V330" s="22">
        <v>760</v>
      </c>
      <c r="W330" s="22"/>
      <c r="X330" s="22">
        <v>-358478.04</v>
      </c>
      <c r="Y330" s="1" t="str">
        <f t="shared" si="34"/>
        <v>76042185</v>
      </c>
      <c r="Z330" s="3" t="str">
        <f t="shared" si="35"/>
        <v>ODF14</v>
      </c>
    </row>
    <row r="331" spans="1:26" x14ac:dyDescent="0.25">
      <c r="A331" s="20" t="s">
        <v>117</v>
      </c>
      <c r="B331" s="21">
        <v>42185</v>
      </c>
      <c r="C331" s="20" t="s">
        <v>120</v>
      </c>
      <c r="D331" s="20" t="s">
        <v>361</v>
      </c>
      <c r="E331" s="20"/>
      <c r="F331" s="22"/>
      <c r="G331" s="22"/>
      <c r="H331" s="22">
        <v>1330</v>
      </c>
      <c r="I331" s="22">
        <v>361024.37</v>
      </c>
      <c r="J331" s="1" t="str">
        <f t="shared" si="30"/>
        <v>247042185</v>
      </c>
      <c r="K331" s="1" t="str">
        <f t="shared" si="31"/>
        <v>ODF14</v>
      </c>
      <c r="L331" s="1" t="str">
        <f t="shared" si="32"/>
        <v>2470ODF14</v>
      </c>
      <c r="M331" s="2" t="str">
        <f t="shared" si="33"/>
        <v>6ODC1984</v>
      </c>
      <c r="P331" s="20" t="s">
        <v>0</v>
      </c>
      <c r="Q331" s="21">
        <v>42185</v>
      </c>
      <c r="R331" s="20" t="s">
        <v>1</v>
      </c>
      <c r="S331" s="20" t="s">
        <v>22</v>
      </c>
      <c r="T331" s="20"/>
      <c r="U331" s="22"/>
      <c r="V331" s="22">
        <v>570</v>
      </c>
      <c r="W331" s="22"/>
      <c r="X331" s="22">
        <v>-357908.04</v>
      </c>
      <c r="Y331" s="1" t="str">
        <f t="shared" si="34"/>
        <v>57042185</v>
      </c>
      <c r="Z331" s="3" t="str">
        <f t="shared" si="35"/>
        <v>ODF14</v>
      </c>
    </row>
    <row r="332" spans="1:26" x14ac:dyDescent="0.25">
      <c r="A332" s="20" t="s">
        <v>117</v>
      </c>
      <c r="B332" s="21">
        <v>42185</v>
      </c>
      <c r="C332" s="20" t="s">
        <v>120</v>
      </c>
      <c r="D332" s="20" t="s">
        <v>368</v>
      </c>
      <c r="E332" s="20"/>
      <c r="F332" s="22"/>
      <c r="G332" s="22"/>
      <c r="H332" s="22">
        <v>2470</v>
      </c>
      <c r="I332" s="22">
        <v>358554.37</v>
      </c>
      <c r="J332" s="1" t="str">
        <f t="shared" si="30"/>
        <v>133042185</v>
      </c>
      <c r="K332" s="1" t="str">
        <f t="shared" si="31"/>
        <v>ODF14</v>
      </c>
      <c r="L332" s="1" t="str">
        <f t="shared" si="32"/>
        <v>1330ODF14</v>
      </c>
      <c r="M332" s="2" t="str">
        <f t="shared" si="33"/>
        <v>6ODC1985</v>
      </c>
      <c r="P332" s="20" t="s">
        <v>0</v>
      </c>
      <c r="Q332" s="21">
        <v>42185</v>
      </c>
      <c r="R332" s="20" t="s">
        <v>1</v>
      </c>
      <c r="S332" s="20" t="s">
        <v>11</v>
      </c>
      <c r="T332" s="20"/>
      <c r="U332" s="22"/>
      <c r="V332" s="22">
        <v>600.86</v>
      </c>
      <c r="W332" s="22"/>
      <c r="X332" s="22">
        <v>-357307.18</v>
      </c>
      <c r="Y332" s="1" t="str">
        <f t="shared" si="34"/>
        <v>600,8642185</v>
      </c>
      <c r="Z332" s="3" t="str">
        <f t="shared" si="35"/>
        <v>ODF15</v>
      </c>
    </row>
    <row r="333" spans="1:26" x14ac:dyDescent="0.25">
      <c r="A333" s="20" t="s">
        <v>117</v>
      </c>
      <c r="B333" s="21">
        <v>42185</v>
      </c>
      <c r="C333" s="20" t="s">
        <v>120</v>
      </c>
      <c r="D333" s="20" t="s">
        <v>417</v>
      </c>
      <c r="E333" s="20"/>
      <c r="F333" s="22"/>
      <c r="G333" s="22"/>
      <c r="H333" s="22">
        <v>1330</v>
      </c>
      <c r="I333" s="22">
        <v>357224.37</v>
      </c>
      <c r="J333" s="1" t="str">
        <f t="shared" si="30"/>
        <v>600,8642185</v>
      </c>
      <c r="K333" s="1" t="str">
        <f t="shared" si="31"/>
        <v>ODF15</v>
      </c>
      <c r="L333" s="1" t="str">
        <f t="shared" si="32"/>
        <v>600,86ODF15</v>
      </c>
      <c r="M333" s="2" t="str">
        <f t="shared" si="33"/>
        <v>6ODC1986</v>
      </c>
      <c r="P333" s="20" t="s">
        <v>0</v>
      </c>
      <c r="Q333" s="21">
        <v>42185</v>
      </c>
      <c r="R333" s="20" t="s">
        <v>1</v>
      </c>
      <c r="S333" s="20" t="s">
        <v>35</v>
      </c>
      <c r="T333" s="20"/>
      <c r="U333" s="22"/>
      <c r="V333" s="22">
        <v>382.35</v>
      </c>
      <c r="W333" s="22"/>
      <c r="X333" s="22">
        <v>-356924.83</v>
      </c>
      <c r="Y333" s="1" t="str">
        <f t="shared" si="34"/>
        <v>382,3542185</v>
      </c>
      <c r="Z333" s="3" t="str">
        <f t="shared" si="35"/>
        <v>ODF17</v>
      </c>
    </row>
    <row r="334" spans="1:26" x14ac:dyDescent="0.25">
      <c r="A334" s="20" t="s">
        <v>117</v>
      </c>
      <c r="B334" s="21">
        <v>42185</v>
      </c>
      <c r="C334" s="20" t="s">
        <v>120</v>
      </c>
      <c r="D334" s="20" t="s">
        <v>320</v>
      </c>
      <c r="E334" s="20"/>
      <c r="F334" s="22"/>
      <c r="G334" s="22"/>
      <c r="H334" s="22">
        <v>600.86</v>
      </c>
      <c r="I334" s="22">
        <v>356623.51</v>
      </c>
      <c r="J334" s="1" t="str">
        <f t="shared" si="30"/>
        <v>163342185</v>
      </c>
      <c r="K334" s="1" t="str">
        <f t="shared" si="31"/>
        <v>ODF17</v>
      </c>
      <c r="L334" s="1" t="str">
        <f t="shared" si="32"/>
        <v>1633ODF17</v>
      </c>
      <c r="M334" s="2" t="str">
        <f t="shared" si="33"/>
        <v>6ODC1988</v>
      </c>
      <c r="P334" s="20" t="s">
        <v>0</v>
      </c>
      <c r="Q334" s="21">
        <v>42185</v>
      </c>
      <c r="R334" s="20" t="s">
        <v>1</v>
      </c>
      <c r="S334" s="20" t="s">
        <v>35</v>
      </c>
      <c r="T334" s="20"/>
      <c r="U334" s="22"/>
      <c r="V334" s="22">
        <v>1633</v>
      </c>
      <c r="W334" s="22"/>
      <c r="X334" s="22">
        <v>-355291.83</v>
      </c>
      <c r="Y334" s="1" t="str">
        <f t="shared" si="34"/>
        <v>163342185</v>
      </c>
      <c r="Z334" s="3" t="str">
        <f t="shared" si="35"/>
        <v>ODF17</v>
      </c>
    </row>
    <row r="335" spans="1:26" x14ac:dyDescent="0.25">
      <c r="A335" s="20" t="s">
        <v>117</v>
      </c>
      <c r="B335" s="21">
        <v>42185</v>
      </c>
      <c r="C335" s="20" t="s">
        <v>120</v>
      </c>
      <c r="D335" s="20" t="s">
        <v>370</v>
      </c>
      <c r="E335" s="20"/>
      <c r="F335" s="22"/>
      <c r="G335" s="22"/>
      <c r="H335" s="22">
        <v>1633</v>
      </c>
      <c r="I335" s="22">
        <v>354990.51</v>
      </c>
      <c r="J335" s="1" t="str">
        <f t="shared" si="30"/>
        <v>382,3542185</v>
      </c>
      <c r="K335" s="1" t="str">
        <f t="shared" si="31"/>
        <v>ODF17</v>
      </c>
      <c r="L335" s="1" t="str">
        <f t="shared" si="32"/>
        <v>382,35ODF17</v>
      </c>
      <c r="M335" s="2" t="str">
        <f t="shared" si="33"/>
        <v>6ODC1989</v>
      </c>
      <c r="P335" s="20" t="s">
        <v>0</v>
      </c>
      <c r="Q335" s="21">
        <v>42185</v>
      </c>
      <c r="R335" s="20" t="s">
        <v>1</v>
      </c>
      <c r="S335" s="20" t="s">
        <v>54</v>
      </c>
      <c r="T335" s="20"/>
      <c r="U335" s="22"/>
      <c r="V335" s="22">
        <v>14400</v>
      </c>
      <c r="W335" s="22"/>
      <c r="X335" s="22">
        <v>-340891.83</v>
      </c>
      <c r="Y335" s="1" t="str">
        <f t="shared" si="34"/>
        <v>1440042185</v>
      </c>
      <c r="Z335" s="3" t="str">
        <f t="shared" si="35"/>
        <v>ODF18</v>
      </c>
    </row>
    <row r="336" spans="1:26" x14ac:dyDescent="0.25">
      <c r="A336" s="20" t="s">
        <v>117</v>
      </c>
      <c r="B336" s="21">
        <v>42185</v>
      </c>
      <c r="C336" s="20" t="s">
        <v>120</v>
      </c>
      <c r="D336" s="20" t="s">
        <v>418</v>
      </c>
      <c r="E336" s="20"/>
      <c r="F336" s="22"/>
      <c r="G336" s="22"/>
      <c r="H336" s="22">
        <v>382.35</v>
      </c>
      <c r="I336" s="22">
        <v>354608.16</v>
      </c>
      <c r="J336" s="1" t="str">
        <f t="shared" si="30"/>
        <v>1440042185</v>
      </c>
      <c r="K336" s="1" t="str">
        <f t="shared" si="31"/>
        <v>ODF18</v>
      </c>
      <c r="L336" s="1" t="str">
        <f t="shared" si="32"/>
        <v>14400ODF18</v>
      </c>
      <c r="M336" s="2" t="str">
        <f t="shared" si="33"/>
        <v>6ODC1990</v>
      </c>
      <c r="P336" s="20" t="s">
        <v>0</v>
      </c>
      <c r="Q336" s="21">
        <v>42185</v>
      </c>
      <c r="R336" s="20" t="s">
        <v>1</v>
      </c>
      <c r="S336" s="20" t="s">
        <v>38</v>
      </c>
      <c r="T336" s="20"/>
      <c r="U336" s="22"/>
      <c r="V336" s="22">
        <v>1000</v>
      </c>
      <c r="W336" s="22"/>
      <c r="X336" s="22">
        <v>-339891.83</v>
      </c>
      <c r="Y336" s="1" t="str">
        <f t="shared" si="34"/>
        <v>100042185</v>
      </c>
      <c r="Z336" s="3" t="str">
        <f t="shared" si="35"/>
        <v>ODF19</v>
      </c>
    </row>
    <row r="337" spans="1:26" x14ac:dyDescent="0.25">
      <c r="A337" s="20" t="s">
        <v>117</v>
      </c>
      <c r="B337" s="21">
        <v>42185</v>
      </c>
      <c r="C337" s="20" t="s">
        <v>120</v>
      </c>
      <c r="D337" s="20" t="s">
        <v>419</v>
      </c>
      <c r="E337" s="20"/>
      <c r="F337" s="22"/>
      <c r="G337" s="22"/>
      <c r="H337" s="22">
        <v>14400</v>
      </c>
      <c r="I337" s="22">
        <v>340208.16</v>
      </c>
      <c r="J337" s="1" t="str">
        <f t="shared" si="30"/>
        <v>9542185</v>
      </c>
      <c r="K337" s="1" t="str">
        <f t="shared" si="31"/>
        <v>PAF41</v>
      </c>
      <c r="L337" s="1" t="str">
        <f t="shared" si="32"/>
        <v>95PAF41</v>
      </c>
      <c r="M337" s="2" t="str">
        <f t="shared" si="33"/>
        <v>6ODC1996</v>
      </c>
      <c r="P337" s="20" t="s">
        <v>0</v>
      </c>
      <c r="Q337" s="21">
        <v>42185</v>
      </c>
      <c r="R337" s="20" t="s">
        <v>1</v>
      </c>
      <c r="S337" s="20" t="s">
        <v>41</v>
      </c>
      <c r="T337" s="20"/>
      <c r="U337" s="22"/>
      <c r="V337" s="22">
        <v>500</v>
      </c>
      <c r="W337" s="22"/>
      <c r="X337" s="22">
        <v>-339391.83</v>
      </c>
      <c r="Y337" s="1" t="str">
        <f t="shared" si="34"/>
        <v>50042185</v>
      </c>
      <c r="Z337" s="3" t="str">
        <f t="shared" si="35"/>
        <v>ODF20</v>
      </c>
    </row>
    <row r="338" spans="1:26" x14ac:dyDescent="0.25">
      <c r="A338" s="20" t="s">
        <v>117</v>
      </c>
      <c r="B338" s="21">
        <v>42185</v>
      </c>
      <c r="C338" s="20" t="s">
        <v>120</v>
      </c>
      <c r="D338" s="20" t="s">
        <v>420</v>
      </c>
      <c r="E338" s="20"/>
      <c r="F338" s="22"/>
      <c r="G338" s="22"/>
      <c r="H338" s="22">
        <v>95</v>
      </c>
      <c r="I338" s="22">
        <v>340113.16</v>
      </c>
      <c r="J338" s="1" t="str">
        <f t="shared" si="30"/>
        <v>1001,6942185</v>
      </c>
      <c r="K338" s="1" t="str">
        <f t="shared" si="31"/>
        <v>ACF62</v>
      </c>
      <c r="L338" s="1" t="str">
        <f t="shared" si="32"/>
        <v>1001,69ACF62</v>
      </c>
      <c r="M338" s="2" t="str">
        <f t="shared" si="33"/>
        <v>6ODC1999</v>
      </c>
      <c r="P338" s="20" t="s">
        <v>0</v>
      </c>
      <c r="Q338" s="21">
        <v>42185</v>
      </c>
      <c r="R338" s="20" t="s">
        <v>8</v>
      </c>
      <c r="S338" s="20" t="s">
        <v>55</v>
      </c>
      <c r="T338" s="20"/>
      <c r="U338" s="22"/>
      <c r="V338" s="22">
        <v>2294.71</v>
      </c>
      <c r="W338" s="22"/>
      <c r="X338" s="22">
        <v>-337097.12</v>
      </c>
      <c r="Y338" s="1" t="str">
        <f t="shared" si="34"/>
        <v>2294,7142185</v>
      </c>
      <c r="Z338" s="3" t="str">
        <f t="shared" si="35"/>
        <v>PAF24</v>
      </c>
    </row>
    <row r="339" spans="1:26" x14ac:dyDescent="0.25">
      <c r="A339" s="20" t="s">
        <v>117</v>
      </c>
      <c r="B339" s="21">
        <v>42185</v>
      </c>
      <c r="C339" s="20" t="s">
        <v>120</v>
      </c>
      <c r="D339" s="20" t="s">
        <v>421</v>
      </c>
      <c r="E339" s="20"/>
      <c r="F339" s="22"/>
      <c r="G339" s="22"/>
      <c r="H339" s="22">
        <v>1001.69</v>
      </c>
      <c r="I339" s="22">
        <v>339111.47</v>
      </c>
      <c r="J339" s="1" t="str">
        <f t="shared" si="30"/>
        <v>171,3742185</v>
      </c>
      <c r="K339" s="1" t="str">
        <f t="shared" si="31"/>
        <v>PAF47</v>
      </c>
      <c r="L339" s="1" t="str">
        <f t="shared" si="32"/>
        <v>171,37PAF47</v>
      </c>
      <c r="M339" s="2" t="str">
        <f t="shared" si="33"/>
        <v>6ODC2000</v>
      </c>
      <c r="P339" s="20" t="s">
        <v>0</v>
      </c>
      <c r="Q339" s="21">
        <v>42185</v>
      </c>
      <c r="R339" s="20" t="s">
        <v>1</v>
      </c>
      <c r="S339" s="20" t="s">
        <v>56</v>
      </c>
      <c r="T339" s="20"/>
      <c r="U339" s="22"/>
      <c r="V339" s="22">
        <v>250</v>
      </c>
      <c r="W339" s="22"/>
      <c r="X339" s="22">
        <v>-336847.12</v>
      </c>
      <c r="Y339" s="1" t="str">
        <f t="shared" si="34"/>
        <v>25042185</v>
      </c>
      <c r="Z339" s="3" t="str">
        <f t="shared" si="35"/>
        <v>ODF27</v>
      </c>
    </row>
    <row r="340" spans="1:26" x14ac:dyDescent="0.25">
      <c r="A340" s="20" t="s">
        <v>117</v>
      </c>
      <c r="B340" s="21">
        <v>42185</v>
      </c>
      <c r="C340" s="20" t="s">
        <v>120</v>
      </c>
      <c r="D340" s="20" t="s">
        <v>422</v>
      </c>
      <c r="E340" s="20"/>
      <c r="F340" s="22"/>
      <c r="G340" s="22"/>
      <c r="H340" s="22">
        <v>171.37</v>
      </c>
      <c r="I340" s="22">
        <v>338940.1</v>
      </c>
      <c r="J340" s="1" t="str">
        <f t="shared" si="30"/>
        <v>25042185</v>
      </c>
      <c r="K340" s="1" t="str">
        <f t="shared" si="31"/>
        <v>ODF27</v>
      </c>
      <c r="L340" s="1" t="str">
        <f t="shared" si="32"/>
        <v>250ODF27</v>
      </c>
      <c r="M340" s="2" t="str">
        <f t="shared" si="33"/>
        <v>6ODC2008</v>
      </c>
      <c r="P340" s="20" t="s">
        <v>0</v>
      </c>
      <c r="Q340" s="21">
        <v>42185</v>
      </c>
      <c r="R340" s="20" t="s">
        <v>8</v>
      </c>
      <c r="S340" s="20" t="s">
        <v>57</v>
      </c>
      <c r="T340" s="20"/>
      <c r="U340" s="22"/>
      <c r="V340" s="22">
        <v>1381.07</v>
      </c>
      <c r="W340" s="22"/>
      <c r="X340" s="22">
        <v>-335466.05</v>
      </c>
      <c r="Y340" s="1" t="str">
        <f t="shared" si="34"/>
        <v>1381,0742185</v>
      </c>
      <c r="Z340" s="3" t="str">
        <f t="shared" si="35"/>
        <v>PAF28</v>
      </c>
    </row>
    <row r="341" spans="1:26" x14ac:dyDescent="0.25">
      <c r="A341" s="20" t="s">
        <v>117</v>
      </c>
      <c r="B341" s="21">
        <v>42185</v>
      </c>
      <c r="C341" s="20" t="s">
        <v>120</v>
      </c>
      <c r="D341" s="20" t="s">
        <v>423</v>
      </c>
      <c r="E341" s="20"/>
      <c r="F341" s="22"/>
      <c r="G341" s="22"/>
      <c r="H341" s="22">
        <v>250</v>
      </c>
      <c r="I341" s="22">
        <v>338690.1</v>
      </c>
      <c r="J341" s="1" t="str">
        <f t="shared" si="30"/>
        <v>491,7242185</v>
      </c>
      <c r="K341" s="1" t="str">
        <f t="shared" si="31"/>
        <v>PAF54</v>
      </c>
      <c r="L341" s="1" t="str">
        <f t="shared" si="32"/>
        <v>491,72PAF54</v>
      </c>
      <c r="M341" s="2" t="str">
        <f t="shared" si="33"/>
        <v>6ODC2009</v>
      </c>
      <c r="P341" s="20" t="s">
        <v>0</v>
      </c>
      <c r="Q341" s="21">
        <v>42185</v>
      </c>
      <c r="R341" s="20" t="s">
        <v>8</v>
      </c>
      <c r="S341" s="20" t="s">
        <v>67</v>
      </c>
      <c r="T341" s="20"/>
      <c r="U341" s="22"/>
      <c r="V341" s="22">
        <v>204</v>
      </c>
      <c r="W341" s="22"/>
      <c r="X341" s="22">
        <v>-335262.05</v>
      </c>
      <c r="Y341" s="1" t="str">
        <f t="shared" si="34"/>
        <v>20442185</v>
      </c>
      <c r="Z341" s="3" t="str">
        <f t="shared" si="35"/>
        <v>PAF30</v>
      </c>
    </row>
    <row r="342" spans="1:26" x14ac:dyDescent="0.25">
      <c r="A342" s="20" t="s">
        <v>117</v>
      </c>
      <c r="B342" s="21">
        <v>42185</v>
      </c>
      <c r="C342" s="20" t="s">
        <v>120</v>
      </c>
      <c r="D342" s="20" t="s">
        <v>424</v>
      </c>
      <c r="E342" s="20"/>
      <c r="F342" s="22"/>
      <c r="G342" s="22"/>
      <c r="H342" s="22">
        <v>491.72</v>
      </c>
      <c r="I342" s="22">
        <v>338198.38</v>
      </c>
      <c r="J342" s="1" t="str">
        <f t="shared" si="30"/>
        <v>0,4842185</v>
      </c>
      <c r="K342" s="1" t="str">
        <f t="shared" si="31"/>
        <v>BF122</v>
      </c>
      <c r="L342" s="1" t="str">
        <f t="shared" si="32"/>
        <v>0,48BF122</v>
      </c>
      <c r="M342" s="2" t="str">
        <f t="shared" si="33"/>
        <v>6ODC2011</v>
      </c>
      <c r="P342" s="20" t="s">
        <v>0</v>
      </c>
      <c r="Q342" s="21">
        <v>42185</v>
      </c>
      <c r="R342" s="20" t="s">
        <v>8</v>
      </c>
      <c r="S342" s="20" t="s">
        <v>15</v>
      </c>
      <c r="T342" s="20"/>
      <c r="U342" s="22"/>
      <c r="V342" s="22">
        <v>898.34</v>
      </c>
      <c r="W342" s="22"/>
      <c r="X342" s="22">
        <v>-334363.71000000002</v>
      </c>
      <c r="Y342" s="1" t="str">
        <f t="shared" si="34"/>
        <v>898,3442185</v>
      </c>
      <c r="Z342" s="3" t="str">
        <f t="shared" si="35"/>
        <v>PAF35</v>
      </c>
    </row>
    <row r="343" spans="1:26" x14ac:dyDescent="0.25">
      <c r="A343" s="20" t="s">
        <v>117</v>
      </c>
      <c r="B343" s="21">
        <v>42185</v>
      </c>
      <c r="C343" s="20" t="s">
        <v>120</v>
      </c>
      <c r="D343" s="20" t="s">
        <v>425</v>
      </c>
      <c r="E343" s="20"/>
      <c r="F343" s="22"/>
      <c r="G343" s="22"/>
      <c r="H343" s="22">
        <v>0.48</v>
      </c>
      <c r="I343" s="22">
        <v>338197.9</v>
      </c>
      <c r="J343" s="1" t="str">
        <f t="shared" si="30"/>
        <v>7,242185</v>
      </c>
      <c r="K343" s="1" t="str">
        <f t="shared" si="31"/>
        <v>BF123</v>
      </c>
      <c r="L343" s="1" t="str">
        <f t="shared" si="32"/>
        <v>7,2BF123</v>
      </c>
      <c r="M343" s="2" t="str">
        <f t="shared" si="33"/>
        <v>6ODC2012</v>
      </c>
      <c r="P343" s="20" t="s">
        <v>0</v>
      </c>
      <c r="Q343" s="21">
        <v>42185</v>
      </c>
      <c r="R343" s="20" t="s">
        <v>8</v>
      </c>
      <c r="S343" s="20" t="s">
        <v>27</v>
      </c>
      <c r="T343" s="20"/>
      <c r="U343" s="22"/>
      <c r="V343" s="22">
        <v>95</v>
      </c>
      <c r="W343" s="22"/>
      <c r="X343" s="22">
        <v>-334268.71000000002</v>
      </c>
      <c r="Y343" s="1" t="str">
        <f t="shared" si="34"/>
        <v>9542185</v>
      </c>
      <c r="Z343" s="3" t="str">
        <f t="shared" si="35"/>
        <v>PAF41</v>
      </c>
    </row>
    <row r="344" spans="1:26" x14ac:dyDescent="0.25">
      <c r="A344" s="20" t="s">
        <v>117</v>
      </c>
      <c r="B344" s="21">
        <v>42185</v>
      </c>
      <c r="C344" s="20" t="s">
        <v>120</v>
      </c>
      <c r="D344" s="20" t="s">
        <v>426</v>
      </c>
      <c r="E344" s="20"/>
      <c r="F344" s="22"/>
      <c r="G344" s="22"/>
      <c r="H344" s="22">
        <v>7.2</v>
      </c>
      <c r="I344" s="22">
        <v>338190.7</v>
      </c>
      <c r="J344" s="1" t="str">
        <f t="shared" si="30"/>
        <v>1966,4142185</v>
      </c>
      <c r="K344" s="1" t="str">
        <f t="shared" si="31"/>
        <v>ACF77</v>
      </c>
      <c r="L344" s="1" t="str">
        <f t="shared" si="32"/>
        <v>1966,41ACF77</v>
      </c>
      <c r="M344" s="2" t="str">
        <f t="shared" si="33"/>
        <v>6ODC2013</v>
      </c>
      <c r="P344" s="20" t="s">
        <v>0</v>
      </c>
      <c r="Q344" s="21">
        <v>42185</v>
      </c>
      <c r="R344" s="20" t="s">
        <v>1</v>
      </c>
      <c r="S344" s="20" t="s">
        <v>27</v>
      </c>
      <c r="T344" s="20"/>
      <c r="U344" s="22"/>
      <c r="V344" s="22"/>
      <c r="W344" s="22">
        <v>3000</v>
      </c>
      <c r="X344" s="22">
        <v>-337268.71</v>
      </c>
      <c r="Y344" s="1" t="str">
        <f t="shared" si="34"/>
        <v>300042185</v>
      </c>
      <c r="Z344" s="3" t="str">
        <f t="shared" si="35"/>
        <v>ODF41</v>
      </c>
    </row>
    <row r="345" spans="1:26" x14ac:dyDescent="0.25">
      <c r="A345" s="20" t="s">
        <v>117</v>
      </c>
      <c r="B345" s="21">
        <v>42185</v>
      </c>
      <c r="C345" s="20" t="s">
        <v>120</v>
      </c>
      <c r="D345" s="20" t="s">
        <v>427</v>
      </c>
      <c r="E345" s="20"/>
      <c r="F345" s="22"/>
      <c r="G345" s="22"/>
      <c r="H345" s="22">
        <v>1966.41</v>
      </c>
      <c r="I345" s="22">
        <v>336224.29</v>
      </c>
      <c r="J345" s="1" t="str">
        <f t="shared" si="30"/>
        <v>100042185</v>
      </c>
      <c r="K345" s="1" t="str">
        <f t="shared" si="31"/>
        <v>ODF19</v>
      </c>
      <c r="L345" s="1" t="str">
        <f t="shared" si="32"/>
        <v>1000ODF19</v>
      </c>
      <c r="M345" s="2" t="str">
        <f t="shared" si="33"/>
        <v>6ODC2016</v>
      </c>
      <c r="P345" s="20" t="s">
        <v>0</v>
      </c>
      <c r="Q345" s="21">
        <v>42185</v>
      </c>
      <c r="R345" s="20" t="s">
        <v>8</v>
      </c>
      <c r="S345" s="20" t="s">
        <v>43</v>
      </c>
      <c r="T345" s="20"/>
      <c r="U345" s="22"/>
      <c r="V345" s="22">
        <v>317.32</v>
      </c>
      <c r="W345" s="22"/>
      <c r="X345" s="22">
        <v>-336951.39</v>
      </c>
      <c r="Y345" s="1" t="str">
        <f t="shared" si="34"/>
        <v>317,3242185</v>
      </c>
      <c r="Z345" s="3" t="str">
        <f t="shared" si="35"/>
        <v>PAF43</v>
      </c>
    </row>
    <row r="346" spans="1:26" x14ac:dyDescent="0.25">
      <c r="A346" s="20" t="s">
        <v>117</v>
      </c>
      <c r="B346" s="21">
        <v>42185</v>
      </c>
      <c r="C346" s="20" t="s">
        <v>120</v>
      </c>
      <c r="D346" s="20" t="s">
        <v>428</v>
      </c>
      <c r="E346" s="20"/>
      <c r="F346" s="22"/>
      <c r="G346" s="22"/>
      <c r="H346" s="22">
        <v>1000</v>
      </c>
      <c r="I346" s="22">
        <v>335224.28999999998</v>
      </c>
      <c r="J346" s="1" t="str">
        <f t="shared" si="30"/>
        <v>3588,4742185</v>
      </c>
      <c r="K346" s="1" t="str">
        <f t="shared" si="31"/>
        <v>PAF59</v>
      </c>
      <c r="L346" s="1" t="str">
        <f t="shared" si="32"/>
        <v>3588,47PAF59</v>
      </c>
      <c r="M346" s="2" t="str">
        <f t="shared" si="33"/>
        <v>6ODC2017</v>
      </c>
      <c r="P346" s="20" t="s">
        <v>0</v>
      </c>
      <c r="Q346" s="21">
        <v>42185</v>
      </c>
      <c r="R346" s="20" t="s">
        <v>1</v>
      </c>
      <c r="S346" s="20" t="s">
        <v>43</v>
      </c>
      <c r="T346" s="20"/>
      <c r="U346" s="22"/>
      <c r="V346" s="22">
        <v>-300</v>
      </c>
      <c r="W346" s="22"/>
      <c r="X346" s="22">
        <v>-337251.39</v>
      </c>
      <c r="Y346" s="1" t="str">
        <f t="shared" si="34"/>
        <v>-30042185</v>
      </c>
      <c r="Z346" s="3" t="str">
        <f t="shared" si="35"/>
        <v>ODF43</v>
      </c>
    </row>
    <row r="347" spans="1:26" x14ac:dyDescent="0.25">
      <c r="A347" s="20" t="s">
        <v>117</v>
      </c>
      <c r="B347" s="21">
        <v>42185</v>
      </c>
      <c r="C347" s="20" t="s">
        <v>120</v>
      </c>
      <c r="D347" s="20" t="s">
        <v>429</v>
      </c>
      <c r="E347" s="20"/>
      <c r="F347" s="22"/>
      <c r="G347" s="22"/>
      <c r="H347" s="22">
        <v>3588.47</v>
      </c>
      <c r="I347" s="22">
        <v>331635.82</v>
      </c>
      <c r="J347" s="1" t="str">
        <f t="shared" si="30"/>
        <v>317,3242185</v>
      </c>
      <c r="K347" s="1" t="str">
        <f t="shared" si="31"/>
        <v>PAF43</v>
      </c>
      <c r="L347" s="1" t="str">
        <f t="shared" si="32"/>
        <v>317,32PAF43</v>
      </c>
      <c r="M347" s="2" t="str">
        <f t="shared" si="33"/>
        <v>6ODC2018</v>
      </c>
      <c r="P347" s="20" t="s">
        <v>0</v>
      </c>
      <c r="Q347" s="21">
        <v>42185</v>
      </c>
      <c r="R347" s="20" t="s">
        <v>1</v>
      </c>
      <c r="S347" s="20" t="s">
        <v>70</v>
      </c>
      <c r="T347" s="20"/>
      <c r="U347" s="22"/>
      <c r="V347" s="22">
        <v>-1013.32</v>
      </c>
      <c r="W347" s="22"/>
      <c r="X347" s="22">
        <v>-338264.71</v>
      </c>
      <c r="Y347" s="1" t="str">
        <f t="shared" si="34"/>
        <v>-1013,3242185</v>
      </c>
      <c r="Z347" s="3" t="str">
        <f t="shared" si="35"/>
        <v>ODF44</v>
      </c>
    </row>
    <row r="348" spans="1:26" x14ac:dyDescent="0.25">
      <c r="A348" s="20" t="s">
        <v>117</v>
      </c>
      <c r="B348" s="21">
        <v>42185</v>
      </c>
      <c r="C348" s="20" t="s">
        <v>120</v>
      </c>
      <c r="D348" s="20" t="s">
        <v>430</v>
      </c>
      <c r="E348" s="20"/>
      <c r="F348" s="22"/>
      <c r="G348" s="22"/>
      <c r="H348" s="22">
        <v>317.32</v>
      </c>
      <c r="I348" s="22">
        <v>331318.5</v>
      </c>
      <c r="J348" s="1" t="str">
        <f t="shared" si="30"/>
        <v>50042185</v>
      </c>
      <c r="K348" s="1" t="str">
        <f t="shared" si="31"/>
        <v>ODF20</v>
      </c>
      <c r="L348" s="1" t="str">
        <f t="shared" si="32"/>
        <v>500ODF20</v>
      </c>
      <c r="M348" s="2" t="str">
        <f t="shared" si="33"/>
        <v>6ODC2019</v>
      </c>
      <c r="P348" s="20" t="s">
        <v>0</v>
      </c>
      <c r="Q348" s="21">
        <v>42185</v>
      </c>
      <c r="R348" s="20" t="s">
        <v>1</v>
      </c>
      <c r="S348" s="20" t="s">
        <v>58</v>
      </c>
      <c r="T348" s="20"/>
      <c r="U348" s="22"/>
      <c r="V348" s="22">
        <v>-1662.23</v>
      </c>
      <c r="W348" s="22"/>
      <c r="X348" s="22">
        <v>-339926.94</v>
      </c>
      <c r="Y348" s="1" t="str">
        <f t="shared" si="34"/>
        <v>-1662,2342185</v>
      </c>
      <c r="Z348" s="3" t="str">
        <f t="shared" si="35"/>
        <v>ODF45</v>
      </c>
    </row>
    <row r="349" spans="1:26" x14ac:dyDescent="0.25">
      <c r="A349" s="20" t="s">
        <v>117</v>
      </c>
      <c r="B349" s="21">
        <v>42185</v>
      </c>
      <c r="C349" s="20" t="s">
        <v>120</v>
      </c>
      <c r="D349" s="20" t="s">
        <v>431</v>
      </c>
      <c r="E349" s="20"/>
      <c r="F349" s="22"/>
      <c r="G349" s="22"/>
      <c r="H349" s="22">
        <v>500</v>
      </c>
      <c r="I349" s="22">
        <v>330818.5</v>
      </c>
      <c r="J349" s="1" t="str">
        <f t="shared" si="30"/>
        <v>300042185</v>
      </c>
      <c r="K349" s="1" t="str">
        <f t="shared" si="31"/>
        <v>ODF41</v>
      </c>
      <c r="L349" s="1" t="str">
        <f t="shared" si="32"/>
        <v>3000ODF41</v>
      </c>
      <c r="M349" s="2" t="str">
        <f t="shared" si="33"/>
        <v>6ODC2020</v>
      </c>
      <c r="P349" s="20" t="s">
        <v>0</v>
      </c>
      <c r="Q349" s="21">
        <v>42185</v>
      </c>
      <c r="R349" s="20" t="s">
        <v>1</v>
      </c>
      <c r="S349" s="20" t="s">
        <v>44</v>
      </c>
      <c r="T349" s="20"/>
      <c r="U349" s="22"/>
      <c r="V349" s="22">
        <v>-1217.9000000000001</v>
      </c>
      <c r="W349" s="22"/>
      <c r="X349" s="22">
        <v>-341144.84</v>
      </c>
      <c r="Y349" s="1" t="str">
        <f t="shared" si="34"/>
        <v>-1217,942185</v>
      </c>
      <c r="Z349" s="3" t="str">
        <f t="shared" si="35"/>
        <v>ODF46</v>
      </c>
    </row>
    <row r="350" spans="1:26" x14ac:dyDescent="0.25">
      <c r="A350" s="20" t="s">
        <v>117</v>
      </c>
      <c r="B350" s="21">
        <v>42185</v>
      </c>
      <c r="C350" s="20" t="s">
        <v>120</v>
      </c>
      <c r="D350" s="20" t="s">
        <v>432</v>
      </c>
      <c r="E350" s="20"/>
      <c r="F350" s="22"/>
      <c r="G350" s="22">
        <v>3000</v>
      </c>
      <c r="H350" s="22"/>
      <c r="I350" s="22">
        <v>333818.5</v>
      </c>
      <c r="J350" s="1" t="str">
        <f t="shared" si="30"/>
        <v>30042185</v>
      </c>
      <c r="K350" s="1">
        <f t="shared" si="31"/>
        <v>6</v>
      </c>
      <c r="L350" s="1" t="str">
        <f t="shared" si="32"/>
        <v>3006</v>
      </c>
      <c r="M350" s="2" t="str">
        <f t="shared" si="33"/>
        <v>6ODC2022</v>
      </c>
      <c r="P350" s="20" t="s">
        <v>0</v>
      </c>
      <c r="Q350" s="21">
        <v>42185</v>
      </c>
      <c r="R350" s="20" t="s">
        <v>8</v>
      </c>
      <c r="S350" s="20" t="s">
        <v>71</v>
      </c>
      <c r="T350" s="20"/>
      <c r="U350" s="22"/>
      <c r="V350" s="22">
        <v>171.37</v>
      </c>
      <c r="W350" s="22"/>
      <c r="X350" s="22">
        <v>-340973.47</v>
      </c>
      <c r="Y350" s="1" t="str">
        <f t="shared" si="34"/>
        <v>171,3742185</v>
      </c>
      <c r="Z350" s="3" t="str">
        <f t="shared" si="35"/>
        <v>PAF47</v>
      </c>
    </row>
    <row r="351" spans="1:26" x14ac:dyDescent="0.25">
      <c r="A351" s="20" t="s">
        <v>117</v>
      </c>
      <c r="B351" s="21">
        <v>42185</v>
      </c>
      <c r="C351" s="20" t="s">
        <v>120</v>
      </c>
      <c r="D351" s="20" t="s">
        <v>433</v>
      </c>
      <c r="E351" s="20"/>
      <c r="F351" s="22"/>
      <c r="G351" s="22">
        <v>300</v>
      </c>
      <c r="H351" s="22"/>
      <c r="I351" s="22">
        <v>334118.5</v>
      </c>
      <c r="J351" s="1" t="str">
        <f t="shared" si="30"/>
        <v>1662,2342185</v>
      </c>
      <c r="K351" s="1">
        <f t="shared" si="31"/>
        <v>6</v>
      </c>
      <c r="L351" s="1" t="str">
        <f t="shared" si="32"/>
        <v>1662,236</v>
      </c>
      <c r="M351" s="2" t="str">
        <f t="shared" si="33"/>
        <v>6ODC2023</v>
      </c>
      <c r="P351" s="20" t="s">
        <v>0</v>
      </c>
      <c r="Q351" s="21">
        <v>42185</v>
      </c>
      <c r="R351" s="20" t="s">
        <v>8</v>
      </c>
      <c r="S351" s="20" t="s">
        <v>51</v>
      </c>
      <c r="T351" s="20"/>
      <c r="U351" s="22"/>
      <c r="V351" s="22">
        <v>491.72</v>
      </c>
      <c r="W351" s="22"/>
      <c r="X351" s="22">
        <v>-340481.75</v>
      </c>
      <c r="Y351" s="1" t="str">
        <f t="shared" si="34"/>
        <v>491,7242185</v>
      </c>
      <c r="Z351" s="3" t="str">
        <f t="shared" si="35"/>
        <v>PAF54</v>
      </c>
    </row>
    <row r="352" spans="1:26" x14ac:dyDescent="0.25">
      <c r="A352" s="20" t="s">
        <v>117</v>
      </c>
      <c r="B352" s="21">
        <v>42185</v>
      </c>
      <c r="C352" s="20" t="s">
        <v>120</v>
      </c>
      <c r="D352" s="20" t="s">
        <v>434</v>
      </c>
      <c r="E352" s="20"/>
      <c r="F352" s="22"/>
      <c r="G352" s="22">
        <v>1662.23</v>
      </c>
      <c r="H352" s="22"/>
      <c r="I352" s="22">
        <v>335780.73</v>
      </c>
      <c r="J352" s="1" t="str">
        <f t="shared" si="30"/>
        <v>1013,3242185</v>
      </c>
      <c r="K352" s="1">
        <f t="shared" si="31"/>
        <v>6</v>
      </c>
      <c r="L352" s="1" t="str">
        <f t="shared" si="32"/>
        <v>1013,326</v>
      </c>
      <c r="M352" s="2" t="str">
        <f t="shared" si="33"/>
        <v>6ODC2024</v>
      </c>
      <c r="P352" s="20" t="s">
        <v>0</v>
      </c>
      <c r="Q352" s="21">
        <v>42185</v>
      </c>
      <c r="R352" s="20" t="s">
        <v>8</v>
      </c>
      <c r="S352" s="20" t="s">
        <v>80</v>
      </c>
      <c r="T352" s="20"/>
      <c r="U352" s="22"/>
      <c r="V352" s="22">
        <v>3588.47</v>
      </c>
      <c r="W352" s="22"/>
      <c r="X352" s="22">
        <v>-336893.28</v>
      </c>
      <c r="Y352" s="1" t="str">
        <f t="shared" si="34"/>
        <v>3588,4742185</v>
      </c>
      <c r="Z352" s="3" t="str">
        <f t="shared" si="35"/>
        <v>PAF59</v>
      </c>
    </row>
    <row r="353" spans="1:26" x14ac:dyDescent="0.25">
      <c r="A353" s="20" t="s">
        <v>117</v>
      </c>
      <c r="B353" s="21">
        <v>42185</v>
      </c>
      <c r="C353" s="20" t="s">
        <v>120</v>
      </c>
      <c r="D353" s="20" t="s">
        <v>435</v>
      </c>
      <c r="E353" s="20"/>
      <c r="F353" s="22"/>
      <c r="G353" s="22">
        <v>1013.32</v>
      </c>
      <c r="H353" s="22"/>
      <c r="I353" s="22">
        <v>336794.05</v>
      </c>
      <c r="J353" s="1" t="str">
        <f t="shared" si="30"/>
        <v>1217,942185</v>
      </c>
      <c r="K353" s="1">
        <f t="shared" si="31"/>
        <v>6</v>
      </c>
      <c r="L353" s="1" t="str">
        <f t="shared" si="32"/>
        <v>1217,96</v>
      </c>
      <c r="M353" s="2" t="str">
        <f t="shared" si="33"/>
        <v>6ODC2025</v>
      </c>
      <c r="P353" s="20" t="s">
        <v>0</v>
      </c>
      <c r="Q353" s="21">
        <v>42185</v>
      </c>
      <c r="R353" s="20" t="s">
        <v>6</v>
      </c>
      <c r="S353" s="20" t="s">
        <v>74</v>
      </c>
      <c r="T353" s="20"/>
      <c r="U353" s="22"/>
      <c r="V353" s="22">
        <v>1001.69</v>
      </c>
      <c r="W353" s="22"/>
      <c r="X353" s="22">
        <v>-335891.59</v>
      </c>
      <c r="Y353" s="1" t="str">
        <f t="shared" si="34"/>
        <v>1001,6942185</v>
      </c>
      <c r="Z353" s="3" t="str">
        <f t="shared" si="35"/>
        <v>ACF62</v>
      </c>
    </row>
    <row r="354" spans="1:26" x14ac:dyDescent="0.25">
      <c r="A354" s="20" t="s">
        <v>117</v>
      </c>
      <c r="B354" s="21">
        <v>42185</v>
      </c>
      <c r="C354" s="20" t="s">
        <v>120</v>
      </c>
      <c r="D354" s="20" t="s">
        <v>436</v>
      </c>
      <c r="E354" s="20"/>
      <c r="F354" s="22"/>
      <c r="G354" s="22">
        <v>1217.9000000000001</v>
      </c>
      <c r="H354" s="22"/>
      <c r="I354" s="22">
        <v>338011.95</v>
      </c>
      <c r="J354" s="1" t="str">
        <f t="shared" si="30"/>
        <v>0,4742186</v>
      </c>
      <c r="K354" s="1" t="str">
        <f t="shared" si="31"/>
        <v>BF121</v>
      </c>
      <c r="L354" s="1" t="str">
        <f t="shared" si="32"/>
        <v>0,47BF121</v>
      </c>
      <c r="M354" s="2" t="str">
        <f t="shared" si="33"/>
        <v>7ODC34</v>
      </c>
      <c r="P354" s="20" t="s">
        <v>0</v>
      </c>
      <c r="Q354" s="21">
        <v>42185</v>
      </c>
      <c r="R354" s="20" t="s">
        <v>6</v>
      </c>
      <c r="S354" s="20" t="s">
        <v>89</v>
      </c>
      <c r="T354" s="20"/>
      <c r="U354" s="22"/>
      <c r="V354" s="22">
        <v>1966.41</v>
      </c>
      <c r="W354" s="22"/>
      <c r="X354" s="22">
        <v>-333925.18</v>
      </c>
      <c r="Y354" s="1" t="str">
        <f t="shared" si="34"/>
        <v>1966,4142185</v>
      </c>
      <c r="Z354" s="3" t="str">
        <f t="shared" si="35"/>
        <v>ACF77</v>
      </c>
    </row>
    <row r="355" spans="1:26" x14ac:dyDescent="0.25">
      <c r="A355" s="20" t="s">
        <v>117</v>
      </c>
      <c r="B355" s="21">
        <v>42186</v>
      </c>
      <c r="C355" s="20" t="s">
        <v>120</v>
      </c>
      <c r="D355" s="20" t="s">
        <v>91</v>
      </c>
      <c r="E355" s="20"/>
      <c r="F355" s="22"/>
      <c r="G355" s="22"/>
      <c r="H355" s="22">
        <v>0.47</v>
      </c>
      <c r="I355" s="22">
        <v>338011.48</v>
      </c>
      <c r="J355" s="1" t="str">
        <f t="shared" si="30"/>
        <v>163342186</v>
      </c>
      <c r="K355" s="1">
        <f t="shared" si="31"/>
        <v>7</v>
      </c>
      <c r="L355" s="1" t="str">
        <f t="shared" si="32"/>
        <v>16337</v>
      </c>
      <c r="M355" s="2" t="str">
        <f t="shared" si="33"/>
        <v>7ODC2027</v>
      </c>
      <c r="P355" s="20" t="s">
        <v>0</v>
      </c>
      <c r="Q355" s="21">
        <v>42186</v>
      </c>
      <c r="R355" s="20" t="s">
        <v>32</v>
      </c>
      <c r="S355" s="20" t="s">
        <v>9</v>
      </c>
      <c r="T355" s="20"/>
      <c r="U355" s="22"/>
      <c r="V355" s="22">
        <v>0.47</v>
      </c>
      <c r="W355" s="22"/>
      <c r="X355" s="22">
        <v>-333924.71000000002</v>
      </c>
      <c r="Y355" s="1" t="str">
        <f t="shared" si="34"/>
        <v>0,4742186</v>
      </c>
      <c r="Z355" s="3" t="str">
        <f t="shared" si="35"/>
        <v>BF121</v>
      </c>
    </row>
    <row r="356" spans="1:26" x14ac:dyDescent="0.25">
      <c r="A356" s="20" t="s">
        <v>117</v>
      </c>
      <c r="B356" s="21">
        <v>42186</v>
      </c>
      <c r="C356" s="20" t="s">
        <v>120</v>
      </c>
      <c r="D356" s="20" t="s">
        <v>437</v>
      </c>
      <c r="E356" s="20"/>
      <c r="F356" s="22"/>
      <c r="G356" s="22">
        <v>1633</v>
      </c>
      <c r="H356" s="22"/>
      <c r="I356" s="22">
        <v>339644.48</v>
      </c>
      <c r="J356" s="1" t="str">
        <f t="shared" si="30"/>
        <v>382,3542186</v>
      </c>
      <c r="K356" s="1">
        <f t="shared" si="31"/>
        <v>7</v>
      </c>
      <c r="L356" s="1" t="str">
        <f t="shared" si="32"/>
        <v>382,357</v>
      </c>
      <c r="M356" s="2" t="str">
        <f t="shared" si="33"/>
        <v>7ODC2027</v>
      </c>
      <c r="P356" s="20" t="s">
        <v>0</v>
      </c>
      <c r="Q356" s="21">
        <v>42186</v>
      </c>
      <c r="R356" s="20" t="s">
        <v>1</v>
      </c>
      <c r="S356" s="20" t="s">
        <v>71</v>
      </c>
      <c r="T356" s="20"/>
      <c r="U356" s="22"/>
      <c r="V356" s="22">
        <v>-1633</v>
      </c>
      <c r="W356" s="22"/>
      <c r="X356" s="22">
        <v>-335557.71</v>
      </c>
      <c r="Y356" s="1" t="str">
        <f t="shared" si="34"/>
        <v>-163342186</v>
      </c>
      <c r="Z356" s="3" t="str">
        <f t="shared" si="35"/>
        <v>ODF47</v>
      </c>
    </row>
    <row r="357" spans="1:26" x14ac:dyDescent="0.25">
      <c r="A357" s="20" t="s">
        <v>117</v>
      </c>
      <c r="B357" s="21">
        <v>42186</v>
      </c>
      <c r="C357" s="20" t="s">
        <v>120</v>
      </c>
      <c r="D357" s="20" t="s">
        <v>437</v>
      </c>
      <c r="E357" s="20"/>
      <c r="F357" s="22"/>
      <c r="G357" s="22">
        <v>382.35</v>
      </c>
      <c r="H357" s="22"/>
      <c r="I357" s="22">
        <v>340026.83</v>
      </c>
      <c r="J357" s="1" t="str">
        <f t="shared" si="30"/>
        <v>1440042186</v>
      </c>
      <c r="K357" s="1">
        <f t="shared" si="31"/>
        <v>7</v>
      </c>
      <c r="L357" s="1" t="str">
        <f t="shared" si="32"/>
        <v>144007</v>
      </c>
      <c r="M357" s="2" t="str">
        <f t="shared" si="33"/>
        <v>7ODC2027</v>
      </c>
      <c r="P357" s="20" t="s">
        <v>0</v>
      </c>
      <c r="Q357" s="21">
        <v>42186</v>
      </c>
      <c r="R357" s="20" t="s">
        <v>1</v>
      </c>
      <c r="S357" s="20" t="s">
        <v>71</v>
      </c>
      <c r="T357" s="20"/>
      <c r="U357" s="22"/>
      <c r="V357" s="22">
        <v>-382.35</v>
      </c>
      <c r="W357" s="22"/>
      <c r="X357" s="22">
        <v>-335940.06</v>
      </c>
      <c r="Y357" s="1" t="str">
        <f t="shared" si="34"/>
        <v>-382,3542186</v>
      </c>
      <c r="Z357" s="3" t="str">
        <f t="shared" si="35"/>
        <v>ODF47</v>
      </c>
    </row>
    <row r="358" spans="1:26" x14ac:dyDescent="0.25">
      <c r="A358" s="20" t="s">
        <v>117</v>
      </c>
      <c r="B358" s="21">
        <v>42186</v>
      </c>
      <c r="C358" s="20" t="s">
        <v>120</v>
      </c>
      <c r="D358" s="20" t="s">
        <v>437</v>
      </c>
      <c r="E358" s="20"/>
      <c r="F358" s="22"/>
      <c r="G358" s="22">
        <v>14400</v>
      </c>
      <c r="H358" s="22"/>
      <c r="I358" s="22">
        <v>354426.83</v>
      </c>
      <c r="J358" s="1" t="str">
        <f t="shared" si="30"/>
        <v>0,4742188</v>
      </c>
      <c r="K358" s="1" t="str">
        <f t="shared" si="31"/>
        <v>BF123</v>
      </c>
      <c r="L358" s="1" t="str">
        <f t="shared" si="32"/>
        <v>0,47BF123</v>
      </c>
      <c r="M358" s="2" t="str">
        <f t="shared" si="33"/>
        <v>7ODC35</v>
      </c>
      <c r="P358" s="20" t="s">
        <v>0</v>
      </c>
      <c r="Q358" s="21">
        <v>42186</v>
      </c>
      <c r="R358" s="20" t="s">
        <v>1</v>
      </c>
      <c r="S358" s="20" t="s">
        <v>71</v>
      </c>
      <c r="T358" s="20"/>
      <c r="U358" s="22"/>
      <c r="V358" s="22">
        <v>-14400</v>
      </c>
      <c r="W358" s="22"/>
      <c r="X358" s="22">
        <v>-350340.06</v>
      </c>
      <c r="Y358" s="1" t="str">
        <f t="shared" si="34"/>
        <v>-1440042186</v>
      </c>
      <c r="Z358" s="3" t="str">
        <f t="shared" si="35"/>
        <v>ODF47</v>
      </c>
    </row>
    <row r="359" spans="1:26" x14ac:dyDescent="0.25">
      <c r="A359" s="20" t="s">
        <v>117</v>
      </c>
      <c r="B359" s="21">
        <v>42188</v>
      </c>
      <c r="C359" s="20" t="s">
        <v>120</v>
      </c>
      <c r="D359" s="20" t="s">
        <v>15</v>
      </c>
      <c r="E359" s="20"/>
      <c r="F359" s="22"/>
      <c r="G359" s="22"/>
      <c r="H359" s="22">
        <v>0.47</v>
      </c>
      <c r="I359" s="22">
        <v>354426.36</v>
      </c>
      <c r="J359" s="1" t="str">
        <f t="shared" si="30"/>
        <v>54342189</v>
      </c>
      <c r="K359" s="1" t="str">
        <f t="shared" si="31"/>
        <v>PAF11</v>
      </c>
      <c r="L359" s="1" t="str">
        <f t="shared" si="32"/>
        <v>543PAF11</v>
      </c>
      <c r="M359" s="2" t="str">
        <f t="shared" si="33"/>
        <v>7ODC2</v>
      </c>
      <c r="P359" s="20" t="s">
        <v>0</v>
      </c>
      <c r="Q359" s="21">
        <v>42188</v>
      </c>
      <c r="R359" s="20" t="s">
        <v>32</v>
      </c>
      <c r="S359" s="20" t="s">
        <v>7</v>
      </c>
      <c r="T359" s="20"/>
      <c r="U359" s="22"/>
      <c r="V359" s="22">
        <v>0.47</v>
      </c>
      <c r="W359" s="22"/>
      <c r="X359" s="22">
        <v>-350339.59</v>
      </c>
      <c r="Y359" s="1" t="str">
        <f t="shared" si="34"/>
        <v>0,4742188</v>
      </c>
      <c r="Z359" s="3" t="str">
        <f t="shared" si="35"/>
        <v>BF123</v>
      </c>
    </row>
    <row r="360" spans="1:26" x14ac:dyDescent="0.25">
      <c r="A360" s="20" t="s">
        <v>117</v>
      </c>
      <c r="B360" s="21">
        <v>42189</v>
      </c>
      <c r="C360" s="20" t="s">
        <v>120</v>
      </c>
      <c r="D360" s="20" t="s">
        <v>33</v>
      </c>
      <c r="E360" s="20"/>
      <c r="F360" s="22"/>
      <c r="G360" s="22"/>
      <c r="H360" s="22">
        <v>543</v>
      </c>
      <c r="I360" s="22">
        <v>353883.36</v>
      </c>
      <c r="J360" s="1" t="str">
        <f t="shared" si="30"/>
        <v>914,6942190</v>
      </c>
      <c r="K360" s="1" t="str">
        <f t="shared" si="31"/>
        <v>PAF1</v>
      </c>
      <c r="L360" s="1" t="str">
        <f t="shared" si="32"/>
        <v>914,69PAF1</v>
      </c>
      <c r="M360" s="2" t="str">
        <f t="shared" si="33"/>
        <v>7ODC32</v>
      </c>
      <c r="P360" s="20" t="s">
        <v>0</v>
      </c>
      <c r="Q360" s="21">
        <v>42189</v>
      </c>
      <c r="R360" s="20" t="s">
        <v>8</v>
      </c>
      <c r="S360" s="20" t="s">
        <v>19</v>
      </c>
      <c r="T360" s="20"/>
      <c r="U360" s="22"/>
      <c r="V360" s="22">
        <v>543</v>
      </c>
      <c r="W360" s="22"/>
      <c r="X360" s="22">
        <v>-349796.59</v>
      </c>
      <c r="Y360" s="1" t="str">
        <f t="shared" si="34"/>
        <v>54342189</v>
      </c>
      <c r="Z360" s="3" t="str">
        <f t="shared" si="35"/>
        <v>PAF11</v>
      </c>
    </row>
    <row r="361" spans="1:26" x14ac:dyDescent="0.25">
      <c r="A361" s="20" t="s">
        <v>117</v>
      </c>
      <c r="B361" s="21">
        <v>42190</v>
      </c>
      <c r="C361" s="20" t="s">
        <v>120</v>
      </c>
      <c r="D361" s="20" t="s">
        <v>26</v>
      </c>
      <c r="E361" s="20"/>
      <c r="F361" s="22"/>
      <c r="G361" s="22"/>
      <c r="H361" s="22">
        <v>914.69</v>
      </c>
      <c r="I361" s="22">
        <v>352968.67</v>
      </c>
      <c r="J361" s="1" t="str">
        <f t="shared" si="30"/>
        <v>0,4742194</v>
      </c>
      <c r="K361" s="1" t="str">
        <f t="shared" si="31"/>
        <v>BF125</v>
      </c>
      <c r="L361" s="1" t="str">
        <f t="shared" si="32"/>
        <v>0,47BF125</v>
      </c>
      <c r="M361" s="2" t="str">
        <f t="shared" si="33"/>
        <v>7ODC36</v>
      </c>
      <c r="P361" s="20" t="s">
        <v>0</v>
      </c>
      <c r="Q361" s="21">
        <v>42190</v>
      </c>
      <c r="R361" s="20" t="s">
        <v>8</v>
      </c>
      <c r="S361" s="20" t="s">
        <v>9</v>
      </c>
      <c r="T361" s="20"/>
      <c r="U361" s="22"/>
      <c r="V361" s="22">
        <v>914.69</v>
      </c>
      <c r="W361" s="22"/>
      <c r="X361" s="22">
        <v>-348881.9</v>
      </c>
      <c r="Y361" s="1" t="str">
        <f t="shared" si="34"/>
        <v>914,6942190</v>
      </c>
      <c r="Z361" s="3" t="str">
        <f t="shared" si="35"/>
        <v>PAF1</v>
      </c>
    </row>
    <row r="362" spans="1:26" x14ac:dyDescent="0.25">
      <c r="A362" s="20" t="s">
        <v>117</v>
      </c>
      <c r="B362" s="21">
        <v>42194</v>
      </c>
      <c r="C362" s="20" t="s">
        <v>120</v>
      </c>
      <c r="D362" s="20" t="s">
        <v>16</v>
      </c>
      <c r="E362" s="20"/>
      <c r="F362" s="22"/>
      <c r="G362" s="22"/>
      <c r="H362" s="22">
        <v>0.47</v>
      </c>
      <c r="I362" s="22">
        <v>352968.2</v>
      </c>
      <c r="J362" s="1" t="str">
        <f t="shared" si="30"/>
        <v>0,4742195</v>
      </c>
      <c r="K362" s="1" t="str">
        <f t="shared" si="31"/>
        <v>BF127</v>
      </c>
      <c r="L362" s="1" t="str">
        <f t="shared" si="32"/>
        <v>0,47BF127</v>
      </c>
      <c r="M362" s="2" t="str">
        <f t="shared" si="33"/>
        <v>7ODC37</v>
      </c>
      <c r="P362" s="20" t="s">
        <v>0</v>
      </c>
      <c r="Q362" s="21">
        <v>42194</v>
      </c>
      <c r="R362" s="20" t="s">
        <v>32</v>
      </c>
      <c r="S362" s="20" t="s">
        <v>66</v>
      </c>
      <c r="T362" s="20"/>
      <c r="U362" s="22"/>
      <c r="V362" s="22">
        <v>0.47</v>
      </c>
      <c r="W362" s="22"/>
      <c r="X362" s="22">
        <v>-348881.43</v>
      </c>
      <c r="Y362" s="1" t="str">
        <f t="shared" si="34"/>
        <v>0,4742194</v>
      </c>
      <c r="Z362" s="3" t="str">
        <f t="shared" si="35"/>
        <v>BF125</v>
      </c>
    </row>
    <row r="363" spans="1:26" x14ac:dyDescent="0.25">
      <c r="A363" s="20" t="s">
        <v>117</v>
      </c>
      <c r="B363" s="21">
        <v>42195</v>
      </c>
      <c r="C363" s="20" t="s">
        <v>120</v>
      </c>
      <c r="D363" s="20" t="s">
        <v>48</v>
      </c>
      <c r="E363" s="20"/>
      <c r="F363" s="22"/>
      <c r="G363" s="22"/>
      <c r="H363" s="22">
        <v>0.47</v>
      </c>
      <c r="I363" s="22">
        <v>352967.73</v>
      </c>
      <c r="J363" s="1" t="str">
        <f t="shared" si="30"/>
        <v>2574,5542201</v>
      </c>
      <c r="K363" s="1" t="str">
        <f t="shared" si="31"/>
        <v>ACF26</v>
      </c>
      <c r="L363" s="1" t="str">
        <f t="shared" si="32"/>
        <v>2574,55ACF26</v>
      </c>
      <c r="M363" s="2" t="str">
        <f t="shared" si="33"/>
        <v>7ODC3</v>
      </c>
      <c r="P363" s="20" t="s">
        <v>0</v>
      </c>
      <c r="Q363" s="21">
        <v>42195</v>
      </c>
      <c r="R363" s="20" t="s">
        <v>32</v>
      </c>
      <c r="S363" s="20" t="s">
        <v>40</v>
      </c>
      <c r="T363" s="20"/>
      <c r="U363" s="22"/>
      <c r="V363" s="22">
        <v>0.47</v>
      </c>
      <c r="W363" s="22"/>
      <c r="X363" s="22">
        <v>-348880.96</v>
      </c>
      <c r="Y363" s="1" t="str">
        <f t="shared" si="34"/>
        <v>0,4742195</v>
      </c>
      <c r="Z363" s="3" t="str">
        <f t="shared" si="35"/>
        <v>BF127</v>
      </c>
    </row>
    <row r="364" spans="1:26" x14ac:dyDescent="0.25">
      <c r="A364" s="20" t="s">
        <v>117</v>
      </c>
      <c r="B364" s="21">
        <v>42201</v>
      </c>
      <c r="C364" s="20" t="s">
        <v>120</v>
      </c>
      <c r="D364" s="20" t="s">
        <v>7</v>
      </c>
      <c r="E364" s="20"/>
      <c r="F364" s="22"/>
      <c r="G364" s="22"/>
      <c r="H364" s="22">
        <v>2574.5500000000002</v>
      </c>
      <c r="I364" s="22">
        <v>350393.18</v>
      </c>
      <c r="J364" s="1" t="str">
        <f t="shared" si="30"/>
        <v>4000042202</v>
      </c>
      <c r="K364" s="1">
        <f t="shared" si="31"/>
        <v>7</v>
      </c>
      <c r="L364" s="1" t="str">
        <f t="shared" si="32"/>
        <v>400007</v>
      </c>
      <c r="M364" s="2" t="str">
        <f t="shared" si="33"/>
        <v>7ODC4</v>
      </c>
      <c r="P364" s="20" t="s">
        <v>0</v>
      </c>
      <c r="Q364" s="21">
        <v>42199</v>
      </c>
      <c r="R364" s="20" t="s">
        <v>6</v>
      </c>
      <c r="S364" s="20" t="s">
        <v>20</v>
      </c>
      <c r="T364" s="20"/>
      <c r="U364" s="22"/>
      <c r="V364" s="22">
        <v>40000</v>
      </c>
      <c r="W364" s="22"/>
      <c r="X364" s="22">
        <v>-308880.96000000002</v>
      </c>
      <c r="Y364" s="1" t="str">
        <f t="shared" si="34"/>
        <v>4000042199</v>
      </c>
      <c r="Z364" s="3" t="str">
        <f t="shared" si="35"/>
        <v>ACF12</v>
      </c>
    </row>
    <row r="365" spans="1:26" x14ac:dyDescent="0.25">
      <c r="A365" s="20" t="s">
        <v>117</v>
      </c>
      <c r="B365" s="21">
        <v>42202</v>
      </c>
      <c r="C365" s="20" t="s">
        <v>120</v>
      </c>
      <c r="D365" s="20" t="s">
        <v>17</v>
      </c>
      <c r="E365" s="20"/>
      <c r="F365" s="22"/>
      <c r="G365" s="22"/>
      <c r="H365" s="22">
        <v>40000</v>
      </c>
      <c r="I365" s="22">
        <v>310393.18</v>
      </c>
      <c r="J365" s="1" t="str">
        <f t="shared" si="30"/>
        <v>488042202</v>
      </c>
      <c r="K365" s="1">
        <f t="shared" si="31"/>
        <v>7</v>
      </c>
      <c r="L365" s="1" t="str">
        <f t="shared" si="32"/>
        <v>48807</v>
      </c>
      <c r="M365" s="2" t="str">
        <f t="shared" si="33"/>
        <v>7ODC33</v>
      </c>
      <c r="P365" s="20" t="s">
        <v>0</v>
      </c>
      <c r="Q365" s="21">
        <v>42201</v>
      </c>
      <c r="R365" s="20" t="s">
        <v>6</v>
      </c>
      <c r="S365" s="20" t="s">
        <v>35</v>
      </c>
      <c r="T365" s="20"/>
      <c r="U365" s="22"/>
      <c r="V365" s="22">
        <v>4880</v>
      </c>
      <c r="W365" s="22"/>
      <c r="X365" s="22">
        <v>-304000.96000000002</v>
      </c>
      <c r="Y365" s="1" t="str">
        <f t="shared" si="34"/>
        <v>488042201</v>
      </c>
      <c r="Z365" s="3" t="str">
        <f t="shared" si="35"/>
        <v>ACF17</v>
      </c>
    </row>
    <row r="366" spans="1:26" x14ac:dyDescent="0.25">
      <c r="A366" s="20" t="s">
        <v>117</v>
      </c>
      <c r="B366" s="21">
        <v>42202</v>
      </c>
      <c r="C366" s="20" t="s">
        <v>120</v>
      </c>
      <c r="D366" s="20" t="s">
        <v>42</v>
      </c>
      <c r="E366" s="20"/>
      <c r="F366" s="22"/>
      <c r="G366" s="22"/>
      <c r="H366" s="22">
        <v>4880</v>
      </c>
      <c r="I366" s="22">
        <v>305513.18</v>
      </c>
      <c r="J366" s="1" t="str">
        <f t="shared" si="30"/>
        <v>320,6742203</v>
      </c>
      <c r="K366" s="1" t="str">
        <f t="shared" si="31"/>
        <v>PAF38</v>
      </c>
      <c r="L366" s="1" t="str">
        <f t="shared" si="32"/>
        <v>320,67PAF38</v>
      </c>
      <c r="M366" s="2" t="str">
        <f t="shared" si="33"/>
        <v>7ODC25</v>
      </c>
      <c r="P366" s="20" t="s">
        <v>0</v>
      </c>
      <c r="Q366" s="21">
        <v>42201</v>
      </c>
      <c r="R366" s="20" t="s">
        <v>6</v>
      </c>
      <c r="S366" s="20" t="s">
        <v>34</v>
      </c>
      <c r="T366" s="20"/>
      <c r="U366" s="22"/>
      <c r="V366" s="22">
        <v>2574.5500000000002</v>
      </c>
      <c r="W366" s="22"/>
      <c r="X366" s="22">
        <v>-301426.40999999997</v>
      </c>
      <c r="Y366" s="1" t="str">
        <f t="shared" si="34"/>
        <v>2574,5542201</v>
      </c>
      <c r="Z366" s="3" t="str">
        <f t="shared" si="35"/>
        <v>ACF26</v>
      </c>
    </row>
    <row r="367" spans="1:26" x14ac:dyDescent="0.25">
      <c r="A367" s="20" t="s">
        <v>117</v>
      </c>
      <c r="B367" s="21">
        <v>42203</v>
      </c>
      <c r="C367" s="20" t="s">
        <v>120</v>
      </c>
      <c r="D367" s="20" t="s">
        <v>25</v>
      </c>
      <c r="E367" s="20"/>
      <c r="F367" s="22"/>
      <c r="G367" s="22"/>
      <c r="H367" s="22">
        <v>320.67</v>
      </c>
      <c r="I367" s="22">
        <v>305192.51</v>
      </c>
      <c r="J367" s="1" t="str">
        <f t="shared" si="30"/>
        <v>17,7942206</v>
      </c>
      <c r="K367" s="1" t="str">
        <f t="shared" si="31"/>
        <v>BF1VIR34</v>
      </c>
      <c r="L367" s="1" t="str">
        <f t="shared" si="32"/>
        <v>17,79BF1VIR34</v>
      </c>
      <c r="M367" s="2" t="str">
        <f t="shared" si="33"/>
        <v>7ODC5</v>
      </c>
      <c r="P367" s="20" t="s">
        <v>0</v>
      </c>
      <c r="Q367" s="21">
        <v>42203</v>
      </c>
      <c r="R367" s="20" t="s">
        <v>8</v>
      </c>
      <c r="S367" s="20" t="s">
        <v>12</v>
      </c>
      <c r="T367" s="20"/>
      <c r="U367" s="22"/>
      <c r="V367" s="22">
        <v>320.67</v>
      </c>
      <c r="W367" s="22"/>
      <c r="X367" s="22">
        <v>-301105.74</v>
      </c>
      <c r="Y367" s="1" t="str">
        <f t="shared" si="34"/>
        <v>320,6742203</v>
      </c>
      <c r="Z367" s="3" t="str">
        <f t="shared" si="35"/>
        <v>PAF38</v>
      </c>
    </row>
    <row r="368" spans="1:26" x14ac:dyDescent="0.25">
      <c r="A368" s="20" t="s">
        <v>117</v>
      </c>
      <c r="B368" s="21">
        <v>42206</v>
      </c>
      <c r="C368" s="20" t="s">
        <v>120</v>
      </c>
      <c r="D368" s="20" t="s">
        <v>66</v>
      </c>
      <c r="E368" s="20"/>
      <c r="F368" s="22"/>
      <c r="G368" s="22"/>
      <c r="H368" s="22">
        <v>17.79</v>
      </c>
      <c r="I368" s="22">
        <v>305174.71999999997</v>
      </c>
      <c r="J368" s="1" t="str">
        <f t="shared" si="30"/>
        <v>45042209</v>
      </c>
      <c r="K368" s="1" t="str">
        <f t="shared" si="31"/>
        <v>PAF9</v>
      </c>
      <c r="L368" s="1" t="str">
        <f t="shared" si="32"/>
        <v>450PAF9</v>
      </c>
      <c r="M368" s="2" t="str">
        <f t="shared" si="33"/>
        <v>7ODC6</v>
      </c>
      <c r="P368" s="20" t="s">
        <v>0</v>
      </c>
      <c r="Q368" s="21">
        <v>42206</v>
      </c>
      <c r="R368" s="20" t="s">
        <v>36</v>
      </c>
      <c r="S368" s="20" t="s">
        <v>90</v>
      </c>
      <c r="T368" s="20"/>
      <c r="U368" s="22"/>
      <c r="V368" s="22">
        <v>17.79</v>
      </c>
      <c r="W368" s="22"/>
      <c r="X368" s="22">
        <v>-301087.95</v>
      </c>
      <c r="Y368" s="1" t="str">
        <f t="shared" si="34"/>
        <v>17,7942206</v>
      </c>
      <c r="Z368" s="3" t="str">
        <f t="shared" si="35"/>
        <v>BF1VIR34</v>
      </c>
    </row>
    <row r="369" spans="1:26" x14ac:dyDescent="0.25">
      <c r="A369" s="20" t="s">
        <v>117</v>
      </c>
      <c r="B369" s="21">
        <v>42209</v>
      </c>
      <c r="C369" s="20" t="s">
        <v>120</v>
      </c>
      <c r="D369" s="20" t="s">
        <v>10</v>
      </c>
      <c r="E369" s="20"/>
      <c r="F369" s="22"/>
      <c r="G369" s="22"/>
      <c r="H369" s="22">
        <v>450</v>
      </c>
      <c r="I369" s="22">
        <v>304724.71999999997</v>
      </c>
      <c r="J369" s="1" t="str">
        <f t="shared" si="30"/>
        <v>150042209</v>
      </c>
      <c r="K369" s="1" t="str">
        <f t="shared" si="31"/>
        <v>PAF9</v>
      </c>
      <c r="L369" s="1" t="str">
        <f t="shared" si="32"/>
        <v>1500PAF9</v>
      </c>
      <c r="M369" s="2" t="str">
        <f t="shared" si="33"/>
        <v>7ODC7</v>
      </c>
      <c r="P369" s="20" t="s">
        <v>0</v>
      </c>
      <c r="Q369" s="21">
        <v>42209</v>
      </c>
      <c r="R369" s="20" t="s">
        <v>8</v>
      </c>
      <c r="S369" s="20" t="s">
        <v>14</v>
      </c>
      <c r="T369" s="20"/>
      <c r="U369" s="22"/>
      <c r="V369" s="22">
        <v>163.35</v>
      </c>
      <c r="W369" s="22"/>
      <c r="X369" s="22">
        <v>-300924.59999999998</v>
      </c>
      <c r="Y369" s="1" t="str">
        <f t="shared" si="34"/>
        <v>163,3542209</v>
      </c>
      <c r="Z369" s="3" t="str">
        <f t="shared" si="35"/>
        <v>PAF9</v>
      </c>
    </row>
    <row r="370" spans="1:26" x14ac:dyDescent="0.25">
      <c r="A370" s="20" t="s">
        <v>117</v>
      </c>
      <c r="B370" s="21">
        <v>42209</v>
      </c>
      <c r="C370" s="20" t="s">
        <v>120</v>
      </c>
      <c r="D370" s="20" t="s">
        <v>40</v>
      </c>
      <c r="E370" s="20"/>
      <c r="F370" s="22"/>
      <c r="G370" s="22"/>
      <c r="H370" s="22">
        <v>1500</v>
      </c>
      <c r="I370" s="22">
        <v>303224.71999999997</v>
      </c>
      <c r="J370" s="1" t="str">
        <f t="shared" si="30"/>
        <v>150042209</v>
      </c>
      <c r="K370" s="1" t="str">
        <f t="shared" si="31"/>
        <v>PAF9</v>
      </c>
      <c r="L370" s="1" t="str">
        <f t="shared" si="32"/>
        <v>1500PAF9</v>
      </c>
      <c r="M370" s="2" t="str">
        <f t="shared" si="33"/>
        <v>7ODC8</v>
      </c>
      <c r="P370" s="20" t="s">
        <v>0</v>
      </c>
      <c r="Q370" s="21">
        <v>42209</v>
      </c>
      <c r="R370" s="20" t="s">
        <v>8</v>
      </c>
      <c r="S370" s="20" t="s">
        <v>14</v>
      </c>
      <c r="T370" s="20"/>
      <c r="U370" s="22"/>
      <c r="V370" s="22">
        <v>18.05</v>
      </c>
      <c r="W370" s="22"/>
      <c r="X370" s="22">
        <v>-300906.55</v>
      </c>
      <c r="Y370" s="1" t="str">
        <f t="shared" si="34"/>
        <v>18,0542209</v>
      </c>
      <c r="Z370" s="3" t="str">
        <f t="shared" si="35"/>
        <v>PAF9</v>
      </c>
    </row>
    <row r="371" spans="1:26" x14ac:dyDescent="0.25">
      <c r="A371" s="20" t="s">
        <v>117</v>
      </c>
      <c r="B371" s="21">
        <v>42209</v>
      </c>
      <c r="C371" s="20" t="s">
        <v>120</v>
      </c>
      <c r="D371" s="20" t="s">
        <v>49</v>
      </c>
      <c r="E371" s="20"/>
      <c r="F371" s="22"/>
      <c r="G371" s="22"/>
      <c r="H371" s="22">
        <v>1500</v>
      </c>
      <c r="I371" s="22">
        <v>301724.71999999997</v>
      </c>
      <c r="J371" s="1" t="str">
        <f t="shared" si="30"/>
        <v>185542209</v>
      </c>
      <c r="K371" s="1" t="str">
        <f t="shared" si="31"/>
        <v>PAF9</v>
      </c>
      <c r="L371" s="1" t="str">
        <f t="shared" si="32"/>
        <v>1855PAF9</v>
      </c>
      <c r="M371" s="2" t="str">
        <f t="shared" si="33"/>
        <v>7ODC9</v>
      </c>
      <c r="P371" s="20" t="s">
        <v>0</v>
      </c>
      <c r="Q371" s="21">
        <v>42209</v>
      </c>
      <c r="R371" s="20" t="s">
        <v>8</v>
      </c>
      <c r="S371" s="20" t="s">
        <v>14</v>
      </c>
      <c r="T371" s="20"/>
      <c r="U371" s="22"/>
      <c r="V371" s="22">
        <v>254.1</v>
      </c>
      <c r="W371" s="22"/>
      <c r="X371" s="22">
        <v>-300652.45</v>
      </c>
      <c r="Y371" s="1" t="str">
        <f t="shared" si="34"/>
        <v>254,142209</v>
      </c>
      <c r="Z371" s="3" t="str">
        <f t="shared" si="35"/>
        <v>PAF9</v>
      </c>
    </row>
    <row r="372" spans="1:26" x14ac:dyDescent="0.25">
      <c r="A372" s="20" t="s">
        <v>117</v>
      </c>
      <c r="B372" s="21">
        <v>42209</v>
      </c>
      <c r="C372" s="20" t="s">
        <v>120</v>
      </c>
      <c r="D372" s="20" t="s">
        <v>14</v>
      </c>
      <c r="E372" s="20"/>
      <c r="F372" s="22"/>
      <c r="G372" s="22"/>
      <c r="H372" s="22">
        <v>1855</v>
      </c>
      <c r="I372" s="22">
        <v>299869.71999999997</v>
      </c>
      <c r="J372" s="1" t="str">
        <f t="shared" si="30"/>
        <v>150042209</v>
      </c>
      <c r="K372" s="1" t="str">
        <f t="shared" si="31"/>
        <v>PAF9</v>
      </c>
      <c r="L372" s="1" t="str">
        <f t="shared" si="32"/>
        <v>1500PAF9</v>
      </c>
      <c r="M372" s="2" t="str">
        <f t="shared" si="33"/>
        <v>7ODC10</v>
      </c>
      <c r="P372" s="20" t="s">
        <v>0</v>
      </c>
      <c r="Q372" s="21">
        <v>42209</v>
      </c>
      <c r="R372" s="20" t="s">
        <v>8</v>
      </c>
      <c r="S372" s="20" t="s">
        <v>14</v>
      </c>
      <c r="T372" s="20"/>
      <c r="U372" s="22"/>
      <c r="V372" s="22">
        <v>508.2</v>
      </c>
      <c r="W372" s="22"/>
      <c r="X372" s="22">
        <v>-300144.25</v>
      </c>
      <c r="Y372" s="1" t="str">
        <f t="shared" si="34"/>
        <v>508,242209</v>
      </c>
      <c r="Z372" s="3" t="str">
        <f t="shared" si="35"/>
        <v>PAF9</v>
      </c>
    </row>
    <row r="373" spans="1:26" x14ac:dyDescent="0.25">
      <c r="A373" s="20" t="s">
        <v>117</v>
      </c>
      <c r="B373" s="21">
        <v>42209</v>
      </c>
      <c r="C373" s="20" t="s">
        <v>120</v>
      </c>
      <c r="D373" s="20" t="s">
        <v>18</v>
      </c>
      <c r="E373" s="20"/>
      <c r="F373" s="22"/>
      <c r="G373" s="22"/>
      <c r="H373" s="22">
        <v>1500</v>
      </c>
      <c r="I373" s="22">
        <v>298369.71999999997</v>
      </c>
      <c r="J373" s="1" t="str">
        <f t="shared" si="30"/>
        <v>508,242209</v>
      </c>
      <c r="K373" s="1" t="str">
        <f t="shared" si="31"/>
        <v>PAF9</v>
      </c>
      <c r="L373" s="1" t="str">
        <f t="shared" si="32"/>
        <v>508,2PAF9</v>
      </c>
      <c r="M373" s="2" t="str">
        <f t="shared" si="33"/>
        <v>7ODC11</v>
      </c>
      <c r="P373" s="20" t="s">
        <v>0</v>
      </c>
      <c r="Q373" s="21">
        <v>42209</v>
      </c>
      <c r="R373" s="20" t="s">
        <v>8</v>
      </c>
      <c r="S373" s="20" t="s">
        <v>14</v>
      </c>
      <c r="T373" s="20"/>
      <c r="U373" s="22"/>
      <c r="V373" s="22">
        <v>1500</v>
      </c>
      <c r="W373" s="22"/>
      <c r="X373" s="22">
        <v>-298644.25</v>
      </c>
      <c r="Y373" s="1" t="str">
        <f t="shared" si="34"/>
        <v>150042209</v>
      </c>
      <c r="Z373" s="3" t="str">
        <f t="shared" si="35"/>
        <v>PAF9</v>
      </c>
    </row>
    <row r="374" spans="1:26" x14ac:dyDescent="0.25">
      <c r="A374" s="20" t="s">
        <v>117</v>
      </c>
      <c r="B374" s="21">
        <v>42209</v>
      </c>
      <c r="C374" s="20" t="s">
        <v>120</v>
      </c>
      <c r="D374" s="20" t="s">
        <v>19</v>
      </c>
      <c r="E374" s="20"/>
      <c r="F374" s="22"/>
      <c r="G374" s="22"/>
      <c r="H374" s="22">
        <v>508.2</v>
      </c>
      <c r="I374" s="22">
        <v>297861.52</v>
      </c>
      <c r="J374" s="1" t="str">
        <f t="shared" si="30"/>
        <v>254,142209</v>
      </c>
      <c r="K374" s="1" t="str">
        <f t="shared" si="31"/>
        <v>PAF9</v>
      </c>
      <c r="L374" s="1" t="str">
        <f t="shared" si="32"/>
        <v>254,1PAF9</v>
      </c>
      <c r="M374" s="2" t="str">
        <f t="shared" si="33"/>
        <v>7ODC12</v>
      </c>
      <c r="P374" s="20" t="s">
        <v>0</v>
      </c>
      <c r="Q374" s="21">
        <v>42209</v>
      </c>
      <c r="R374" s="20" t="s">
        <v>8</v>
      </c>
      <c r="S374" s="20" t="s">
        <v>14</v>
      </c>
      <c r="T374" s="20"/>
      <c r="U374" s="22"/>
      <c r="V374" s="22">
        <v>1445</v>
      </c>
      <c r="W374" s="22"/>
      <c r="X374" s="22">
        <v>-297199.25</v>
      </c>
      <c r="Y374" s="1" t="str">
        <f t="shared" si="34"/>
        <v>144542209</v>
      </c>
      <c r="Z374" s="3" t="str">
        <f t="shared" si="35"/>
        <v>PAF9</v>
      </c>
    </row>
    <row r="375" spans="1:26" x14ac:dyDescent="0.25">
      <c r="A375" s="20" t="s">
        <v>117</v>
      </c>
      <c r="B375" s="21">
        <v>42209</v>
      </c>
      <c r="C375" s="20" t="s">
        <v>120</v>
      </c>
      <c r="D375" s="20" t="s">
        <v>20</v>
      </c>
      <c r="E375" s="20"/>
      <c r="F375" s="22"/>
      <c r="G375" s="22"/>
      <c r="H375" s="22">
        <v>254.1</v>
      </c>
      <c r="I375" s="22">
        <v>297607.42</v>
      </c>
      <c r="J375" s="1" t="str">
        <f t="shared" si="30"/>
        <v>18,0542209</v>
      </c>
      <c r="K375" s="1" t="str">
        <f t="shared" si="31"/>
        <v>PAF9</v>
      </c>
      <c r="L375" s="1" t="str">
        <f t="shared" si="32"/>
        <v>18,05PAF9</v>
      </c>
      <c r="M375" s="2" t="str">
        <f t="shared" si="33"/>
        <v>7ODC13</v>
      </c>
      <c r="P375" s="20" t="s">
        <v>0</v>
      </c>
      <c r="Q375" s="21">
        <v>42209</v>
      </c>
      <c r="R375" s="20" t="s">
        <v>8</v>
      </c>
      <c r="S375" s="20" t="s">
        <v>14</v>
      </c>
      <c r="T375" s="20"/>
      <c r="U375" s="22"/>
      <c r="V375" s="22">
        <v>1855</v>
      </c>
      <c r="W375" s="22"/>
      <c r="X375" s="22">
        <v>-295344.25</v>
      </c>
      <c r="Y375" s="1" t="str">
        <f t="shared" si="34"/>
        <v>185542209</v>
      </c>
      <c r="Z375" s="3" t="str">
        <f t="shared" si="35"/>
        <v>PAF9</v>
      </c>
    </row>
    <row r="376" spans="1:26" x14ac:dyDescent="0.25">
      <c r="A376" s="20" t="s">
        <v>117</v>
      </c>
      <c r="B376" s="21">
        <v>42209</v>
      </c>
      <c r="C376" s="20" t="s">
        <v>120</v>
      </c>
      <c r="D376" s="20" t="s">
        <v>21</v>
      </c>
      <c r="E376" s="20"/>
      <c r="F376" s="22"/>
      <c r="G376" s="22"/>
      <c r="H376" s="22">
        <v>18.05</v>
      </c>
      <c r="I376" s="22">
        <v>297589.37</v>
      </c>
      <c r="J376" s="1" t="str">
        <f t="shared" si="30"/>
        <v>144542209</v>
      </c>
      <c r="K376" s="1" t="str">
        <f t="shared" si="31"/>
        <v>PAF9</v>
      </c>
      <c r="L376" s="1" t="str">
        <f t="shared" si="32"/>
        <v>1445PAF9</v>
      </c>
      <c r="M376" s="2" t="str">
        <f t="shared" si="33"/>
        <v>7ODC14</v>
      </c>
      <c r="P376" s="20" t="s">
        <v>0</v>
      </c>
      <c r="Q376" s="21">
        <v>42209</v>
      </c>
      <c r="R376" s="20" t="s">
        <v>8</v>
      </c>
      <c r="S376" s="20" t="s">
        <v>14</v>
      </c>
      <c r="T376" s="20"/>
      <c r="U376" s="22"/>
      <c r="V376" s="22">
        <v>1500</v>
      </c>
      <c r="W376" s="22"/>
      <c r="X376" s="22">
        <v>-293844.25</v>
      </c>
      <c r="Y376" s="1" t="str">
        <f t="shared" si="34"/>
        <v>150042209</v>
      </c>
      <c r="Z376" s="3" t="str">
        <f t="shared" si="35"/>
        <v>PAF9</v>
      </c>
    </row>
    <row r="377" spans="1:26" x14ac:dyDescent="0.25">
      <c r="A377" s="20" t="s">
        <v>117</v>
      </c>
      <c r="B377" s="21">
        <v>42209</v>
      </c>
      <c r="C377" s="20" t="s">
        <v>120</v>
      </c>
      <c r="D377" s="20" t="s">
        <v>22</v>
      </c>
      <c r="E377" s="20"/>
      <c r="F377" s="22"/>
      <c r="G377" s="22"/>
      <c r="H377" s="22">
        <v>1445</v>
      </c>
      <c r="I377" s="22">
        <v>296144.37</v>
      </c>
      <c r="J377" s="1" t="str">
        <f t="shared" si="30"/>
        <v>121,7442209</v>
      </c>
      <c r="K377" s="1" t="str">
        <f t="shared" si="31"/>
        <v>PAF9</v>
      </c>
      <c r="L377" s="1" t="str">
        <f t="shared" si="32"/>
        <v>121,74PAF9</v>
      </c>
      <c r="M377" s="2" t="str">
        <f t="shared" si="33"/>
        <v>7ODC15</v>
      </c>
      <c r="P377" s="20" t="s">
        <v>0</v>
      </c>
      <c r="Q377" s="21">
        <v>42209</v>
      </c>
      <c r="R377" s="20" t="s">
        <v>8</v>
      </c>
      <c r="S377" s="20" t="s">
        <v>14</v>
      </c>
      <c r="T377" s="20"/>
      <c r="U377" s="22"/>
      <c r="V377" s="22">
        <v>1500</v>
      </c>
      <c r="W377" s="22"/>
      <c r="X377" s="22">
        <v>-292344.25</v>
      </c>
      <c r="Y377" s="1" t="str">
        <f t="shared" si="34"/>
        <v>150042209</v>
      </c>
      <c r="Z377" s="3" t="str">
        <f t="shared" si="35"/>
        <v>PAF9</v>
      </c>
    </row>
    <row r="378" spans="1:26" x14ac:dyDescent="0.25">
      <c r="A378" s="20" t="s">
        <v>117</v>
      </c>
      <c r="B378" s="21">
        <v>42209</v>
      </c>
      <c r="C378" s="20" t="s">
        <v>120</v>
      </c>
      <c r="D378" s="20" t="s">
        <v>11</v>
      </c>
      <c r="E378" s="20"/>
      <c r="F378" s="22"/>
      <c r="G378" s="22"/>
      <c r="H378" s="22">
        <v>121.74</v>
      </c>
      <c r="I378" s="22">
        <v>296022.63</v>
      </c>
      <c r="J378" s="1" t="str">
        <f t="shared" si="30"/>
        <v>163,3542209</v>
      </c>
      <c r="K378" s="1" t="str">
        <f t="shared" si="31"/>
        <v>PAF9</v>
      </c>
      <c r="L378" s="1" t="str">
        <f t="shared" si="32"/>
        <v>163,35PAF9</v>
      </c>
      <c r="M378" s="2" t="str">
        <f t="shared" si="33"/>
        <v>7ODC27</v>
      </c>
      <c r="P378" s="20" t="s">
        <v>0</v>
      </c>
      <c r="Q378" s="21">
        <v>42209</v>
      </c>
      <c r="R378" s="20" t="s">
        <v>8</v>
      </c>
      <c r="S378" s="20" t="s">
        <v>14</v>
      </c>
      <c r="T378" s="20"/>
      <c r="U378" s="22"/>
      <c r="V378" s="22">
        <v>450</v>
      </c>
      <c r="W378" s="22"/>
      <c r="X378" s="22">
        <v>-291894.25</v>
      </c>
      <c r="Y378" s="1" t="str">
        <f t="shared" si="34"/>
        <v>45042209</v>
      </c>
      <c r="Z378" s="3" t="str">
        <f t="shared" si="35"/>
        <v>PAF9</v>
      </c>
    </row>
    <row r="379" spans="1:26" x14ac:dyDescent="0.25">
      <c r="A379" s="20" t="s">
        <v>117</v>
      </c>
      <c r="B379" s="21">
        <v>42209</v>
      </c>
      <c r="C379" s="20" t="s">
        <v>120</v>
      </c>
      <c r="D379" s="20" t="s">
        <v>56</v>
      </c>
      <c r="E379" s="20"/>
      <c r="F379" s="22"/>
      <c r="G379" s="22"/>
      <c r="H379" s="22">
        <v>163.35</v>
      </c>
      <c r="I379" s="22">
        <v>295859.28000000003</v>
      </c>
      <c r="J379" s="1" t="str">
        <f t="shared" si="30"/>
        <v>11,2542209</v>
      </c>
      <c r="K379" s="1" t="str">
        <f t="shared" si="31"/>
        <v>PAF9</v>
      </c>
      <c r="L379" s="1" t="str">
        <f t="shared" si="32"/>
        <v>11,25PAF9</v>
      </c>
      <c r="M379" s="2" t="str">
        <f t="shared" si="33"/>
        <v>7ODC28</v>
      </c>
      <c r="P379" s="20" t="s">
        <v>0</v>
      </c>
      <c r="Q379" s="21">
        <v>42209</v>
      </c>
      <c r="R379" s="20" t="s">
        <v>8</v>
      </c>
      <c r="S379" s="20" t="s">
        <v>14</v>
      </c>
      <c r="T379" s="20"/>
      <c r="U379" s="22"/>
      <c r="V379" s="22">
        <v>121.74</v>
      </c>
      <c r="W379" s="22"/>
      <c r="X379" s="22">
        <v>-291772.51</v>
      </c>
      <c r="Y379" s="1" t="str">
        <f t="shared" si="34"/>
        <v>121,7442209</v>
      </c>
      <c r="Z379" s="3" t="str">
        <f t="shared" si="35"/>
        <v>PAF9</v>
      </c>
    </row>
    <row r="380" spans="1:26" x14ac:dyDescent="0.25">
      <c r="A380" s="20" t="s">
        <v>117</v>
      </c>
      <c r="B380" s="21">
        <v>42209</v>
      </c>
      <c r="C380" s="20" t="s">
        <v>120</v>
      </c>
      <c r="D380" s="20" t="s">
        <v>57</v>
      </c>
      <c r="E380" s="20"/>
      <c r="F380" s="22"/>
      <c r="G380" s="22"/>
      <c r="H380" s="22">
        <v>11.25</v>
      </c>
      <c r="I380" s="22">
        <v>295848.03000000003</v>
      </c>
      <c r="J380" s="1" t="str">
        <f t="shared" si="30"/>
        <v>9042209</v>
      </c>
      <c r="K380" s="1" t="str">
        <f t="shared" si="31"/>
        <v>PAF9</v>
      </c>
      <c r="L380" s="1" t="str">
        <f t="shared" si="32"/>
        <v>90PAF9</v>
      </c>
      <c r="M380" s="2" t="str">
        <f t="shared" si="33"/>
        <v>7ODC43</v>
      </c>
      <c r="P380" s="20" t="s">
        <v>0</v>
      </c>
      <c r="Q380" s="21">
        <v>42209</v>
      </c>
      <c r="R380" s="20" t="s">
        <v>8</v>
      </c>
      <c r="S380" s="20" t="s">
        <v>14</v>
      </c>
      <c r="T380" s="20"/>
      <c r="U380" s="22"/>
      <c r="V380" s="22">
        <v>11.25</v>
      </c>
      <c r="W380" s="22"/>
      <c r="X380" s="22">
        <v>-291761.26</v>
      </c>
      <c r="Y380" s="1" t="str">
        <f t="shared" si="34"/>
        <v>11,2542209</v>
      </c>
      <c r="Z380" s="3" t="str">
        <f t="shared" si="35"/>
        <v>PAF9</v>
      </c>
    </row>
    <row r="381" spans="1:26" x14ac:dyDescent="0.25">
      <c r="A381" s="20" t="s">
        <v>117</v>
      </c>
      <c r="B381" s="21">
        <v>42209</v>
      </c>
      <c r="C381" s="20" t="s">
        <v>120</v>
      </c>
      <c r="D381" s="20" t="s">
        <v>43</v>
      </c>
      <c r="E381" s="20"/>
      <c r="F381" s="22"/>
      <c r="G381" s="22"/>
      <c r="H381" s="22">
        <v>90</v>
      </c>
      <c r="I381" s="22">
        <v>295758.03000000003</v>
      </c>
      <c r="J381" s="1" t="str">
        <f t="shared" si="30"/>
        <v>1500042213</v>
      </c>
      <c r="K381" s="1" t="str">
        <f t="shared" si="31"/>
        <v>ACF25</v>
      </c>
      <c r="L381" s="1" t="str">
        <f t="shared" si="32"/>
        <v>15000ACF25</v>
      </c>
      <c r="M381" s="2" t="str">
        <f t="shared" si="33"/>
        <v>7ODC16</v>
      </c>
      <c r="P381" s="20" t="s">
        <v>0</v>
      </c>
      <c r="Q381" s="21">
        <v>42209</v>
      </c>
      <c r="R381" s="20" t="s">
        <v>8</v>
      </c>
      <c r="S381" s="20" t="s">
        <v>14</v>
      </c>
      <c r="T381" s="20"/>
      <c r="U381" s="22"/>
      <c r="V381" s="22">
        <v>90</v>
      </c>
      <c r="W381" s="22"/>
      <c r="X381" s="22">
        <v>-291671.26</v>
      </c>
      <c r="Y381" s="1" t="str">
        <f t="shared" si="34"/>
        <v>9042209</v>
      </c>
      <c r="Z381" s="3" t="str">
        <f t="shared" si="35"/>
        <v>PAF9</v>
      </c>
    </row>
    <row r="382" spans="1:26" x14ac:dyDescent="0.25">
      <c r="A382" s="20" t="s">
        <v>117</v>
      </c>
      <c r="B382" s="21">
        <v>42213</v>
      </c>
      <c r="C382" s="20" t="s">
        <v>120</v>
      </c>
      <c r="D382" s="20" t="s">
        <v>23</v>
      </c>
      <c r="E382" s="20"/>
      <c r="F382" s="22"/>
      <c r="G382" s="22"/>
      <c r="H382" s="22">
        <v>15000</v>
      </c>
      <c r="I382" s="22">
        <v>280758.03000000003</v>
      </c>
      <c r="J382" s="1" t="str">
        <f t="shared" si="30"/>
        <v>100042215</v>
      </c>
      <c r="K382" s="1" t="str">
        <f t="shared" si="31"/>
        <v>ODF19</v>
      </c>
      <c r="L382" s="1" t="str">
        <f t="shared" si="32"/>
        <v>1000ODF19</v>
      </c>
      <c r="M382" s="2" t="str">
        <f t="shared" si="33"/>
        <v>7ODC39</v>
      </c>
      <c r="P382" s="20" t="s">
        <v>0</v>
      </c>
      <c r="Q382" s="21">
        <v>42212</v>
      </c>
      <c r="R382" s="20" t="s">
        <v>1</v>
      </c>
      <c r="S382" s="20" t="s">
        <v>30</v>
      </c>
      <c r="T382" s="20"/>
      <c r="U382" s="22"/>
      <c r="V382" s="22">
        <v>450.94</v>
      </c>
      <c r="W382" s="22"/>
      <c r="X382" s="22">
        <v>-291220.32</v>
      </c>
      <c r="Y382" s="1" t="str">
        <f t="shared" si="34"/>
        <v>450,9442212</v>
      </c>
      <c r="Z382" s="3" t="str">
        <f t="shared" si="35"/>
        <v>ODF48</v>
      </c>
    </row>
    <row r="383" spans="1:26" x14ac:dyDescent="0.25">
      <c r="A383" s="20" t="s">
        <v>117</v>
      </c>
      <c r="B383" s="21">
        <v>42215</v>
      </c>
      <c r="C383" s="20" t="s">
        <v>120</v>
      </c>
      <c r="D383" s="20" t="s">
        <v>83</v>
      </c>
      <c r="E383" s="20"/>
      <c r="F383" s="22"/>
      <c r="G383" s="22"/>
      <c r="H383" s="22">
        <v>1000</v>
      </c>
      <c r="I383" s="22">
        <v>279758.03000000003</v>
      </c>
      <c r="J383" s="1" t="str">
        <f t="shared" si="30"/>
        <v>50042215</v>
      </c>
      <c r="K383" s="1" t="str">
        <f t="shared" si="31"/>
        <v>ODF17</v>
      </c>
      <c r="L383" s="1" t="str">
        <f t="shared" si="32"/>
        <v>500ODF17</v>
      </c>
      <c r="M383" s="2" t="str">
        <f t="shared" si="33"/>
        <v>7ODC42</v>
      </c>
      <c r="P383" s="20" t="s">
        <v>0</v>
      </c>
      <c r="Q383" s="21">
        <v>42213</v>
      </c>
      <c r="R383" s="20" t="s">
        <v>6</v>
      </c>
      <c r="S383" s="20" t="s">
        <v>25</v>
      </c>
      <c r="T383" s="20"/>
      <c r="U383" s="22"/>
      <c r="V383" s="22">
        <v>15000</v>
      </c>
      <c r="W383" s="22"/>
      <c r="X383" s="22">
        <v>-276220.32</v>
      </c>
      <c r="Y383" s="1" t="str">
        <f t="shared" si="34"/>
        <v>1500042213</v>
      </c>
      <c r="Z383" s="3" t="str">
        <f t="shared" si="35"/>
        <v>ACF25</v>
      </c>
    </row>
    <row r="384" spans="1:26" x14ac:dyDescent="0.25">
      <c r="A384" s="20" t="s">
        <v>117</v>
      </c>
      <c r="B384" s="21">
        <v>42215</v>
      </c>
      <c r="C384" s="20" t="s">
        <v>120</v>
      </c>
      <c r="D384" s="20" t="s">
        <v>53</v>
      </c>
      <c r="E384" s="20"/>
      <c r="F384" s="22"/>
      <c r="G384" s="22"/>
      <c r="H384" s="22">
        <v>500</v>
      </c>
      <c r="I384" s="22">
        <v>279258.03000000003</v>
      </c>
      <c r="J384" s="1" t="str">
        <f t="shared" si="30"/>
        <v>2176,9542215</v>
      </c>
      <c r="K384" s="1" t="str">
        <f t="shared" si="31"/>
        <v>ODF24</v>
      </c>
      <c r="L384" s="1" t="str">
        <f t="shared" si="32"/>
        <v>2176,95ODF24</v>
      </c>
      <c r="M384" s="2" t="str">
        <f t="shared" si="33"/>
        <v>7ODC44</v>
      </c>
      <c r="P384" s="20" t="s">
        <v>0</v>
      </c>
      <c r="Q384" s="21">
        <v>42215</v>
      </c>
      <c r="R384" s="20" t="s">
        <v>1</v>
      </c>
      <c r="S384" s="20" t="s">
        <v>23</v>
      </c>
      <c r="T384" s="20"/>
      <c r="U384" s="22"/>
      <c r="V384" s="22">
        <v>250</v>
      </c>
      <c r="W384" s="22"/>
      <c r="X384" s="22">
        <v>-275970.32</v>
      </c>
      <c r="Y384" s="1" t="str">
        <f t="shared" si="34"/>
        <v>25042215</v>
      </c>
      <c r="Z384" s="3" t="str">
        <f t="shared" si="35"/>
        <v>ODF16</v>
      </c>
    </row>
    <row r="385" spans="1:26" x14ac:dyDescent="0.25">
      <c r="A385" s="20" t="s">
        <v>117</v>
      </c>
      <c r="B385" s="21">
        <v>42215</v>
      </c>
      <c r="C385" s="20" t="s">
        <v>120</v>
      </c>
      <c r="D385" s="20" t="s">
        <v>70</v>
      </c>
      <c r="E385" s="20"/>
      <c r="F385" s="22"/>
      <c r="G385" s="22"/>
      <c r="H385" s="22">
        <v>2176.9499999999998</v>
      </c>
      <c r="I385" s="22">
        <v>277081.08</v>
      </c>
      <c r="J385" s="1" t="str">
        <f t="shared" si="30"/>
        <v>28542215</v>
      </c>
      <c r="K385" s="1" t="str">
        <f t="shared" si="31"/>
        <v>ODF30</v>
      </c>
      <c r="L385" s="1" t="str">
        <f t="shared" si="32"/>
        <v>285ODF30</v>
      </c>
      <c r="M385" s="2" t="str">
        <f t="shared" si="33"/>
        <v>7ODC45</v>
      </c>
      <c r="P385" s="20" t="s">
        <v>0</v>
      </c>
      <c r="Q385" s="21">
        <v>42215</v>
      </c>
      <c r="R385" s="20" t="s">
        <v>1</v>
      </c>
      <c r="S385" s="20" t="s">
        <v>35</v>
      </c>
      <c r="T385" s="20"/>
      <c r="U385" s="22"/>
      <c r="V385" s="22">
        <v>500</v>
      </c>
      <c r="W385" s="22"/>
      <c r="X385" s="22">
        <v>-275470.32</v>
      </c>
      <c r="Y385" s="1" t="str">
        <f t="shared" si="34"/>
        <v>50042215</v>
      </c>
      <c r="Z385" s="3" t="str">
        <f t="shared" si="35"/>
        <v>ODF17</v>
      </c>
    </row>
    <row r="386" spans="1:26" x14ac:dyDescent="0.25">
      <c r="A386" s="20" t="s">
        <v>117</v>
      </c>
      <c r="B386" s="21">
        <v>42215</v>
      </c>
      <c r="C386" s="20" t="s">
        <v>120</v>
      </c>
      <c r="D386" s="20" t="s">
        <v>58</v>
      </c>
      <c r="E386" s="20"/>
      <c r="F386" s="22"/>
      <c r="G386" s="22"/>
      <c r="H386" s="22">
        <v>285</v>
      </c>
      <c r="I386" s="22">
        <v>276796.08</v>
      </c>
      <c r="J386" s="1" t="str">
        <f t="shared" si="30"/>
        <v>38042215</v>
      </c>
      <c r="K386" s="1" t="str">
        <f t="shared" si="31"/>
        <v>ODF30</v>
      </c>
      <c r="L386" s="1" t="str">
        <f t="shared" si="32"/>
        <v>380ODF30</v>
      </c>
      <c r="M386" s="2" t="str">
        <f t="shared" si="33"/>
        <v>7ODC46</v>
      </c>
      <c r="P386" s="20" t="s">
        <v>0</v>
      </c>
      <c r="Q386" s="21">
        <v>42215</v>
      </c>
      <c r="R386" s="20" t="s">
        <v>1</v>
      </c>
      <c r="S386" s="20" t="s">
        <v>38</v>
      </c>
      <c r="T386" s="20"/>
      <c r="U386" s="22"/>
      <c r="V386" s="22">
        <v>1000</v>
      </c>
      <c r="W386" s="22"/>
      <c r="X386" s="22">
        <v>-274470.32</v>
      </c>
      <c r="Y386" s="1" t="str">
        <f t="shared" si="34"/>
        <v>100042215</v>
      </c>
      <c r="Z386" s="3" t="str">
        <f t="shared" si="35"/>
        <v>ODF19</v>
      </c>
    </row>
    <row r="387" spans="1:26" x14ac:dyDescent="0.25">
      <c r="A387" s="20" t="s">
        <v>117</v>
      </c>
      <c r="B387" s="21">
        <v>42215</v>
      </c>
      <c r="C387" s="20" t="s">
        <v>120</v>
      </c>
      <c r="D387" s="20" t="s">
        <v>44</v>
      </c>
      <c r="E387" s="20"/>
      <c r="F387" s="22"/>
      <c r="G387" s="22"/>
      <c r="H387" s="22">
        <v>380</v>
      </c>
      <c r="I387" s="22">
        <v>276416.08</v>
      </c>
      <c r="J387" s="1" t="str">
        <f t="shared" ref="J387:J450" si="36">H388&amp;G388&amp;B388</f>
        <v>104542215</v>
      </c>
      <c r="K387" s="1" t="str">
        <f t="shared" ref="K387:K450" si="37">IF(ISNA(VLOOKUP(J387,$Y$2:$Z$5001,2,FALSE)),MONTH(B388),(VLOOKUP(J387,$Y$2:$Z$5001,2,FALSE)))</f>
        <v>ODF30</v>
      </c>
      <c r="L387" s="1" t="str">
        <f t="shared" ref="L387:L450" si="38">H388&amp;G388&amp;K387</f>
        <v>1045ODF30</v>
      </c>
      <c r="M387" s="2" t="str">
        <f t="shared" ref="M387:M450" si="39">MONTH(B388)&amp;C388&amp;D388</f>
        <v>7ODC47</v>
      </c>
      <c r="P387" s="20" t="s">
        <v>0</v>
      </c>
      <c r="Q387" s="21">
        <v>42215</v>
      </c>
      <c r="R387" s="20" t="s">
        <v>1</v>
      </c>
      <c r="S387" s="20" t="s">
        <v>55</v>
      </c>
      <c r="T387" s="20"/>
      <c r="U387" s="22"/>
      <c r="V387" s="22">
        <v>2176.9499999999998</v>
      </c>
      <c r="W387" s="22"/>
      <c r="X387" s="22">
        <v>-272293.37</v>
      </c>
      <c r="Y387" s="1" t="str">
        <f t="shared" ref="Y387:Y450" si="40">V387&amp;W387&amp;Q387</f>
        <v>2176,9542215</v>
      </c>
      <c r="Z387" s="3" t="str">
        <f t="shared" ref="Z387:Z450" si="41">R387&amp;S387</f>
        <v>ODF24</v>
      </c>
    </row>
    <row r="388" spans="1:26" x14ac:dyDescent="0.25">
      <c r="A388" s="20" t="s">
        <v>117</v>
      </c>
      <c r="B388" s="21">
        <v>42215</v>
      </c>
      <c r="C388" s="20" t="s">
        <v>120</v>
      </c>
      <c r="D388" s="20" t="s">
        <v>71</v>
      </c>
      <c r="E388" s="20"/>
      <c r="F388" s="22"/>
      <c r="G388" s="22"/>
      <c r="H388" s="22">
        <v>1045</v>
      </c>
      <c r="I388" s="22">
        <v>275371.08</v>
      </c>
      <c r="J388" s="1" t="str">
        <f t="shared" si="36"/>
        <v>214,1842215</v>
      </c>
      <c r="K388" s="1" t="str">
        <f t="shared" si="37"/>
        <v>ODF28</v>
      </c>
      <c r="L388" s="1" t="str">
        <f t="shared" si="38"/>
        <v>214,18ODF28</v>
      </c>
      <c r="M388" s="2" t="str">
        <f t="shared" si="39"/>
        <v>7ODC48</v>
      </c>
      <c r="P388" s="20" t="s">
        <v>0</v>
      </c>
      <c r="Q388" s="21">
        <v>42215</v>
      </c>
      <c r="R388" s="20" t="s">
        <v>1</v>
      </c>
      <c r="S388" s="20" t="s">
        <v>57</v>
      </c>
      <c r="T388" s="20"/>
      <c r="U388" s="22"/>
      <c r="V388" s="22">
        <v>214.18</v>
      </c>
      <c r="W388" s="22"/>
      <c r="X388" s="22">
        <v>-272079.19</v>
      </c>
      <c r="Y388" s="1" t="str">
        <f t="shared" si="40"/>
        <v>214,1842215</v>
      </c>
      <c r="Z388" s="3" t="str">
        <f t="shared" si="41"/>
        <v>ODF28</v>
      </c>
    </row>
    <row r="389" spans="1:26" x14ac:dyDescent="0.25">
      <c r="A389" s="20" t="s">
        <v>117</v>
      </c>
      <c r="B389" s="21">
        <v>42215</v>
      </c>
      <c r="C389" s="20" t="s">
        <v>120</v>
      </c>
      <c r="D389" s="20" t="s">
        <v>30</v>
      </c>
      <c r="E389" s="20"/>
      <c r="F389" s="22"/>
      <c r="G389" s="22"/>
      <c r="H389" s="22">
        <v>214.18</v>
      </c>
      <c r="I389" s="22">
        <v>275156.90000000002</v>
      </c>
      <c r="J389" s="1" t="str">
        <f t="shared" si="36"/>
        <v>38442216</v>
      </c>
      <c r="K389" s="1" t="str">
        <f t="shared" si="37"/>
        <v>PAF16</v>
      </c>
      <c r="L389" s="1" t="str">
        <f t="shared" si="38"/>
        <v>384PAF16</v>
      </c>
      <c r="M389" s="2" t="str">
        <f t="shared" si="39"/>
        <v>7ODC17</v>
      </c>
      <c r="P389" s="20" t="s">
        <v>0</v>
      </c>
      <c r="Q389" s="21">
        <v>42215</v>
      </c>
      <c r="R389" s="20" t="s">
        <v>1</v>
      </c>
      <c r="S389" s="20" t="s">
        <v>67</v>
      </c>
      <c r="T389" s="20"/>
      <c r="U389" s="22"/>
      <c r="V389" s="22">
        <v>285</v>
      </c>
      <c r="W389" s="22"/>
      <c r="X389" s="22">
        <v>-271794.19</v>
      </c>
      <c r="Y389" s="1" t="str">
        <f t="shared" si="40"/>
        <v>28542215</v>
      </c>
      <c r="Z389" s="3" t="str">
        <f t="shared" si="41"/>
        <v>ODF30</v>
      </c>
    </row>
    <row r="390" spans="1:26" x14ac:dyDescent="0.25">
      <c r="A390" s="20" t="s">
        <v>117</v>
      </c>
      <c r="B390" s="21">
        <v>42216</v>
      </c>
      <c r="C390" s="20" t="s">
        <v>120</v>
      </c>
      <c r="D390" s="20" t="s">
        <v>35</v>
      </c>
      <c r="E390" s="20"/>
      <c r="F390" s="22"/>
      <c r="G390" s="22"/>
      <c r="H390" s="22">
        <v>384</v>
      </c>
      <c r="I390" s="22">
        <v>274772.90000000002</v>
      </c>
      <c r="J390" s="1" t="str">
        <f t="shared" si="36"/>
        <v>247,8642216</v>
      </c>
      <c r="K390" s="1" t="str">
        <f t="shared" si="37"/>
        <v>PAF26</v>
      </c>
      <c r="L390" s="1" t="str">
        <f t="shared" si="38"/>
        <v>247,86PAF26</v>
      </c>
      <c r="M390" s="2" t="str">
        <f t="shared" si="39"/>
        <v>7ODC18</v>
      </c>
      <c r="P390" s="20" t="s">
        <v>0</v>
      </c>
      <c r="Q390" s="21">
        <v>42215</v>
      </c>
      <c r="R390" s="20" t="s">
        <v>1</v>
      </c>
      <c r="S390" s="20" t="s">
        <v>67</v>
      </c>
      <c r="T390" s="20"/>
      <c r="U390" s="22"/>
      <c r="V390" s="22">
        <v>380</v>
      </c>
      <c r="W390" s="22"/>
      <c r="X390" s="22">
        <v>-271414.19</v>
      </c>
      <c r="Y390" s="1" t="str">
        <f t="shared" si="40"/>
        <v>38042215</v>
      </c>
      <c r="Z390" s="3" t="str">
        <f t="shared" si="41"/>
        <v>ODF30</v>
      </c>
    </row>
    <row r="391" spans="1:26" x14ac:dyDescent="0.25">
      <c r="A391" s="20" t="s">
        <v>117</v>
      </c>
      <c r="B391" s="21">
        <v>42216</v>
      </c>
      <c r="C391" s="20" t="s">
        <v>120</v>
      </c>
      <c r="D391" s="20" t="s">
        <v>54</v>
      </c>
      <c r="E391" s="20"/>
      <c r="F391" s="22"/>
      <c r="G391" s="22"/>
      <c r="H391" s="22">
        <v>247.86</v>
      </c>
      <c r="I391" s="22">
        <v>274525.03999999998</v>
      </c>
      <c r="J391" s="1" t="str">
        <f t="shared" si="36"/>
        <v>1342216</v>
      </c>
      <c r="K391" s="1" t="str">
        <f t="shared" si="37"/>
        <v>PAF18</v>
      </c>
      <c r="L391" s="1" t="str">
        <f t="shared" si="38"/>
        <v>13PAF18</v>
      </c>
      <c r="M391" s="2" t="str">
        <f t="shared" si="39"/>
        <v>7ODC19</v>
      </c>
      <c r="P391" s="20" t="s">
        <v>0</v>
      </c>
      <c r="Q391" s="21">
        <v>42215</v>
      </c>
      <c r="R391" s="20" t="s">
        <v>1</v>
      </c>
      <c r="S391" s="20" t="s">
        <v>67</v>
      </c>
      <c r="T391" s="20"/>
      <c r="U391" s="22"/>
      <c r="V391" s="22">
        <v>1045</v>
      </c>
      <c r="W391" s="22"/>
      <c r="X391" s="22">
        <v>-270369.19</v>
      </c>
      <c r="Y391" s="1" t="str">
        <f t="shared" si="40"/>
        <v>104542215</v>
      </c>
      <c r="Z391" s="3" t="str">
        <f t="shared" si="41"/>
        <v>ODF30</v>
      </c>
    </row>
    <row r="392" spans="1:26" x14ac:dyDescent="0.25">
      <c r="A392" s="20" t="s">
        <v>117</v>
      </c>
      <c r="B392" s="21">
        <v>42216</v>
      </c>
      <c r="C392" s="20" t="s">
        <v>120</v>
      </c>
      <c r="D392" s="20" t="s">
        <v>38</v>
      </c>
      <c r="E392" s="20"/>
      <c r="F392" s="22"/>
      <c r="G392" s="22"/>
      <c r="H392" s="22">
        <v>13</v>
      </c>
      <c r="I392" s="22">
        <v>274512.03999999998</v>
      </c>
      <c r="J392" s="1" t="str">
        <f t="shared" si="36"/>
        <v>431,1342216</v>
      </c>
      <c r="K392" s="1" t="str">
        <f t="shared" si="37"/>
        <v>PAF39</v>
      </c>
      <c r="L392" s="1" t="str">
        <f t="shared" si="38"/>
        <v>431,13PAF39</v>
      </c>
      <c r="M392" s="2" t="str">
        <f t="shared" si="39"/>
        <v>7ODC20</v>
      </c>
      <c r="P392" s="20" t="s">
        <v>0</v>
      </c>
      <c r="Q392" s="21">
        <v>42216</v>
      </c>
      <c r="R392" s="20" t="s">
        <v>32</v>
      </c>
      <c r="S392" s="20" t="s">
        <v>14</v>
      </c>
      <c r="T392" s="20"/>
      <c r="U392" s="22"/>
      <c r="V392" s="22">
        <v>11.63</v>
      </c>
      <c r="W392" s="22"/>
      <c r="X392" s="22">
        <v>-270357.56</v>
      </c>
      <c r="Y392" s="1" t="str">
        <f t="shared" si="40"/>
        <v>11,6342216</v>
      </c>
      <c r="Z392" s="3" t="str">
        <f t="shared" si="41"/>
        <v>BF129</v>
      </c>
    </row>
    <row r="393" spans="1:26" x14ac:dyDescent="0.25">
      <c r="A393" s="20" t="s">
        <v>117</v>
      </c>
      <c r="B393" s="21">
        <v>42216</v>
      </c>
      <c r="C393" s="20" t="s">
        <v>120</v>
      </c>
      <c r="D393" s="20" t="s">
        <v>41</v>
      </c>
      <c r="E393" s="20"/>
      <c r="F393" s="22"/>
      <c r="G393" s="22"/>
      <c r="H393" s="22">
        <v>431.13</v>
      </c>
      <c r="I393" s="22">
        <v>274080.90999999997</v>
      </c>
      <c r="J393" s="1" t="str">
        <f t="shared" si="36"/>
        <v>886,8442216</v>
      </c>
      <c r="K393" s="1" t="str">
        <f t="shared" si="37"/>
        <v>ACF47</v>
      </c>
      <c r="L393" s="1" t="str">
        <f t="shared" si="38"/>
        <v>886,84ACF47</v>
      </c>
      <c r="M393" s="2" t="str">
        <f t="shared" si="39"/>
        <v>7ODC21</v>
      </c>
      <c r="P393" s="20" t="s">
        <v>0</v>
      </c>
      <c r="Q393" s="21">
        <v>42216</v>
      </c>
      <c r="R393" s="20" t="s">
        <v>8</v>
      </c>
      <c r="S393" s="20" t="s">
        <v>23</v>
      </c>
      <c r="T393" s="20"/>
      <c r="U393" s="22"/>
      <c r="V393" s="22">
        <v>384</v>
      </c>
      <c r="W393" s="22"/>
      <c r="X393" s="22">
        <v>-269973.56</v>
      </c>
      <c r="Y393" s="1" t="str">
        <f t="shared" si="40"/>
        <v>38442216</v>
      </c>
      <c r="Z393" s="3" t="str">
        <f t="shared" si="41"/>
        <v>PAF16</v>
      </c>
    </row>
    <row r="394" spans="1:26" x14ac:dyDescent="0.25">
      <c r="A394" s="20" t="s">
        <v>117</v>
      </c>
      <c r="B394" s="21">
        <v>42216</v>
      </c>
      <c r="C394" s="20" t="s">
        <v>120</v>
      </c>
      <c r="D394" s="20" t="s">
        <v>69</v>
      </c>
      <c r="E394" s="20"/>
      <c r="F394" s="22"/>
      <c r="G394" s="22"/>
      <c r="H394" s="22">
        <v>886.84</v>
      </c>
      <c r="I394" s="22">
        <v>273194.07</v>
      </c>
      <c r="J394" s="1" t="str">
        <f t="shared" si="36"/>
        <v>446,3442216</v>
      </c>
      <c r="K394" s="1" t="str">
        <f t="shared" si="37"/>
        <v>ACF47</v>
      </c>
      <c r="L394" s="1" t="str">
        <f t="shared" si="38"/>
        <v>446,34ACF47</v>
      </c>
      <c r="M394" s="2" t="str">
        <f t="shared" si="39"/>
        <v>7ODC22</v>
      </c>
      <c r="P394" s="20" t="s">
        <v>0</v>
      </c>
      <c r="Q394" s="21">
        <v>42216</v>
      </c>
      <c r="R394" s="20" t="s">
        <v>8</v>
      </c>
      <c r="S394" s="20" t="s">
        <v>54</v>
      </c>
      <c r="T394" s="20"/>
      <c r="U394" s="22"/>
      <c r="V394" s="22">
        <v>13</v>
      </c>
      <c r="W394" s="22"/>
      <c r="X394" s="22">
        <v>-269960.56</v>
      </c>
      <c r="Y394" s="1" t="str">
        <f t="shared" si="40"/>
        <v>1342216</v>
      </c>
      <c r="Z394" s="3" t="str">
        <f t="shared" si="41"/>
        <v>PAF18</v>
      </c>
    </row>
    <row r="395" spans="1:26" x14ac:dyDescent="0.25">
      <c r="A395" s="20" t="s">
        <v>117</v>
      </c>
      <c r="B395" s="21">
        <v>42216</v>
      </c>
      <c r="C395" s="20" t="s">
        <v>120</v>
      </c>
      <c r="D395" s="20" t="s">
        <v>45</v>
      </c>
      <c r="E395" s="20"/>
      <c r="F395" s="22"/>
      <c r="G395" s="22"/>
      <c r="H395" s="22">
        <v>446.34</v>
      </c>
      <c r="I395" s="22">
        <v>272747.73</v>
      </c>
      <c r="J395" s="1" t="str">
        <f t="shared" si="36"/>
        <v>17,7942216</v>
      </c>
      <c r="K395" s="1" t="str">
        <f t="shared" si="37"/>
        <v>BF1VIR74</v>
      </c>
      <c r="L395" s="1" t="str">
        <f t="shared" si="38"/>
        <v>17,79BF1VIR74</v>
      </c>
      <c r="M395" s="2" t="str">
        <f t="shared" si="39"/>
        <v>7ODC23</v>
      </c>
      <c r="P395" s="20" t="s">
        <v>0</v>
      </c>
      <c r="Q395" s="21">
        <v>42216</v>
      </c>
      <c r="R395" s="20" t="s">
        <v>8</v>
      </c>
      <c r="S395" s="20" t="s">
        <v>34</v>
      </c>
      <c r="T395" s="20"/>
      <c r="U395" s="22"/>
      <c r="V395" s="22">
        <v>247.86</v>
      </c>
      <c r="W395" s="22"/>
      <c r="X395" s="22">
        <v>-269712.7</v>
      </c>
      <c r="Y395" s="1" t="str">
        <f t="shared" si="40"/>
        <v>247,8642216</v>
      </c>
      <c r="Z395" s="3" t="str">
        <f t="shared" si="41"/>
        <v>PAF26</v>
      </c>
    </row>
    <row r="396" spans="1:26" x14ac:dyDescent="0.25">
      <c r="A396" s="20" t="s">
        <v>117</v>
      </c>
      <c r="B396" s="21">
        <v>42216</v>
      </c>
      <c r="C396" s="20" t="s">
        <v>120</v>
      </c>
      <c r="D396" s="20" t="s">
        <v>24</v>
      </c>
      <c r="E396" s="20"/>
      <c r="F396" s="22"/>
      <c r="G396" s="22"/>
      <c r="H396" s="22">
        <v>17.79</v>
      </c>
      <c r="I396" s="22">
        <v>272729.94</v>
      </c>
      <c r="J396" s="1" t="str">
        <f t="shared" si="36"/>
        <v>442216</v>
      </c>
      <c r="K396" s="1" t="str">
        <f t="shared" si="37"/>
        <v>BF1VIR84</v>
      </c>
      <c r="L396" s="1" t="str">
        <f t="shared" si="38"/>
        <v>4BF1VIR84</v>
      </c>
      <c r="M396" s="2" t="str">
        <f t="shared" si="39"/>
        <v>7ODC24</v>
      </c>
      <c r="P396" s="20" t="s">
        <v>0</v>
      </c>
      <c r="Q396" s="21">
        <v>42216</v>
      </c>
      <c r="R396" s="20" t="s">
        <v>8</v>
      </c>
      <c r="S396" s="20" t="s">
        <v>91</v>
      </c>
      <c r="T396" s="20"/>
      <c r="U396" s="22"/>
      <c r="V396" s="22">
        <v>2294.71</v>
      </c>
      <c r="W396" s="22"/>
      <c r="X396" s="22">
        <v>-267417.99</v>
      </c>
      <c r="Y396" s="1" t="str">
        <f t="shared" si="40"/>
        <v>2294,7142216</v>
      </c>
      <c r="Z396" s="3" t="str">
        <f t="shared" si="41"/>
        <v>PAF34</v>
      </c>
    </row>
    <row r="397" spans="1:26" x14ac:dyDescent="0.25">
      <c r="A397" s="20" t="s">
        <v>117</v>
      </c>
      <c r="B397" s="21">
        <v>42216</v>
      </c>
      <c r="C397" s="20" t="s">
        <v>120</v>
      </c>
      <c r="D397" s="20" t="s">
        <v>55</v>
      </c>
      <c r="E397" s="20"/>
      <c r="F397" s="22"/>
      <c r="G397" s="22"/>
      <c r="H397" s="22">
        <v>4</v>
      </c>
      <c r="I397" s="22">
        <v>272725.94</v>
      </c>
      <c r="J397" s="1" t="str">
        <f t="shared" si="36"/>
        <v>2294,7142216</v>
      </c>
      <c r="K397" s="1" t="str">
        <f t="shared" si="37"/>
        <v>PAF34</v>
      </c>
      <c r="L397" s="1" t="str">
        <f t="shared" si="38"/>
        <v>2294,71PAF34</v>
      </c>
      <c r="M397" s="2" t="str">
        <f t="shared" si="39"/>
        <v>7ODC26</v>
      </c>
      <c r="P397" s="20" t="s">
        <v>0</v>
      </c>
      <c r="Q397" s="21">
        <v>42216</v>
      </c>
      <c r="R397" s="20" t="s">
        <v>8</v>
      </c>
      <c r="S397" s="20" t="s">
        <v>83</v>
      </c>
      <c r="T397" s="20"/>
      <c r="U397" s="22"/>
      <c r="V397" s="22">
        <v>431.13</v>
      </c>
      <c r="W397" s="22"/>
      <c r="X397" s="22">
        <v>-266986.86</v>
      </c>
      <c r="Y397" s="1" t="str">
        <f t="shared" si="40"/>
        <v>431,1342216</v>
      </c>
      <c r="Z397" s="3" t="str">
        <f t="shared" si="41"/>
        <v>PAF39</v>
      </c>
    </row>
    <row r="398" spans="1:26" x14ac:dyDescent="0.25">
      <c r="A398" s="20" t="s">
        <v>117</v>
      </c>
      <c r="B398" s="21">
        <v>42216</v>
      </c>
      <c r="C398" s="20" t="s">
        <v>120</v>
      </c>
      <c r="D398" s="20" t="s">
        <v>34</v>
      </c>
      <c r="E398" s="20"/>
      <c r="F398" s="22"/>
      <c r="G398" s="22"/>
      <c r="H398" s="22">
        <v>2294.71</v>
      </c>
      <c r="I398" s="22">
        <v>270431.23</v>
      </c>
      <c r="J398" s="1" t="str">
        <f t="shared" si="36"/>
        <v>25042216</v>
      </c>
      <c r="K398" s="1">
        <f t="shared" si="37"/>
        <v>7</v>
      </c>
      <c r="L398" s="1" t="str">
        <f t="shared" si="38"/>
        <v>2507</v>
      </c>
      <c r="M398" s="2" t="str">
        <f t="shared" si="39"/>
        <v>7ODC29</v>
      </c>
      <c r="P398" s="20" t="s">
        <v>0</v>
      </c>
      <c r="Q398" s="21">
        <v>42216</v>
      </c>
      <c r="R398" s="20" t="s">
        <v>6</v>
      </c>
      <c r="S398" s="20" t="s">
        <v>71</v>
      </c>
      <c r="T398" s="20"/>
      <c r="U398" s="22"/>
      <c r="V398" s="22">
        <v>886.84</v>
      </c>
      <c r="W398" s="22"/>
      <c r="X398" s="22">
        <v>-266100.02</v>
      </c>
      <c r="Y398" s="1" t="str">
        <f t="shared" si="40"/>
        <v>886,8442216</v>
      </c>
      <c r="Z398" s="3" t="str">
        <f t="shared" si="41"/>
        <v>ACF47</v>
      </c>
    </row>
    <row r="399" spans="1:26" x14ac:dyDescent="0.25">
      <c r="A399" s="20" t="s">
        <v>117</v>
      </c>
      <c r="B399" s="21">
        <v>42216</v>
      </c>
      <c r="C399" s="20" t="s">
        <v>120</v>
      </c>
      <c r="D399" s="20" t="s">
        <v>46</v>
      </c>
      <c r="E399" s="20"/>
      <c r="F399" s="22"/>
      <c r="G399" s="22"/>
      <c r="H399" s="22">
        <v>250</v>
      </c>
      <c r="I399" s="22">
        <v>270181.23</v>
      </c>
      <c r="J399" s="1" t="str">
        <f t="shared" si="36"/>
        <v>3608,9542216</v>
      </c>
      <c r="K399" s="1" t="str">
        <f t="shared" si="37"/>
        <v>PAF52</v>
      </c>
      <c r="L399" s="1" t="str">
        <f t="shared" si="38"/>
        <v>3608,95PAF52</v>
      </c>
      <c r="M399" s="2" t="str">
        <f t="shared" si="39"/>
        <v>7ODC30</v>
      </c>
      <c r="P399" s="20" t="s">
        <v>0</v>
      </c>
      <c r="Q399" s="21">
        <v>42216</v>
      </c>
      <c r="R399" s="20" t="s">
        <v>6</v>
      </c>
      <c r="S399" s="20" t="s">
        <v>71</v>
      </c>
      <c r="T399" s="20"/>
      <c r="U399" s="22"/>
      <c r="V399" s="22">
        <v>446.34</v>
      </c>
      <c r="W399" s="22"/>
      <c r="X399" s="22">
        <v>-265653.68</v>
      </c>
      <c r="Y399" s="1" t="str">
        <f t="shared" si="40"/>
        <v>446,3442216</v>
      </c>
      <c r="Z399" s="3" t="str">
        <f t="shared" si="41"/>
        <v>ACF47</v>
      </c>
    </row>
    <row r="400" spans="1:26" x14ac:dyDescent="0.25">
      <c r="A400" s="20" t="s">
        <v>117</v>
      </c>
      <c r="B400" s="21">
        <v>42216</v>
      </c>
      <c r="C400" s="20" t="s">
        <v>120</v>
      </c>
      <c r="D400" s="20" t="s">
        <v>67</v>
      </c>
      <c r="E400" s="20"/>
      <c r="F400" s="22"/>
      <c r="G400" s="22"/>
      <c r="H400" s="22">
        <v>3608.95</v>
      </c>
      <c r="I400" s="22">
        <v>266572.28000000003</v>
      </c>
      <c r="J400" s="1" t="str">
        <f t="shared" si="36"/>
        <v>18,2942216</v>
      </c>
      <c r="K400" s="1" t="str">
        <f t="shared" si="37"/>
        <v>PAF54</v>
      </c>
      <c r="L400" s="1" t="str">
        <f t="shared" si="38"/>
        <v>18,29PAF54</v>
      </c>
      <c r="M400" s="2" t="str">
        <f t="shared" si="39"/>
        <v>7ODC31</v>
      </c>
      <c r="P400" s="20" t="s">
        <v>0</v>
      </c>
      <c r="Q400" s="21">
        <v>42216</v>
      </c>
      <c r="R400" s="20" t="s">
        <v>8</v>
      </c>
      <c r="S400" s="20" t="s">
        <v>65</v>
      </c>
      <c r="T400" s="20"/>
      <c r="U400" s="22"/>
      <c r="V400" s="22">
        <v>3608.95</v>
      </c>
      <c r="W400" s="22"/>
      <c r="X400" s="22">
        <v>-262044.73</v>
      </c>
      <c r="Y400" s="1" t="str">
        <f t="shared" si="40"/>
        <v>3608,9542216</v>
      </c>
      <c r="Z400" s="3" t="str">
        <f t="shared" si="41"/>
        <v>PAF52</v>
      </c>
    </row>
    <row r="401" spans="1:26" x14ac:dyDescent="0.25">
      <c r="A401" s="20" t="s">
        <v>117</v>
      </c>
      <c r="B401" s="21">
        <v>42216</v>
      </c>
      <c r="C401" s="20" t="s">
        <v>120</v>
      </c>
      <c r="D401" s="20" t="s">
        <v>96</v>
      </c>
      <c r="E401" s="20"/>
      <c r="F401" s="22"/>
      <c r="G401" s="22"/>
      <c r="H401" s="22">
        <v>18.29</v>
      </c>
      <c r="I401" s="22">
        <v>266553.99</v>
      </c>
      <c r="J401" s="1" t="str">
        <f t="shared" si="36"/>
        <v>11,6342216</v>
      </c>
      <c r="K401" s="1" t="str">
        <f t="shared" si="37"/>
        <v>BF129</v>
      </c>
      <c r="L401" s="1" t="str">
        <f t="shared" si="38"/>
        <v>11,63BF129</v>
      </c>
      <c r="M401" s="2" t="str">
        <f t="shared" si="39"/>
        <v>7ODC38</v>
      </c>
      <c r="P401" s="20" t="s">
        <v>0</v>
      </c>
      <c r="Q401" s="21">
        <v>42216</v>
      </c>
      <c r="R401" s="20" t="s">
        <v>8</v>
      </c>
      <c r="S401" s="20" t="s">
        <v>51</v>
      </c>
      <c r="T401" s="20"/>
      <c r="U401" s="22"/>
      <c r="V401" s="22">
        <v>18.29</v>
      </c>
      <c r="W401" s="22"/>
      <c r="X401" s="22">
        <v>-262026.44</v>
      </c>
      <c r="Y401" s="1" t="str">
        <f t="shared" si="40"/>
        <v>18,2942216</v>
      </c>
      <c r="Z401" s="3" t="str">
        <f t="shared" si="41"/>
        <v>PAF54</v>
      </c>
    </row>
    <row r="402" spans="1:26" x14ac:dyDescent="0.25">
      <c r="A402" s="20" t="s">
        <v>117</v>
      </c>
      <c r="B402" s="21">
        <v>42216</v>
      </c>
      <c r="C402" s="20" t="s">
        <v>120</v>
      </c>
      <c r="D402" s="20" t="s">
        <v>12</v>
      </c>
      <c r="E402" s="20"/>
      <c r="F402" s="22"/>
      <c r="G402" s="22"/>
      <c r="H402" s="22">
        <v>11.63</v>
      </c>
      <c r="I402" s="22">
        <v>266542.36</v>
      </c>
      <c r="J402" s="1" t="str">
        <f t="shared" si="36"/>
        <v>61,7642216</v>
      </c>
      <c r="K402" s="1" t="str">
        <f t="shared" si="37"/>
        <v>PAF61</v>
      </c>
      <c r="L402" s="1" t="str">
        <f t="shared" si="38"/>
        <v>61,76PAF61</v>
      </c>
      <c r="M402" s="2" t="str">
        <f t="shared" si="39"/>
        <v>7ODC40</v>
      </c>
      <c r="P402" s="20" t="s">
        <v>0</v>
      </c>
      <c r="Q402" s="21">
        <v>42216</v>
      </c>
      <c r="R402" s="20" t="s">
        <v>8</v>
      </c>
      <c r="S402" s="20" t="s">
        <v>92</v>
      </c>
      <c r="T402" s="20"/>
      <c r="U402" s="22"/>
      <c r="V402" s="22">
        <v>61.76</v>
      </c>
      <c r="W402" s="22"/>
      <c r="X402" s="22">
        <v>-261964.68</v>
      </c>
      <c r="Y402" s="1" t="str">
        <f t="shared" si="40"/>
        <v>61,7642216</v>
      </c>
      <c r="Z402" s="3" t="str">
        <f t="shared" si="41"/>
        <v>PAF61</v>
      </c>
    </row>
    <row r="403" spans="1:26" x14ac:dyDescent="0.25">
      <c r="A403" s="20" t="s">
        <v>117</v>
      </c>
      <c r="B403" s="21">
        <v>42216</v>
      </c>
      <c r="C403" s="20" t="s">
        <v>120</v>
      </c>
      <c r="D403" s="20" t="s">
        <v>50</v>
      </c>
      <c r="E403" s="20"/>
      <c r="F403" s="22"/>
      <c r="G403" s="22"/>
      <c r="H403" s="22">
        <v>61.76</v>
      </c>
      <c r="I403" s="22">
        <v>266480.59999999998</v>
      </c>
      <c r="J403" s="1" t="str">
        <f t="shared" si="36"/>
        <v>17,7942216</v>
      </c>
      <c r="K403" s="1" t="str">
        <f t="shared" si="37"/>
        <v>BF1VIR74</v>
      </c>
      <c r="L403" s="1" t="str">
        <f t="shared" si="38"/>
        <v>17,79BF1VIR74</v>
      </c>
      <c r="M403" s="2" t="str">
        <f t="shared" si="39"/>
        <v>7ODC41</v>
      </c>
      <c r="P403" s="20" t="s">
        <v>0</v>
      </c>
      <c r="Q403" s="21">
        <v>42216</v>
      </c>
      <c r="R403" s="20" t="s">
        <v>36</v>
      </c>
      <c r="S403" s="20" t="s">
        <v>93</v>
      </c>
      <c r="T403" s="20"/>
      <c r="U403" s="22"/>
      <c r="V403" s="22">
        <v>17.79</v>
      </c>
      <c r="W403" s="22"/>
      <c r="X403" s="22">
        <v>-261946.89</v>
      </c>
      <c r="Y403" s="1" t="str">
        <f t="shared" si="40"/>
        <v>17,7942216</v>
      </c>
      <c r="Z403" s="3" t="str">
        <f t="shared" si="41"/>
        <v>BF1VIR74</v>
      </c>
    </row>
    <row r="404" spans="1:26" x14ac:dyDescent="0.25">
      <c r="A404" s="20" t="s">
        <v>117</v>
      </c>
      <c r="B404" s="21">
        <v>42216</v>
      </c>
      <c r="C404" s="20" t="s">
        <v>120</v>
      </c>
      <c r="D404" s="20" t="s">
        <v>27</v>
      </c>
      <c r="E404" s="20"/>
      <c r="F404" s="22"/>
      <c r="G404" s="22"/>
      <c r="H404" s="22">
        <v>17.79</v>
      </c>
      <c r="I404" s="22">
        <v>266462.81</v>
      </c>
      <c r="J404" s="1" t="str">
        <f t="shared" si="36"/>
        <v>450,9442216</v>
      </c>
      <c r="K404" s="1">
        <f t="shared" si="37"/>
        <v>7</v>
      </c>
      <c r="L404" s="1" t="str">
        <f t="shared" si="38"/>
        <v>450,947</v>
      </c>
      <c r="M404" s="2" t="str">
        <f t="shared" si="39"/>
        <v>7ODC2028</v>
      </c>
      <c r="P404" s="20" t="s">
        <v>0</v>
      </c>
      <c r="Q404" s="21">
        <v>42216</v>
      </c>
      <c r="R404" s="20" t="s">
        <v>36</v>
      </c>
      <c r="S404" s="20" t="s">
        <v>94</v>
      </c>
      <c r="T404" s="20"/>
      <c r="U404" s="22"/>
      <c r="V404" s="22">
        <v>17.79</v>
      </c>
      <c r="W404" s="22"/>
      <c r="X404" s="22">
        <v>-261929.1</v>
      </c>
      <c r="Y404" s="1" t="str">
        <f t="shared" si="40"/>
        <v>17,7942216</v>
      </c>
      <c r="Z404" s="3" t="str">
        <f t="shared" si="41"/>
        <v>BF1VIR78</v>
      </c>
    </row>
    <row r="405" spans="1:26" x14ac:dyDescent="0.25">
      <c r="A405" s="20" t="s">
        <v>117</v>
      </c>
      <c r="B405" s="21">
        <v>42216</v>
      </c>
      <c r="C405" s="20" t="s">
        <v>120</v>
      </c>
      <c r="D405" s="20" t="s">
        <v>438</v>
      </c>
      <c r="E405" s="20"/>
      <c r="F405" s="22"/>
      <c r="G405" s="22"/>
      <c r="H405" s="22">
        <v>450.94</v>
      </c>
      <c r="I405" s="22">
        <v>266011.87</v>
      </c>
      <c r="J405" s="1" t="str">
        <f t="shared" si="36"/>
        <v>-14956,9742219</v>
      </c>
      <c r="K405" s="1" t="str">
        <f t="shared" si="37"/>
        <v>BF121</v>
      </c>
      <c r="L405" s="1" t="str">
        <f t="shared" si="38"/>
        <v>-14956,97BF121</v>
      </c>
      <c r="M405" s="2" t="str">
        <f t="shared" si="39"/>
        <v>8ODC29</v>
      </c>
      <c r="P405" s="20" t="s">
        <v>0</v>
      </c>
      <c r="Q405" s="21">
        <v>42216</v>
      </c>
      <c r="R405" s="20" t="s">
        <v>36</v>
      </c>
      <c r="S405" s="20" t="s">
        <v>95</v>
      </c>
      <c r="T405" s="20"/>
      <c r="U405" s="22"/>
      <c r="V405" s="22">
        <v>4</v>
      </c>
      <c r="W405" s="22"/>
      <c r="X405" s="22">
        <v>-261925.1</v>
      </c>
      <c r="Y405" s="1" t="str">
        <f t="shared" si="40"/>
        <v>442216</v>
      </c>
      <c r="Z405" s="3" t="str">
        <f t="shared" si="41"/>
        <v>BF1VIR84</v>
      </c>
    </row>
    <row r="406" spans="1:26" x14ac:dyDescent="0.25">
      <c r="A406" s="20" t="s">
        <v>117</v>
      </c>
      <c r="B406" s="21">
        <v>42219</v>
      </c>
      <c r="C406" s="20" t="s">
        <v>120</v>
      </c>
      <c r="D406" s="20" t="s">
        <v>46</v>
      </c>
      <c r="E406" s="20"/>
      <c r="F406" s="22"/>
      <c r="G406" s="22"/>
      <c r="H406" s="22">
        <v>-14956.97</v>
      </c>
      <c r="I406" s="22">
        <v>280968.84000000003</v>
      </c>
      <c r="J406" s="1" t="str">
        <f t="shared" si="36"/>
        <v>36,5942221</v>
      </c>
      <c r="K406" s="1" t="str">
        <f t="shared" si="37"/>
        <v>PAF25</v>
      </c>
      <c r="L406" s="1" t="str">
        <f t="shared" si="38"/>
        <v>36,59PAF25</v>
      </c>
      <c r="M406" s="2" t="str">
        <f t="shared" si="39"/>
        <v>8ODC25</v>
      </c>
      <c r="P406" s="20" t="s">
        <v>0</v>
      </c>
      <c r="Q406" s="21">
        <v>42219</v>
      </c>
      <c r="R406" s="20" t="s">
        <v>32</v>
      </c>
      <c r="S406" s="20" t="s">
        <v>9</v>
      </c>
      <c r="T406" s="20"/>
      <c r="U406" s="22"/>
      <c r="V406" s="22">
        <v>-14956.97</v>
      </c>
      <c r="W406" s="22"/>
      <c r="X406" s="22">
        <v>-276882.07</v>
      </c>
      <c r="Y406" s="1" t="str">
        <f t="shared" si="40"/>
        <v>-14956,9742219</v>
      </c>
      <c r="Z406" s="3" t="str">
        <f t="shared" si="41"/>
        <v>BF121</v>
      </c>
    </row>
    <row r="407" spans="1:26" x14ac:dyDescent="0.25">
      <c r="A407" s="20" t="s">
        <v>117</v>
      </c>
      <c r="B407" s="21">
        <v>42221</v>
      </c>
      <c r="C407" s="20" t="s">
        <v>120</v>
      </c>
      <c r="D407" s="20" t="s">
        <v>25</v>
      </c>
      <c r="E407" s="20"/>
      <c r="F407" s="22"/>
      <c r="G407" s="22"/>
      <c r="H407" s="22">
        <v>36.590000000000003</v>
      </c>
      <c r="I407" s="22">
        <v>280932.25</v>
      </c>
      <c r="J407" s="1" t="str">
        <f t="shared" si="36"/>
        <v>586,6142222</v>
      </c>
      <c r="K407" s="1" t="str">
        <f t="shared" si="37"/>
        <v>ACF19</v>
      </c>
      <c r="L407" s="1" t="str">
        <f t="shared" si="38"/>
        <v>586,61ACF19</v>
      </c>
      <c r="M407" s="2" t="str">
        <f t="shared" si="39"/>
        <v>8ODC1</v>
      </c>
      <c r="P407" s="20" t="s">
        <v>0</v>
      </c>
      <c r="Q407" s="21">
        <v>42221</v>
      </c>
      <c r="R407" s="20" t="s">
        <v>8</v>
      </c>
      <c r="S407" s="20" t="s">
        <v>25</v>
      </c>
      <c r="T407" s="20"/>
      <c r="U407" s="22"/>
      <c r="V407" s="22">
        <v>36.590000000000003</v>
      </c>
      <c r="W407" s="22"/>
      <c r="X407" s="22">
        <v>-276845.48</v>
      </c>
      <c r="Y407" s="1" t="str">
        <f t="shared" si="40"/>
        <v>36,5942221</v>
      </c>
      <c r="Z407" s="3" t="str">
        <f t="shared" si="41"/>
        <v>PAF25</v>
      </c>
    </row>
    <row r="408" spans="1:26" x14ac:dyDescent="0.25">
      <c r="A408" s="20" t="s">
        <v>117</v>
      </c>
      <c r="B408" s="21">
        <v>42222</v>
      </c>
      <c r="C408" s="20" t="s">
        <v>120</v>
      </c>
      <c r="D408" s="20" t="s">
        <v>9</v>
      </c>
      <c r="E408" s="20"/>
      <c r="F408" s="22"/>
      <c r="G408" s="22"/>
      <c r="H408" s="22">
        <v>586.61</v>
      </c>
      <c r="I408" s="22">
        <v>280345.64</v>
      </c>
      <c r="J408" s="1" t="str">
        <f t="shared" si="36"/>
        <v>0,4842222</v>
      </c>
      <c r="K408" s="1" t="str">
        <f t="shared" si="37"/>
        <v>BF122</v>
      </c>
      <c r="L408" s="1" t="str">
        <f t="shared" si="38"/>
        <v>0,48BF122</v>
      </c>
      <c r="M408" s="2" t="str">
        <f t="shared" si="39"/>
        <v>8ODC36</v>
      </c>
      <c r="P408" s="20" t="s">
        <v>0</v>
      </c>
      <c r="Q408" s="21">
        <v>42222</v>
      </c>
      <c r="R408" s="20" t="s">
        <v>32</v>
      </c>
      <c r="S408" s="20" t="s">
        <v>33</v>
      </c>
      <c r="T408" s="20"/>
      <c r="U408" s="22"/>
      <c r="V408" s="22">
        <v>0.48</v>
      </c>
      <c r="W408" s="22"/>
      <c r="X408" s="22">
        <v>-276845</v>
      </c>
      <c r="Y408" s="1" t="str">
        <f t="shared" si="40"/>
        <v>0,4842222</v>
      </c>
      <c r="Z408" s="3" t="str">
        <f t="shared" si="41"/>
        <v>BF122</v>
      </c>
    </row>
    <row r="409" spans="1:26" x14ac:dyDescent="0.25">
      <c r="A409" s="20" t="s">
        <v>117</v>
      </c>
      <c r="B409" s="21">
        <v>42222</v>
      </c>
      <c r="C409" s="20" t="s">
        <v>120</v>
      </c>
      <c r="D409" s="20" t="s">
        <v>16</v>
      </c>
      <c r="E409" s="20"/>
      <c r="F409" s="22"/>
      <c r="G409" s="22"/>
      <c r="H409" s="22">
        <v>0.48</v>
      </c>
      <c r="I409" s="22">
        <v>280345.15999999997</v>
      </c>
      <c r="J409" s="1" t="str">
        <f t="shared" si="36"/>
        <v>10000042223</v>
      </c>
      <c r="K409" s="1" t="str">
        <f t="shared" si="37"/>
        <v>ODF2</v>
      </c>
      <c r="L409" s="1" t="str">
        <f t="shared" si="38"/>
        <v>100000ODF2</v>
      </c>
      <c r="M409" s="2" t="str">
        <f t="shared" si="39"/>
        <v>8ODC2</v>
      </c>
      <c r="P409" s="20" t="s">
        <v>0</v>
      </c>
      <c r="Q409" s="21">
        <v>42222</v>
      </c>
      <c r="R409" s="20" t="s">
        <v>6</v>
      </c>
      <c r="S409" s="20" t="s">
        <v>38</v>
      </c>
      <c r="T409" s="20"/>
      <c r="U409" s="22"/>
      <c r="V409" s="22">
        <v>586.61</v>
      </c>
      <c r="W409" s="22"/>
      <c r="X409" s="22">
        <v>-276258.39</v>
      </c>
      <c r="Y409" s="1" t="str">
        <f t="shared" si="40"/>
        <v>586,6142222</v>
      </c>
      <c r="Z409" s="3" t="str">
        <f t="shared" si="41"/>
        <v>ACF19</v>
      </c>
    </row>
    <row r="410" spans="1:26" x14ac:dyDescent="0.25">
      <c r="A410" s="20" t="s">
        <v>117</v>
      </c>
      <c r="B410" s="21">
        <v>42223</v>
      </c>
      <c r="C410" s="20" t="s">
        <v>120</v>
      </c>
      <c r="D410" s="20" t="s">
        <v>33</v>
      </c>
      <c r="E410" s="20"/>
      <c r="F410" s="22"/>
      <c r="G410" s="22">
        <v>100000</v>
      </c>
      <c r="H410" s="22"/>
      <c r="I410" s="22">
        <v>380345.16</v>
      </c>
      <c r="J410" s="1" t="str">
        <f t="shared" si="36"/>
        <v>2358,8242228</v>
      </c>
      <c r="K410" s="1" t="str">
        <f t="shared" si="37"/>
        <v>ACF1</v>
      </c>
      <c r="L410" s="1" t="str">
        <f t="shared" si="38"/>
        <v>2358,82ACF1</v>
      </c>
      <c r="M410" s="2" t="str">
        <f t="shared" si="39"/>
        <v>8ODC3</v>
      </c>
      <c r="P410" s="20" t="s">
        <v>0</v>
      </c>
      <c r="Q410" s="21">
        <v>42223</v>
      </c>
      <c r="R410" s="20" t="s">
        <v>1</v>
      </c>
      <c r="S410" s="20" t="s">
        <v>33</v>
      </c>
      <c r="T410" s="20"/>
      <c r="U410" s="22"/>
      <c r="V410" s="22"/>
      <c r="W410" s="22">
        <v>100000</v>
      </c>
      <c r="X410" s="22">
        <v>-376258.39</v>
      </c>
      <c r="Y410" s="1" t="str">
        <f t="shared" si="40"/>
        <v>10000042223</v>
      </c>
      <c r="Z410" s="3" t="str">
        <f t="shared" si="41"/>
        <v>ODF2</v>
      </c>
    </row>
    <row r="411" spans="1:26" x14ac:dyDescent="0.25">
      <c r="A411" s="20" t="s">
        <v>117</v>
      </c>
      <c r="B411" s="21">
        <v>42228</v>
      </c>
      <c r="C411" s="20" t="s">
        <v>120</v>
      </c>
      <c r="D411" s="20" t="s">
        <v>7</v>
      </c>
      <c r="E411" s="20"/>
      <c r="F411" s="22"/>
      <c r="G411" s="22"/>
      <c r="H411" s="22">
        <v>2358.8200000000002</v>
      </c>
      <c r="I411" s="22">
        <v>377986.34</v>
      </c>
      <c r="J411" s="1" t="str">
        <f t="shared" si="36"/>
        <v>53,8342232</v>
      </c>
      <c r="K411" s="1" t="str">
        <f t="shared" si="37"/>
        <v>ACF38</v>
      </c>
      <c r="L411" s="1" t="str">
        <f t="shared" si="38"/>
        <v>53,83ACF38</v>
      </c>
      <c r="M411" s="2" t="str">
        <f t="shared" si="39"/>
        <v>8ODC24</v>
      </c>
      <c r="P411" s="20" t="s">
        <v>0</v>
      </c>
      <c r="Q411" s="21">
        <v>42228</v>
      </c>
      <c r="R411" s="20" t="s">
        <v>6</v>
      </c>
      <c r="S411" s="20" t="s">
        <v>9</v>
      </c>
      <c r="T411" s="20"/>
      <c r="U411" s="22"/>
      <c r="V411" s="22">
        <v>2358.8200000000002</v>
      </c>
      <c r="W411" s="22"/>
      <c r="X411" s="22">
        <v>-373899.57</v>
      </c>
      <c r="Y411" s="1" t="str">
        <f t="shared" si="40"/>
        <v>2358,8242228</v>
      </c>
      <c r="Z411" s="3" t="str">
        <f t="shared" si="41"/>
        <v>ACF1</v>
      </c>
    </row>
    <row r="412" spans="1:26" x14ac:dyDescent="0.25">
      <c r="A412" s="20" t="s">
        <v>117</v>
      </c>
      <c r="B412" s="21">
        <v>42232</v>
      </c>
      <c r="C412" s="20" t="s">
        <v>120</v>
      </c>
      <c r="D412" s="20" t="s">
        <v>55</v>
      </c>
      <c r="E412" s="20"/>
      <c r="F412" s="22"/>
      <c r="G412" s="22"/>
      <c r="H412" s="22">
        <v>53.83</v>
      </c>
      <c r="I412" s="22">
        <v>377932.51</v>
      </c>
      <c r="J412" s="1" t="str">
        <f t="shared" si="36"/>
        <v>0,4842235</v>
      </c>
      <c r="K412" s="1" t="str">
        <f t="shared" si="37"/>
        <v>BF124</v>
      </c>
      <c r="L412" s="1" t="str">
        <f t="shared" si="38"/>
        <v>0,48BF124</v>
      </c>
      <c r="M412" s="2" t="str">
        <f t="shared" si="39"/>
        <v>8ODC30</v>
      </c>
      <c r="P412" s="20" t="s">
        <v>0</v>
      </c>
      <c r="Q412" s="21">
        <v>42232</v>
      </c>
      <c r="R412" s="20" t="s">
        <v>6</v>
      </c>
      <c r="S412" s="20" t="s">
        <v>12</v>
      </c>
      <c r="T412" s="20"/>
      <c r="U412" s="22"/>
      <c r="V412" s="22">
        <v>53.83</v>
      </c>
      <c r="W412" s="22"/>
      <c r="X412" s="22">
        <v>-373845.74</v>
      </c>
      <c r="Y412" s="1" t="str">
        <f t="shared" si="40"/>
        <v>53,8342232</v>
      </c>
      <c r="Z412" s="3" t="str">
        <f t="shared" si="41"/>
        <v>ACF38</v>
      </c>
    </row>
    <row r="413" spans="1:26" x14ac:dyDescent="0.25">
      <c r="A413" s="20" t="s">
        <v>117</v>
      </c>
      <c r="B413" s="21">
        <v>42235</v>
      </c>
      <c r="C413" s="20" t="s">
        <v>120</v>
      </c>
      <c r="D413" s="20" t="s">
        <v>67</v>
      </c>
      <c r="E413" s="20"/>
      <c r="F413" s="22"/>
      <c r="G413" s="22"/>
      <c r="H413" s="22">
        <v>0.48</v>
      </c>
      <c r="I413" s="22">
        <v>377932.03</v>
      </c>
      <c r="J413" s="1" t="str">
        <f t="shared" si="36"/>
        <v>0,4842236</v>
      </c>
      <c r="K413" s="1" t="str">
        <f t="shared" si="37"/>
        <v>BF126</v>
      </c>
      <c r="L413" s="1" t="str">
        <f t="shared" si="38"/>
        <v>0,48BF126</v>
      </c>
      <c r="M413" s="2" t="str">
        <f t="shared" si="39"/>
        <v>8ODC31</v>
      </c>
      <c r="P413" s="20" t="s">
        <v>0</v>
      </c>
      <c r="Q413" s="21">
        <v>42235</v>
      </c>
      <c r="R413" s="20" t="s">
        <v>32</v>
      </c>
      <c r="S413" s="20" t="s">
        <v>17</v>
      </c>
      <c r="T413" s="20"/>
      <c r="U413" s="22"/>
      <c r="V413" s="22">
        <v>0.48</v>
      </c>
      <c r="W413" s="22"/>
      <c r="X413" s="22">
        <v>-373845.26</v>
      </c>
      <c r="Y413" s="1" t="str">
        <f t="shared" si="40"/>
        <v>0,4842235</v>
      </c>
      <c r="Z413" s="3" t="str">
        <f t="shared" si="41"/>
        <v>BF124</v>
      </c>
    </row>
    <row r="414" spans="1:26" x14ac:dyDescent="0.25">
      <c r="A414" s="20" t="s">
        <v>117</v>
      </c>
      <c r="B414" s="21">
        <v>42236</v>
      </c>
      <c r="C414" s="20" t="s">
        <v>120</v>
      </c>
      <c r="D414" s="20" t="s">
        <v>96</v>
      </c>
      <c r="E414" s="20"/>
      <c r="F414" s="22"/>
      <c r="G414" s="22"/>
      <c r="H414" s="22">
        <v>0.48</v>
      </c>
      <c r="I414" s="22">
        <v>377931.55</v>
      </c>
      <c r="J414" s="1" t="str">
        <f t="shared" si="36"/>
        <v>13,242236</v>
      </c>
      <c r="K414" s="1" t="str">
        <f t="shared" si="37"/>
        <v>PAF33</v>
      </c>
      <c r="L414" s="1" t="str">
        <f t="shared" si="38"/>
        <v>13,2PAF33</v>
      </c>
      <c r="M414" s="2" t="str">
        <f t="shared" si="39"/>
        <v>8ODC42</v>
      </c>
      <c r="P414" s="20" t="s">
        <v>0</v>
      </c>
      <c r="Q414" s="21">
        <v>42236</v>
      </c>
      <c r="R414" s="20" t="s">
        <v>32</v>
      </c>
      <c r="S414" s="20" t="s">
        <v>10</v>
      </c>
      <c r="T414" s="20"/>
      <c r="U414" s="22"/>
      <c r="V414" s="22">
        <v>0.48</v>
      </c>
      <c r="W414" s="22"/>
      <c r="X414" s="22">
        <v>-373844.78</v>
      </c>
      <c r="Y414" s="1" t="str">
        <f t="shared" si="40"/>
        <v>0,4842236</v>
      </c>
      <c r="Z414" s="3" t="str">
        <f t="shared" si="41"/>
        <v>BF126</v>
      </c>
    </row>
    <row r="415" spans="1:26" x14ac:dyDescent="0.25">
      <c r="A415" s="20" t="s">
        <v>117</v>
      </c>
      <c r="B415" s="21">
        <v>42236</v>
      </c>
      <c r="C415" s="20" t="s">
        <v>120</v>
      </c>
      <c r="D415" s="20" t="s">
        <v>53</v>
      </c>
      <c r="E415" s="20"/>
      <c r="F415" s="22"/>
      <c r="G415" s="22"/>
      <c r="H415" s="22">
        <v>13.2</v>
      </c>
      <c r="I415" s="22">
        <v>377918.35</v>
      </c>
      <c r="J415" s="1" t="str">
        <f t="shared" si="36"/>
        <v>6102,6142240</v>
      </c>
      <c r="K415" s="1" t="str">
        <f t="shared" si="37"/>
        <v>ODF4</v>
      </c>
      <c r="L415" s="1" t="str">
        <f t="shared" si="38"/>
        <v>6102,61ODF4</v>
      </c>
      <c r="M415" s="2" t="str">
        <f t="shared" si="39"/>
        <v>8ODC4</v>
      </c>
      <c r="P415" s="20" t="s">
        <v>0</v>
      </c>
      <c r="Q415" s="21">
        <v>42236</v>
      </c>
      <c r="R415" s="20" t="s">
        <v>8</v>
      </c>
      <c r="S415" s="20" t="s">
        <v>42</v>
      </c>
      <c r="T415" s="20"/>
      <c r="U415" s="22"/>
      <c r="V415" s="22">
        <v>13.2</v>
      </c>
      <c r="W415" s="22"/>
      <c r="X415" s="22">
        <v>-373831.58</v>
      </c>
      <c r="Y415" s="1" t="str">
        <f t="shared" si="40"/>
        <v>13,242236</v>
      </c>
      <c r="Z415" s="3" t="str">
        <f t="shared" si="41"/>
        <v>PAF33</v>
      </c>
    </row>
    <row r="416" spans="1:26" x14ac:dyDescent="0.25">
      <c r="A416" s="20" t="s">
        <v>117</v>
      </c>
      <c r="B416" s="21">
        <v>42240</v>
      </c>
      <c r="C416" s="20" t="s">
        <v>120</v>
      </c>
      <c r="D416" s="20" t="s">
        <v>17</v>
      </c>
      <c r="E416" s="20"/>
      <c r="F416" s="22"/>
      <c r="G416" s="22">
        <v>6102.61</v>
      </c>
      <c r="H416" s="22"/>
      <c r="I416" s="22">
        <v>384020.96</v>
      </c>
      <c r="J416" s="1" t="str">
        <f t="shared" si="36"/>
        <v>18,742240</v>
      </c>
      <c r="K416" s="1" t="str">
        <f t="shared" si="37"/>
        <v>ODF4</v>
      </c>
      <c r="L416" s="1" t="str">
        <f t="shared" si="38"/>
        <v>18,7ODF4</v>
      </c>
      <c r="M416" s="2" t="str">
        <f t="shared" si="39"/>
        <v>8ODC5</v>
      </c>
      <c r="P416" s="20" t="s">
        <v>0</v>
      </c>
      <c r="Q416" s="21">
        <v>42240</v>
      </c>
      <c r="R416" s="20" t="s">
        <v>1</v>
      </c>
      <c r="S416" s="20" t="s">
        <v>17</v>
      </c>
      <c r="T416" s="20"/>
      <c r="U416" s="22"/>
      <c r="V416" s="22"/>
      <c r="W416" s="22">
        <v>6102.61</v>
      </c>
      <c r="X416" s="22">
        <v>-379934.19</v>
      </c>
      <c r="Y416" s="1" t="str">
        <f t="shared" si="40"/>
        <v>6102,6142240</v>
      </c>
      <c r="Z416" s="3" t="str">
        <f t="shared" si="41"/>
        <v>ODF4</v>
      </c>
    </row>
    <row r="417" spans="1:26" x14ac:dyDescent="0.25">
      <c r="A417" s="20" t="s">
        <v>117</v>
      </c>
      <c r="B417" s="21">
        <v>42240</v>
      </c>
      <c r="C417" s="20" t="s">
        <v>120</v>
      </c>
      <c r="D417" s="20" t="s">
        <v>66</v>
      </c>
      <c r="E417" s="20"/>
      <c r="F417" s="22"/>
      <c r="G417" s="22"/>
      <c r="H417" s="22">
        <v>18.7</v>
      </c>
      <c r="I417" s="22">
        <v>384002.26</v>
      </c>
      <c r="J417" s="1" t="str">
        <f t="shared" si="36"/>
        <v>130,2542241</v>
      </c>
      <c r="K417" s="1" t="str">
        <f t="shared" si="37"/>
        <v>PAF20</v>
      </c>
      <c r="L417" s="1" t="str">
        <f t="shared" si="38"/>
        <v>130,25PAF20</v>
      </c>
      <c r="M417" s="2" t="str">
        <f t="shared" si="39"/>
        <v>8ODC23</v>
      </c>
      <c r="P417" s="20" t="s">
        <v>0</v>
      </c>
      <c r="Q417" s="21">
        <v>42240</v>
      </c>
      <c r="R417" s="20" t="s">
        <v>1</v>
      </c>
      <c r="S417" s="20" t="s">
        <v>17</v>
      </c>
      <c r="T417" s="20"/>
      <c r="U417" s="22"/>
      <c r="V417" s="22">
        <v>18.7</v>
      </c>
      <c r="W417" s="22"/>
      <c r="X417" s="22">
        <v>-379915.49</v>
      </c>
      <c r="Y417" s="1" t="str">
        <f t="shared" si="40"/>
        <v>18,742240</v>
      </c>
      <c r="Z417" s="3" t="str">
        <f t="shared" si="41"/>
        <v>ODF4</v>
      </c>
    </row>
    <row r="418" spans="1:26" x14ac:dyDescent="0.25">
      <c r="A418" s="20" t="s">
        <v>117</v>
      </c>
      <c r="B418" s="21">
        <v>42241</v>
      </c>
      <c r="C418" s="20" t="s">
        <v>120</v>
      </c>
      <c r="D418" s="20" t="s">
        <v>24</v>
      </c>
      <c r="E418" s="20"/>
      <c r="F418" s="22"/>
      <c r="G418" s="22"/>
      <c r="H418" s="22">
        <v>130.25</v>
      </c>
      <c r="I418" s="22">
        <v>383872.01</v>
      </c>
      <c r="J418" s="1" t="str">
        <f t="shared" si="36"/>
        <v>25042246</v>
      </c>
      <c r="K418" s="1" t="str">
        <f t="shared" si="37"/>
        <v>ODF12</v>
      </c>
      <c r="L418" s="1" t="str">
        <f t="shared" si="38"/>
        <v>250ODF12</v>
      </c>
      <c r="M418" s="2" t="str">
        <f t="shared" si="39"/>
        <v>8ODC22</v>
      </c>
      <c r="P418" s="20" t="s">
        <v>0</v>
      </c>
      <c r="Q418" s="21">
        <v>42241</v>
      </c>
      <c r="R418" s="20" t="s">
        <v>8</v>
      </c>
      <c r="S418" s="20" t="s">
        <v>41</v>
      </c>
      <c r="T418" s="20"/>
      <c r="U418" s="22"/>
      <c r="V418" s="22">
        <v>130.25</v>
      </c>
      <c r="W418" s="22"/>
      <c r="X418" s="22">
        <v>-379785.24</v>
      </c>
      <c r="Y418" s="1" t="str">
        <f t="shared" si="40"/>
        <v>130,2542241</v>
      </c>
      <c r="Z418" s="3" t="str">
        <f t="shared" si="41"/>
        <v>PAF20</v>
      </c>
    </row>
    <row r="419" spans="1:26" x14ac:dyDescent="0.25">
      <c r="A419" s="20" t="s">
        <v>117</v>
      </c>
      <c r="B419" s="21">
        <v>42246</v>
      </c>
      <c r="C419" s="20" t="s">
        <v>120</v>
      </c>
      <c r="D419" s="20" t="s">
        <v>45</v>
      </c>
      <c r="E419" s="20"/>
      <c r="F419" s="22"/>
      <c r="G419" s="22"/>
      <c r="H419" s="22">
        <v>250</v>
      </c>
      <c r="I419" s="22">
        <v>383622.01</v>
      </c>
      <c r="J419" s="1" t="str">
        <f t="shared" si="36"/>
        <v>100042246</v>
      </c>
      <c r="K419" s="1" t="str">
        <f t="shared" si="37"/>
        <v>ODF15</v>
      </c>
      <c r="L419" s="1" t="str">
        <f t="shared" si="38"/>
        <v>1000ODF15</v>
      </c>
      <c r="M419" s="2" t="str">
        <f t="shared" si="39"/>
        <v>8ODC37</v>
      </c>
      <c r="P419" s="20" t="s">
        <v>0</v>
      </c>
      <c r="Q419" s="21">
        <v>42246</v>
      </c>
      <c r="R419" s="20" t="s">
        <v>1</v>
      </c>
      <c r="S419" s="20" t="s">
        <v>20</v>
      </c>
      <c r="T419" s="20"/>
      <c r="U419" s="22"/>
      <c r="V419" s="22">
        <v>250</v>
      </c>
      <c r="W419" s="22"/>
      <c r="X419" s="22">
        <v>-379535.24</v>
      </c>
      <c r="Y419" s="1" t="str">
        <f t="shared" si="40"/>
        <v>25042246</v>
      </c>
      <c r="Z419" s="3" t="str">
        <f t="shared" si="41"/>
        <v>ODF12</v>
      </c>
    </row>
    <row r="420" spans="1:26" x14ac:dyDescent="0.25">
      <c r="A420" s="20" t="s">
        <v>117</v>
      </c>
      <c r="B420" s="21">
        <v>42246</v>
      </c>
      <c r="C420" s="20" t="s">
        <v>120</v>
      </c>
      <c r="D420" s="20" t="s">
        <v>48</v>
      </c>
      <c r="E420" s="20"/>
      <c r="F420" s="22"/>
      <c r="G420" s="22"/>
      <c r="H420" s="22">
        <v>1000</v>
      </c>
      <c r="I420" s="22">
        <v>382622.01</v>
      </c>
      <c r="J420" s="1" t="str">
        <f t="shared" si="36"/>
        <v>50042246</v>
      </c>
      <c r="K420" s="1" t="str">
        <f t="shared" si="37"/>
        <v>ODF14</v>
      </c>
      <c r="L420" s="1" t="str">
        <f t="shared" si="38"/>
        <v>500ODF14</v>
      </c>
      <c r="M420" s="2" t="str">
        <f t="shared" si="39"/>
        <v>8ODC40</v>
      </c>
      <c r="P420" s="20" t="s">
        <v>0</v>
      </c>
      <c r="Q420" s="21">
        <v>42246</v>
      </c>
      <c r="R420" s="20" t="s">
        <v>1</v>
      </c>
      <c r="S420" s="20" t="s">
        <v>22</v>
      </c>
      <c r="T420" s="20"/>
      <c r="U420" s="22"/>
      <c r="V420" s="22">
        <v>500</v>
      </c>
      <c r="W420" s="22"/>
      <c r="X420" s="22">
        <v>-379035.24</v>
      </c>
      <c r="Y420" s="1" t="str">
        <f t="shared" si="40"/>
        <v>50042246</v>
      </c>
      <c r="Z420" s="3" t="str">
        <f t="shared" si="41"/>
        <v>ODF14</v>
      </c>
    </row>
    <row r="421" spans="1:26" x14ac:dyDescent="0.25">
      <c r="A421" s="20" t="s">
        <v>117</v>
      </c>
      <c r="B421" s="21">
        <v>42246</v>
      </c>
      <c r="C421" s="20" t="s">
        <v>120</v>
      </c>
      <c r="D421" s="20" t="s">
        <v>50</v>
      </c>
      <c r="E421" s="20"/>
      <c r="F421" s="22"/>
      <c r="G421" s="22"/>
      <c r="H421" s="22">
        <v>500</v>
      </c>
      <c r="I421" s="22">
        <v>382122.01</v>
      </c>
      <c r="J421" s="1" t="str">
        <f t="shared" si="36"/>
        <v>100042246</v>
      </c>
      <c r="K421" s="1" t="str">
        <f t="shared" si="37"/>
        <v>ODF15</v>
      </c>
      <c r="L421" s="1" t="str">
        <f t="shared" si="38"/>
        <v>1000ODF15</v>
      </c>
      <c r="M421" s="2" t="str">
        <f t="shared" si="39"/>
        <v>8ODC41</v>
      </c>
      <c r="P421" s="20" t="s">
        <v>0</v>
      </c>
      <c r="Q421" s="21">
        <v>42246</v>
      </c>
      <c r="R421" s="20" t="s">
        <v>1</v>
      </c>
      <c r="S421" s="20" t="s">
        <v>11</v>
      </c>
      <c r="T421" s="20"/>
      <c r="U421" s="22"/>
      <c r="V421" s="22">
        <v>1000</v>
      </c>
      <c r="W421" s="22"/>
      <c r="X421" s="22">
        <v>-378035.24</v>
      </c>
      <c r="Y421" s="1" t="str">
        <f t="shared" si="40"/>
        <v>100042246</v>
      </c>
      <c r="Z421" s="3" t="str">
        <f t="shared" si="41"/>
        <v>ODF15</v>
      </c>
    </row>
    <row r="422" spans="1:26" x14ac:dyDescent="0.25">
      <c r="A422" s="20" t="s">
        <v>117</v>
      </c>
      <c r="B422" s="21">
        <v>42246</v>
      </c>
      <c r="C422" s="20" t="s">
        <v>120</v>
      </c>
      <c r="D422" s="20" t="s">
        <v>27</v>
      </c>
      <c r="E422" s="20"/>
      <c r="F422" s="22"/>
      <c r="G422" s="22"/>
      <c r="H422" s="22">
        <v>1000</v>
      </c>
      <c r="I422" s="22">
        <v>381122.01</v>
      </c>
      <c r="J422" s="1" t="str">
        <f t="shared" si="36"/>
        <v>2612,3442246</v>
      </c>
      <c r="K422" s="1" t="str">
        <f t="shared" si="37"/>
        <v>ODF23</v>
      </c>
      <c r="L422" s="1" t="str">
        <f t="shared" si="38"/>
        <v>2612,34ODF23</v>
      </c>
      <c r="M422" s="2" t="str">
        <f t="shared" si="39"/>
        <v>8ODC43</v>
      </c>
      <c r="P422" s="20" t="s">
        <v>0</v>
      </c>
      <c r="Q422" s="21">
        <v>42246</v>
      </c>
      <c r="R422" s="20" t="s">
        <v>1</v>
      </c>
      <c r="S422" s="20" t="s">
        <v>38</v>
      </c>
      <c r="T422" s="20"/>
      <c r="U422" s="22"/>
      <c r="V422" s="22">
        <v>1000</v>
      </c>
      <c r="W422" s="22"/>
      <c r="X422" s="22">
        <v>-377035.24</v>
      </c>
      <c r="Y422" s="1" t="str">
        <f t="shared" si="40"/>
        <v>100042246</v>
      </c>
      <c r="Z422" s="3" t="str">
        <f t="shared" si="41"/>
        <v>ODF19</v>
      </c>
    </row>
    <row r="423" spans="1:26" x14ac:dyDescent="0.25">
      <c r="A423" s="20" t="s">
        <v>117</v>
      </c>
      <c r="B423" s="21">
        <v>42246</v>
      </c>
      <c r="C423" s="20" t="s">
        <v>120</v>
      </c>
      <c r="D423" s="20" t="s">
        <v>43</v>
      </c>
      <c r="E423" s="20"/>
      <c r="F423" s="22"/>
      <c r="G423" s="22"/>
      <c r="H423" s="22">
        <v>2612.34</v>
      </c>
      <c r="I423" s="22">
        <v>378509.67</v>
      </c>
      <c r="J423" s="1" t="str">
        <f t="shared" si="36"/>
        <v>66542246</v>
      </c>
      <c r="K423" s="1" t="str">
        <f t="shared" si="37"/>
        <v>ODF28</v>
      </c>
      <c r="L423" s="1" t="str">
        <f t="shared" si="38"/>
        <v>665ODF28</v>
      </c>
      <c r="M423" s="2" t="str">
        <f t="shared" si="39"/>
        <v>8ODC44</v>
      </c>
      <c r="P423" s="20" t="s">
        <v>0</v>
      </c>
      <c r="Q423" s="21">
        <v>42246</v>
      </c>
      <c r="R423" s="20" t="s">
        <v>1</v>
      </c>
      <c r="S423" s="20" t="s">
        <v>24</v>
      </c>
      <c r="T423" s="20"/>
      <c r="U423" s="22"/>
      <c r="V423" s="22">
        <v>2612.34</v>
      </c>
      <c r="W423" s="22"/>
      <c r="X423" s="22">
        <v>-374422.9</v>
      </c>
      <c r="Y423" s="1" t="str">
        <f t="shared" si="40"/>
        <v>2612,3442246</v>
      </c>
      <c r="Z423" s="3" t="str">
        <f t="shared" si="41"/>
        <v>ODF23</v>
      </c>
    </row>
    <row r="424" spans="1:26" x14ac:dyDescent="0.25">
      <c r="A424" s="20" t="s">
        <v>117</v>
      </c>
      <c r="B424" s="21">
        <v>42246</v>
      </c>
      <c r="C424" s="20" t="s">
        <v>120</v>
      </c>
      <c r="D424" s="20" t="s">
        <v>70</v>
      </c>
      <c r="E424" s="20"/>
      <c r="F424" s="22"/>
      <c r="G424" s="22"/>
      <c r="H424" s="22">
        <v>665</v>
      </c>
      <c r="I424" s="22">
        <v>377844.67</v>
      </c>
      <c r="J424" s="1" t="str">
        <f t="shared" si="36"/>
        <v>38042246</v>
      </c>
      <c r="K424" s="1" t="str">
        <f t="shared" si="37"/>
        <v>ODF28</v>
      </c>
      <c r="L424" s="1" t="str">
        <f t="shared" si="38"/>
        <v>380ODF28</v>
      </c>
      <c r="M424" s="2" t="str">
        <f t="shared" si="39"/>
        <v>8ODC45</v>
      </c>
      <c r="P424" s="20" t="s">
        <v>0</v>
      </c>
      <c r="Q424" s="21">
        <v>42246</v>
      </c>
      <c r="R424" s="20" t="s">
        <v>1</v>
      </c>
      <c r="S424" s="20" t="s">
        <v>57</v>
      </c>
      <c r="T424" s="20"/>
      <c r="U424" s="22"/>
      <c r="V424" s="22">
        <v>665</v>
      </c>
      <c r="W424" s="22"/>
      <c r="X424" s="22">
        <v>-373757.9</v>
      </c>
      <c r="Y424" s="1" t="str">
        <f t="shared" si="40"/>
        <v>66542246</v>
      </c>
      <c r="Z424" s="3" t="str">
        <f t="shared" si="41"/>
        <v>ODF28</v>
      </c>
    </row>
    <row r="425" spans="1:26" x14ac:dyDescent="0.25">
      <c r="A425" s="20" t="s">
        <v>117</v>
      </c>
      <c r="B425" s="21">
        <v>42246</v>
      </c>
      <c r="C425" s="20" t="s">
        <v>120</v>
      </c>
      <c r="D425" s="20" t="s">
        <v>58</v>
      </c>
      <c r="E425" s="20"/>
      <c r="F425" s="22"/>
      <c r="G425" s="22"/>
      <c r="H425" s="22">
        <v>380</v>
      </c>
      <c r="I425" s="22">
        <v>377464.67</v>
      </c>
      <c r="J425" s="1" t="str">
        <f t="shared" si="36"/>
        <v>123542246</v>
      </c>
      <c r="K425" s="1" t="str">
        <f t="shared" si="37"/>
        <v>ODF28</v>
      </c>
      <c r="L425" s="1" t="str">
        <f t="shared" si="38"/>
        <v>1235ODF28</v>
      </c>
      <c r="M425" s="2" t="str">
        <f t="shared" si="39"/>
        <v>8ODC46</v>
      </c>
      <c r="P425" s="20" t="s">
        <v>0</v>
      </c>
      <c r="Q425" s="21">
        <v>42246</v>
      </c>
      <c r="R425" s="20" t="s">
        <v>1</v>
      </c>
      <c r="S425" s="20" t="s">
        <v>57</v>
      </c>
      <c r="T425" s="20"/>
      <c r="U425" s="22"/>
      <c r="V425" s="22">
        <v>380</v>
      </c>
      <c r="W425" s="22"/>
      <c r="X425" s="22">
        <v>-373377.9</v>
      </c>
      <c r="Y425" s="1" t="str">
        <f t="shared" si="40"/>
        <v>38042246</v>
      </c>
      <c r="Z425" s="3" t="str">
        <f t="shared" si="41"/>
        <v>ODF28</v>
      </c>
    </row>
    <row r="426" spans="1:26" x14ac:dyDescent="0.25">
      <c r="A426" s="20" t="s">
        <v>117</v>
      </c>
      <c r="B426" s="21">
        <v>42246</v>
      </c>
      <c r="C426" s="20" t="s">
        <v>120</v>
      </c>
      <c r="D426" s="20" t="s">
        <v>44</v>
      </c>
      <c r="E426" s="20"/>
      <c r="F426" s="22"/>
      <c r="G426" s="22"/>
      <c r="H426" s="22">
        <v>1235</v>
      </c>
      <c r="I426" s="22">
        <v>376229.67</v>
      </c>
      <c r="J426" s="1" t="str">
        <f t="shared" si="36"/>
        <v>54042247</v>
      </c>
      <c r="K426" s="1" t="str">
        <f t="shared" si="37"/>
        <v>PAF2</v>
      </c>
      <c r="L426" s="1" t="str">
        <f t="shared" si="38"/>
        <v>540PAF2</v>
      </c>
      <c r="M426" s="2" t="str">
        <f t="shared" si="39"/>
        <v>8ODC6</v>
      </c>
      <c r="P426" s="20" t="s">
        <v>0</v>
      </c>
      <c r="Q426" s="21">
        <v>42246</v>
      </c>
      <c r="R426" s="20" t="s">
        <v>1</v>
      </c>
      <c r="S426" s="20" t="s">
        <v>57</v>
      </c>
      <c r="T426" s="20"/>
      <c r="U426" s="22"/>
      <c r="V426" s="22">
        <v>1235</v>
      </c>
      <c r="W426" s="22"/>
      <c r="X426" s="22">
        <v>-372142.9</v>
      </c>
      <c r="Y426" s="1" t="str">
        <f t="shared" si="40"/>
        <v>123542246</v>
      </c>
      <c r="Z426" s="3" t="str">
        <f t="shared" si="41"/>
        <v>ODF28</v>
      </c>
    </row>
    <row r="427" spans="1:26" x14ac:dyDescent="0.25">
      <c r="A427" s="20" t="s">
        <v>117</v>
      </c>
      <c r="B427" s="21">
        <v>42247</v>
      </c>
      <c r="C427" s="20" t="s">
        <v>120</v>
      </c>
      <c r="D427" s="20" t="s">
        <v>10</v>
      </c>
      <c r="E427" s="20"/>
      <c r="F427" s="22"/>
      <c r="G427" s="22"/>
      <c r="H427" s="22">
        <v>540</v>
      </c>
      <c r="I427" s="22">
        <v>375689.67</v>
      </c>
      <c r="J427" s="1" t="str">
        <f t="shared" si="36"/>
        <v>150042247</v>
      </c>
      <c r="K427" s="1" t="str">
        <f t="shared" si="37"/>
        <v>PAF2</v>
      </c>
      <c r="L427" s="1" t="str">
        <f t="shared" si="38"/>
        <v>1500PAF2</v>
      </c>
      <c r="M427" s="2" t="str">
        <f t="shared" si="39"/>
        <v>8ODC7</v>
      </c>
      <c r="P427" s="20" t="s">
        <v>0</v>
      </c>
      <c r="Q427" s="21">
        <v>42247</v>
      </c>
      <c r="R427" s="20" t="s">
        <v>8</v>
      </c>
      <c r="S427" s="20" t="s">
        <v>33</v>
      </c>
      <c r="T427" s="20"/>
      <c r="U427" s="22"/>
      <c r="V427" s="22">
        <v>540</v>
      </c>
      <c r="W427" s="22"/>
      <c r="X427" s="22">
        <v>-371602.9</v>
      </c>
      <c r="Y427" s="1" t="str">
        <f t="shared" si="40"/>
        <v>54042247</v>
      </c>
      <c r="Z427" s="3" t="str">
        <f t="shared" si="41"/>
        <v>PAF2</v>
      </c>
    </row>
    <row r="428" spans="1:26" x14ac:dyDescent="0.25">
      <c r="A428" s="20" t="s">
        <v>117</v>
      </c>
      <c r="B428" s="21">
        <v>42247</v>
      </c>
      <c r="C428" s="20" t="s">
        <v>120</v>
      </c>
      <c r="D428" s="20" t="s">
        <v>40</v>
      </c>
      <c r="E428" s="20"/>
      <c r="F428" s="22"/>
      <c r="G428" s="22"/>
      <c r="H428" s="22">
        <v>1500</v>
      </c>
      <c r="I428" s="22">
        <v>374189.67</v>
      </c>
      <c r="J428" s="1" t="str">
        <f t="shared" si="36"/>
        <v>150042247</v>
      </c>
      <c r="K428" s="1" t="str">
        <f t="shared" si="37"/>
        <v>PAF2</v>
      </c>
      <c r="L428" s="1" t="str">
        <f t="shared" si="38"/>
        <v>1500PAF2</v>
      </c>
      <c r="M428" s="2" t="str">
        <f t="shared" si="39"/>
        <v>8ODC8</v>
      </c>
      <c r="P428" s="20" t="s">
        <v>0</v>
      </c>
      <c r="Q428" s="21">
        <v>42247</v>
      </c>
      <c r="R428" s="20" t="s">
        <v>8</v>
      </c>
      <c r="S428" s="20" t="s">
        <v>33</v>
      </c>
      <c r="T428" s="20"/>
      <c r="U428" s="22"/>
      <c r="V428" s="22">
        <v>1500</v>
      </c>
      <c r="W428" s="22"/>
      <c r="X428" s="22">
        <v>-370102.9</v>
      </c>
      <c r="Y428" s="1" t="str">
        <f t="shared" si="40"/>
        <v>150042247</v>
      </c>
      <c r="Z428" s="3" t="str">
        <f t="shared" si="41"/>
        <v>PAF2</v>
      </c>
    </row>
    <row r="429" spans="1:26" x14ac:dyDescent="0.25">
      <c r="A429" s="20" t="s">
        <v>117</v>
      </c>
      <c r="B429" s="21">
        <v>42247</v>
      </c>
      <c r="C429" s="20" t="s">
        <v>120</v>
      </c>
      <c r="D429" s="20" t="s">
        <v>49</v>
      </c>
      <c r="E429" s="20"/>
      <c r="F429" s="22"/>
      <c r="G429" s="22"/>
      <c r="H429" s="22">
        <v>1500</v>
      </c>
      <c r="I429" s="22">
        <v>372689.67</v>
      </c>
      <c r="J429" s="1" t="str">
        <f t="shared" si="36"/>
        <v>185542247</v>
      </c>
      <c r="K429" s="1" t="str">
        <f t="shared" si="37"/>
        <v>PAF2</v>
      </c>
      <c r="L429" s="1" t="str">
        <f t="shared" si="38"/>
        <v>1855PAF2</v>
      </c>
      <c r="M429" s="2" t="str">
        <f t="shared" si="39"/>
        <v>8ODC9</v>
      </c>
      <c r="P429" s="20" t="s">
        <v>0</v>
      </c>
      <c r="Q429" s="21">
        <v>42247</v>
      </c>
      <c r="R429" s="20" t="s">
        <v>8</v>
      </c>
      <c r="S429" s="20" t="s">
        <v>33</v>
      </c>
      <c r="T429" s="20"/>
      <c r="U429" s="22"/>
      <c r="V429" s="22">
        <v>1500</v>
      </c>
      <c r="W429" s="22"/>
      <c r="X429" s="22">
        <v>-368602.9</v>
      </c>
      <c r="Y429" s="1" t="str">
        <f t="shared" si="40"/>
        <v>150042247</v>
      </c>
      <c r="Z429" s="3" t="str">
        <f t="shared" si="41"/>
        <v>PAF2</v>
      </c>
    </row>
    <row r="430" spans="1:26" x14ac:dyDescent="0.25">
      <c r="A430" s="20" t="s">
        <v>117</v>
      </c>
      <c r="B430" s="21">
        <v>42247</v>
      </c>
      <c r="C430" s="20" t="s">
        <v>120</v>
      </c>
      <c r="D430" s="20" t="s">
        <v>14</v>
      </c>
      <c r="E430" s="20"/>
      <c r="F430" s="22"/>
      <c r="G430" s="22"/>
      <c r="H430" s="22">
        <v>1855</v>
      </c>
      <c r="I430" s="22">
        <v>370834.67</v>
      </c>
      <c r="J430" s="1" t="str">
        <f t="shared" si="36"/>
        <v>144542247</v>
      </c>
      <c r="K430" s="1" t="str">
        <f t="shared" si="37"/>
        <v>PAF2</v>
      </c>
      <c r="L430" s="1" t="str">
        <f t="shared" si="38"/>
        <v>1445PAF2</v>
      </c>
      <c r="M430" s="2" t="str">
        <f t="shared" si="39"/>
        <v>8ODC10</v>
      </c>
      <c r="P430" s="20" t="s">
        <v>0</v>
      </c>
      <c r="Q430" s="21">
        <v>42247</v>
      </c>
      <c r="R430" s="20" t="s">
        <v>8</v>
      </c>
      <c r="S430" s="20" t="s">
        <v>33</v>
      </c>
      <c r="T430" s="20"/>
      <c r="U430" s="22"/>
      <c r="V430" s="22">
        <v>1855</v>
      </c>
      <c r="W430" s="22"/>
      <c r="X430" s="22">
        <v>-366747.9</v>
      </c>
      <c r="Y430" s="1" t="str">
        <f t="shared" si="40"/>
        <v>185542247</v>
      </c>
      <c r="Z430" s="3" t="str">
        <f t="shared" si="41"/>
        <v>PAF2</v>
      </c>
    </row>
    <row r="431" spans="1:26" x14ac:dyDescent="0.25">
      <c r="A431" s="20" t="s">
        <v>117</v>
      </c>
      <c r="B431" s="21">
        <v>42247</v>
      </c>
      <c r="C431" s="20" t="s">
        <v>120</v>
      </c>
      <c r="D431" s="20" t="s">
        <v>18</v>
      </c>
      <c r="E431" s="20"/>
      <c r="F431" s="22"/>
      <c r="G431" s="22"/>
      <c r="H431" s="22">
        <v>1445</v>
      </c>
      <c r="I431" s="22">
        <v>369389.67</v>
      </c>
      <c r="J431" s="1" t="str">
        <f t="shared" si="36"/>
        <v>150042247</v>
      </c>
      <c r="K431" s="1" t="str">
        <f t="shared" si="37"/>
        <v>PAF2</v>
      </c>
      <c r="L431" s="1" t="str">
        <f t="shared" si="38"/>
        <v>1500PAF2</v>
      </c>
      <c r="M431" s="2" t="str">
        <f t="shared" si="39"/>
        <v>8ODC11</v>
      </c>
      <c r="P431" s="20" t="s">
        <v>0</v>
      </c>
      <c r="Q431" s="21">
        <v>42247</v>
      </c>
      <c r="R431" s="20" t="s">
        <v>8</v>
      </c>
      <c r="S431" s="20" t="s">
        <v>33</v>
      </c>
      <c r="T431" s="20"/>
      <c r="U431" s="22"/>
      <c r="V431" s="22">
        <v>1445</v>
      </c>
      <c r="W431" s="22"/>
      <c r="X431" s="22">
        <v>-365302.9</v>
      </c>
      <c r="Y431" s="1" t="str">
        <f t="shared" si="40"/>
        <v>144542247</v>
      </c>
      <c r="Z431" s="3" t="str">
        <f t="shared" si="41"/>
        <v>PAF2</v>
      </c>
    </row>
    <row r="432" spans="1:26" x14ac:dyDescent="0.25">
      <c r="A432" s="20" t="s">
        <v>117</v>
      </c>
      <c r="B432" s="21">
        <v>42247</v>
      </c>
      <c r="C432" s="20" t="s">
        <v>120</v>
      </c>
      <c r="D432" s="20" t="s">
        <v>19</v>
      </c>
      <c r="E432" s="20"/>
      <c r="F432" s="22"/>
      <c r="G432" s="22"/>
      <c r="H432" s="22">
        <v>1500</v>
      </c>
      <c r="I432" s="22">
        <v>367889.67</v>
      </c>
      <c r="J432" s="1" t="str">
        <f t="shared" si="36"/>
        <v>36342247</v>
      </c>
      <c r="K432" s="1" t="str">
        <f t="shared" si="37"/>
        <v>PAF2</v>
      </c>
      <c r="L432" s="1" t="str">
        <f t="shared" si="38"/>
        <v>363PAF2</v>
      </c>
      <c r="M432" s="2" t="str">
        <f t="shared" si="39"/>
        <v>8ODC12</v>
      </c>
      <c r="P432" s="20" t="s">
        <v>0</v>
      </c>
      <c r="Q432" s="21">
        <v>42247</v>
      </c>
      <c r="R432" s="20" t="s">
        <v>8</v>
      </c>
      <c r="S432" s="20" t="s">
        <v>33</v>
      </c>
      <c r="T432" s="20"/>
      <c r="U432" s="22"/>
      <c r="V432" s="22">
        <v>1500</v>
      </c>
      <c r="W432" s="22"/>
      <c r="X432" s="22">
        <v>-363802.9</v>
      </c>
      <c r="Y432" s="1" t="str">
        <f t="shared" si="40"/>
        <v>150042247</v>
      </c>
      <c r="Z432" s="3" t="str">
        <f t="shared" si="41"/>
        <v>PAF2</v>
      </c>
    </row>
    <row r="433" spans="1:26" x14ac:dyDescent="0.25">
      <c r="A433" s="20" t="s">
        <v>117</v>
      </c>
      <c r="B433" s="21">
        <v>42247</v>
      </c>
      <c r="C433" s="20" t="s">
        <v>120</v>
      </c>
      <c r="D433" s="20" t="s">
        <v>20</v>
      </c>
      <c r="E433" s="20"/>
      <c r="F433" s="22"/>
      <c r="G433" s="22"/>
      <c r="H433" s="22">
        <v>363</v>
      </c>
      <c r="I433" s="22">
        <v>367526.67</v>
      </c>
      <c r="J433" s="1" t="str">
        <f t="shared" si="36"/>
        <v>140042247</v>
      </c>
      <c r="K433" s="1" t="str">
        <f t="shared" si="37"/>
        <v>PAF2</v>
      </c>
      <c r="L433" s="1" t="str">
        <f t="shared" si="38"/>
        <v>1400PAF2</v>
      </c>
      <c r="M433" s="2" t="str">
        <f t="shared" si="39"/>
        <v>8ODC13</v>
      </c>
      <c r="P433" s="20" t="s">
        <v>0</v>
      </c>
      <c r="Q433" s="21">
        <v>42247</v>
      </c>
      <c r="R433" s="20" t="s">
        <v>8</v>
      </c>
      <c r="S433" s="20" t="s">
        <v>33</v>
      </c>
      <c r="T433" s="20"/>
      <c r="U433" s="22"/>
      <c r="V433" s="22">
        <v>363</v>
      </c>
      <c r="W433" s="22"/>
      <c r="X433" s="22">
        <v>-363439.9</v>
      </c>
      <c r="Y433" s="1" t="str">
        <f t="shared" si="40"/>
        <v>36342247</v>
      </c>
      <c r="Z433" s="3" t="str">
        <f t="shared" si="41"/>
        <v>PAF2</v>
      </c>
    </row>
    <row r="434" spans="1:26" x14ac:dyDescent="0.25">
      <c r="A434" s="20" t="s">
        <v>117</v>
      </c>
      <c r="B434" s="21">
        <v>42247</v>
      </c>
      <c r="C434" s="20" t="s">
        <v>120</v>
      </c>
      <c r="D434" s="20" t="s">
        <v>21</v>
      </c>
      <c r="E434" s="20"/>
      <c r="F434" s="22"/>
      <c r="G434" s="22"/>
      <c r="H434" s="22">
        <v>1400</v>
      </c>
      <c r="I434" s="22">
        <v>366126.67</v>
      </c>
      <c r="J434" s="1" t="str">
        <f t="shared" si="36"/>
        <v>272,1542247</v>
      </c>
      <c r="K434" s="1" t="str">
        <f t="shared" si="37"/>
        <v>PAF2</v>
      </c>
      <c r="L434" s="1" t="str">
        <f t="shared" si="38"/>
        <v>272,15PAF2</v>
      </c>
      <c r="M434" s="2" t="str">
        <f t="shared" si="39"/>
        <v>8ODC14</v>
      </c>
      <c r="P434" s="20" t="s">
        <v>0</v>
      </c>
      <c r="Q434" s="21">
        <v>42247</v>
      </c>
      <c r="R434" s="20" t="s">
        <v>8</v>
      </c>
      <c r="S434" s="20" t="s">
        <v>33</v>
      </c>
      <c r="T434" s="20"/>
      <c r="U434" s="22"/>
      <c r="V434" s="22">
        <v>1400</v>
      </c>
      <c r="W434" s="22"/>
      <c r="X434" s="22">
        <v>-362039.9</v>
      </c>
      <c r="Y434" s="1" t="str">
        <f t="shared" si="40"/>
        <v>140042247</v>
      </c>
      <c r="Z434" s="3" t="str">
        <f t="shared" si="41"/>
        <v>PAF2</v>
      </c>
    </row>
    <row r="435" spans="1:26" x14ac:dyDescent="0.25">
      <c r="A435" s="20" t="s">
        <v>117</v>
      </c>
      <c r="B435" s="21">
        <v>42247</v>
      </c>
      <c r="C435" s="20" t="s">
        <v>120</v>
      </c>
      <c r="D435" s="20" t="s">
        <v>22</v>
      </c>
      <c r="E435" s="20"/>
      <c r="F435" s="22"/>
      <c r="G435" s="22"/>
      <c r="H435" s="22">
        <v>272.14999999999998</v>
      </c>
      <c r="I435" s="22">
        <v>365854.52</v>
      </c>
      <c r="J435" s="1" t="str">
        <f t="shared" si="36"/>
        <v>244,4442247</v>
      </c>
      <c r="K435" s="1" t="str">
        <f t="shared" si="37"/>
        <v>PAF2</v>
      </c>
      <c r="L435" s="1" t="str">
        <f t="shared" si="38"/>
        <v>244,44PAF2</v>
      </c>
      <c r="M435" s="2" t="str">
        <f t="shared" si="39"/>
        <v>8ODC15</v>
      </c>
      <c r="P435" s="20" t="s">
        <v>0</v>
      </c>
      <c r="Q435" s="21">
        <v>42247</v>
      </c>
      <c r="R435" s="20" t="s">
        <v>8</v>
      </c>
      <c r="S435" s="20" t="s">
        <v>33</v>
      </c>
      <c r="T435" s="20"/>
      <c r="U435" s="22"/>
      <c r="V435" s="22">
        <v>272.14999999999998</v>
      </c>
      <c r="W435" s="22"/>
      <c r="X435" s="22">
        <v>-361767.75</v>
      </c>
      <c r="Y435" s="1" t="str">
        <f t="shared" si="40"/>
        <v>272,1542247</v>
      </c>
      <c r="Z435" s="3" t="str">
        <f t="shared" si="41"/>
        <v>PAF2</v>
      </c>
    </row>
    <row r="436" spans="1:26" x14ac:dyDescent="0.25">
      <c r="A436" s="20" t="s">
        <v>117</v>
      </c>
      <c r="B436" s="21">
        <v>42247</v>
      </c>
      <c r="C436" s="20" t="s">
        <v>120</v>
      </c>
      <c r="D436" s="20" t="s">
        <v>11</v>
      </c>
      <c r="E436" s="20"/>
      <c r="F436" s="22"/>
      <c r="G436" s="22"/>
      <c r="H436" s="22">
        <v>244.44</v>
      </c>
      <c r="I436" s="22">
        <v>365610.08</v>
      </c>
      <c r="J436" s="1" t="str">
        <f t="shared" si="36"/>
        <v>-27,1642247</v>
      </c>
      <c r="K436" s="1" t="str">
        <f t="shared" si="37"/>
        <v>PAF3</v>
      </c>
      <c r="L436" s="1" t="str">
        <f t="shared" si="38"/>
        <v>-27,16PAF3</v>
      </c>
      <c r="M436" s="2" t="str">
        <f t="shared" si="39"/>
        <v>8ODC16</v>
      </c>
      <c r="P436" s="20" t="s">
        <v>0</v>
      </c>
      <c r="Q436" s="21">
        <v>42247</v>
      </c>
      <c r="R436" s="20" t="s">
        <v>8</v>
      </c>
      <c r="S436" s="20" t="s">
        <v>33</v>
      </c>
      <c r="T436" s="20"/>
      <c r="U436" s="22"/>
      <c r="V436" s="22">
        <v>244.44</v>
      </c>
      <c r="W436" s="22"/>
      <c r="X436" s="22">
        <v>-361523.31</v>
      </c>
      <c r="Y436" s="1" t="str">
        <f t="shared" si="40"/>
        <v>244,4442247</v>
      </c>
      <c r="Z436" s="3" t="str">
        <f t="shared" si="41"/>
        <v>PAF2</v>
      </c>
    </row>
    <row r="437" spans="1:26" x14ac:dyDescent="0.25">
      <c r="A437" s="20" t="s">
        <v>117</v>
      </c>
      <c r="B437" s="21">
        <v>42247</v>
      </c>
      <c r="C437" s="20" t="s">
        <v>120</v>
      </c>
      <c r="D437" s="20" t="s">
        <v>23</v>
      </c>
      <c r="E437" s="20"/>
      <c r="F437" s="22"/>
      <c r="G437" s="22"/>
      <c r="H437" s="22">
        <v>-27.16</v>
      </c>
      <c r="I437" s="22">
        <v>365637.24</v>
      </c>
      <c r="J437" s="1" t="str">
        <f t="shared" si="36"/>
        <v>-37,7542247</v>
      </c>
      <c r="K437" s="1" t="str">
        <f t="shared" si="37"/>
        <v>PAF3</v>
      </c>
      <c r="L437" s="1" t="str">
        <f t="shared" si="38"/>
        <v>-37,75PAF3</v>
      </c>
      <c r="M437" s="2" t="str">
        <f t="shared" si="39"/>
        <v>8ODC17</v>
      </c>
      <c r="P437" s="20" t="s">
        <v>0</v>
      </c>
      <c r="Q437" s="21">
        <v>42247</v>
      </c>
      <c r="R437" s="20" t="s">
        <v>8</v>
      </c>
      <c r="S437" s="20" t="s">
        <v>7</v>
      </c>
      <c r="T437" s="20"/>
      <c r="U437" s="22"/>
      <c r="V437" s="22">
        <v>-27.16</v>
      </c>
      <c r="W437" s="22"/>
      <c r="X437" s="22">
        <v>-361550.47</v>
      </c>
      <c r="Y437" s="1" t="str">
        <f t="shared" si="40"/>
        <v>-27,1642247</v>
      </c>
      <c r="Z437" s="3" t="str">
        <f t="shared" si="41"/>
        <v>PAF3</v>
      </c>
    </row>
    <row r="438" spans="1:26" x14ac:dyDescent="0.25">
      <c r="A438" s="20" t="s">
        <v>117</v>
      </c>
      <c r="B438" s="21">
        <v>42247</v>
      </c>
      <c r="C438" s="20" t="s">
        <v>120</v>
      </c>
      <c r="D438" s="20" t="s">
        <v>35</v>
      </c>
      <c r="E438" s="20"/>
      <c r="F438" s="22"/>
      <c r="G438" s="22"/>
      <c r="H438" s="22">
        <v>-37.75</v>
      </c>
      <c r="I438" s="22">
        <v>365674.99</v>
      </c>
      <c r="J438" s="1" t="str">
        <f t="shared" si="36"/>
        <v>12542247</v>
      </c>
      <c r="K438" s="1" t="str">
        <f t="shared" si="37"/>
        <v>PAF8</v>
      </c>
      <c r="L438" s="1" t="str">
        <f t="shared" si="38"/>
        <v>125PAF8</v>
      </c>
      <c r="M438" s="2" t="str">
        <f t="shared" si="39"/>
        <v>8ODC18</v>
      </c>
      <c r="P438" s="20" t="s">
        <v>0</v>
      </c>
      <c r="Q438" s="21">
        <v>42247</v>
      </c>
      <c r="R438" s="20" t="s">
        <v>8</v>
      </c>
      <c r="S438" s="20" t="s">
        <v>7</v>
      </c>
      <c r="T438" s="20"/>
      <c r="U438" s="22"/>
      <c r="V438" s="22">
        <v>-37.75</v>
      </c>
      <c r="W438" s="22"/>
      <c r="X438" s="22">
        <v>-361588.22</v>
      </c>
      <c r="Y438" s="1" t="str">
        <f t="shared" si="40"/>
        <v>-37,7542247</v>
      </c>
      <c r="Z438" s="3" t="str">
        <f t="shared" si="41"/>
        <v>PAF3</v>
      </c>
    </row>
    <row r="439" spans="1:26" x14ac:dyDescent="0.25">
      <c r="A439" s="20" t="s">
        <v>117</v>
      </c>
      <c r="B439" s="21">
        <v>42247</v>
      </c>
      <c r="C439" s="20" t="s">
        <v>120</v>
      </c>
      <c r="D439" s="20" t="s">
        <v>54</v>
      </c>
      <c r="E439" s="20"/>
      <c r="F439" s="22"/>
      <c r="G439" s="22"/>
      <c r="H439" s="22">
        <v>125</v>
      </c>
      <c r="I439" s="22">
        <v>365549.99</v>
      </c>
      <c r="J439" s="1" t="str">
        <f t="shared" si="36"/>
        <v>2300,5942247</v>
      </c>
      <c r="K439" s="1" t="str">
        <f t="shared" si="37"/>
        <v>PAF15</v>
      </c>
      <c r="L439" s="1" t="str">
        <f t="shared" si="38"/>
        <v>2300,59PAF15</v>
      </c>
      <c r="M439" s="2" t="str">
        <f t="shared" si="39"/>
        <v>8ODC19</v>
      </c>
      <c r="P439" s="20" t="s">
        <v>0</v>
      </c>
      <c r="Q439" s="21">
        <v>42247</v>
      </c>
      <c r="R439" s="20" t="s">
        <v>8</v>
      </c>
      <c r="S439" s="20" t="s">
        <v>49</v>
      </c>
      <c r="T439" s="20"/>
      <c r="U439" s="22"/>
      <c r="V439" s="22">
        <v>125</v>
      </c>
      <c r="W439" s="22"/>
      <c r="X439" s="22">
        <v>-361463.22</v>
      </c>
      <c r="Y439" s="1" t="str">
        <f t="shared" si="40"/>
        <v>12542247</v>
      </c>
      <c r="Z439" s="3" t="str">
        <f t="shared" si="41"/>
        <v>PAF8</v>
      </c>
    </row>
    <row r="440" spans="1:26" x14ac:dyDescent="0.25">
      <c r="A440" s="20" t="s">
        <v>117</v>
      </c>
      <c r="B440" s="21">
        <v>42247</v>
      </c>
      <c r="C440" s="20" t="s">
        <v>120</v>
      </c>
      <c r="D440" s="20" t="s">
        <v>38</v>
      </c>
      <c r="E440" s="20"/>
      <c r="F440" s="22"/>
      <c r="G440" s="22"/>
      <c r="H440" s="22">
        <v>2300.59</v>
      </c>
      <c r="I440" s="22">
        <v>363249.4</v>
      </c>
      <c r="J440" s="1" t="str">
        <f t="shared" si="36"/>
        <v>1089,0842247</v>
      </c>
      <c r="K440" s="1" t="str">
        <f t="shared" si="37"/>
        <v>ACF24</v>
      </c>
      <c r="L440" s="1" t="str">
        <f t="shared" si="38"/>
        <v>1089,08ACF24</v>
      </c>
      <c r="M440" s="2" t="str">
        <f t="shared" si="39"/>
        <v>8ODC20</v>
      </c>
      <c r="P440" s="20" t="s">
        <v>0</v>
      </c>
      <c r="Q440" s="21">
        <v>42247</v>
      </c>
      <c r="R440" s="20" t="s">
        <v>32</v>
      </c>
      <c r="S440" s="20" t="s">
        <v>49</v>
      </c>
      <c r="T440" s="20"/>
      <c r="U440" s="22"/>
      <c r="V440" s="22">
        <v>13.21</v>
      </c>
      <c r="W440" s="22"/>
      <c r="X440" s="22">
        <v>-361450.01</v>
      </c>
      <c r="Y440" s="1" t="str">
        <f t="shared" si="40"/>
        <v>13,2142247</v>
      </c>
      <c r="Z440" s="3" t="str">
        <f t="shared" si="41"/>
        <v>BF128</v>
      </c>
    </row>
    <row r="441" spans="1:26" x14ac:dyDescent="0.25">
      <c r="A441" s="20" t="s">
        <v>117</v>
      </c>
      <c r="B441" s="21">
        <v>42247</v>
      </c>
      <c r="C441" s="20" t="s">
        <v>120</v>
      </c>
      <c r="D441" s="20" t="s">
        <v>41</v>
      </c>
      <c r="E441" s="20"/>
      <c r="F441" s="22"/>
      <c r="G441" s="22"/>
      <c r="H441" s="22">
        <v>1089.08</v>
      </c>
      <c r="I441" s="22">
        <v>362160.32</v>
      </c>
      <c r="J441" s="1" t="str">
        <f t="shared" si="36"/>
        <v>-898,2142247</v>
      </c>
      <c r="K441" s="1" t="str">
        <f t="shared" si="37"/>
        <v>ACF25</v>
      </c>
      <c r="L441" s="1" t="str">
        <f t="shared" si="38"/>
        <v>-898,21ACF25</v>
      </c>
      <c r="M441" s="2" t="str">
        <f t="shared" si="39"/>
        <v>8ODC21</v>
      </c>
      <c r="P441" s="20" t="s">
        <v>0</v>
      </c>
      <c r="Q441" s="21">
        <v>42247</v>
      </c>
      <c r="R441" s="20" t="s">
        <v>8</v>
      </c>
      <c r="S441" s="20" t="s">
        <v>11</v>
      </c>
      <c r="T441" s="20"/>
      <c r="U441" s="22"/>
      <c r="V441" s="22">
        <v>2300.59</v>
      </c>
      <c r="W441" s="22"/>
      <c r="X441" s="22">
        <v>-359149.42</v>
      </c>
      <c r="Y441" s="1" t="str">
        <f t="shared" si="40"/>
        <v>2300,5942247</v>
      </c>
      <c r="Z441" s="3" t="str">
        <f t="shared" si="41"/>
        <v>PAF15</v>
      </c>
    </row>
    <row r="442" spans="1:26" x14ac:dyDescent="0.25">
      <c r="A442" s="20" t="s">
        <v>117</v>
      </c>
      <c r="B442" s="21">
        <v>42247</v>
      </c>
      <c r="C442" s="20" t="s">
        <v>120</v>
      </c>
      <c r="D442" s="20" t="s">
        <v>69</v>
      </c>
      <c r="E442" s="20"/>
      <c r="F442" s="22"/>
      <c r="G442" s="22"/>
      <c r="H442" s="22">
        <v>-898.21</v>
      </c>
      <c r="I442" s="22">
        <v>363058.53</v>
      </c>
      <c r="J442" s="1" t="str">
        <f t="shared" si="36"/>
        <v>13,2142247</v>
      </c>
      <c r="K442" s="1" t="str">
        <f t="shared" si="37"/>
        <v>BF128</v>
      </c>
      <c r="L442" s="1" t="str">
        <f t="shared" si="38"/>
        <v>13,21BF128</v>
      </c>
      <c r="M442" s="2" t="str">
        <f t="shared" si="39"/>
        <v>8ODC32</v>
      </c>
      <c r="P442" s="20" t="s">
        <v>0</v>
      </c>
      <c r="Q442" s="21">
        <v>42247</v>
      </c>
      <c r="R442" s="20" t="s">
        <v>6</v>
      </c>
      <c r="S442" s="20" t="s">
        <v>55</v>
      </c>
      <c r="T442" s="20"/>
      <c r="U442" s="22"/>
      <c r="V442" s="22">
        <v>1089.08</v>
      </c>
      <c r="W442" s="22"/>
      <c r="X442" s="22">
        <v>-358060.34</v>
      </c>
      <c r="Y442" s="1" t="str">
        <f t="shared" si="40"/>
        <v>1089,0842247</v>
      </c>
      <c r="Z442" s="3" t="str">
        <f t="shared" si="41"/>
        <v>ACF24</v>
      </c>
    </row>
    <row r="443" spans="1:26" x14ac:dyDescent="0.25">
      <c r="A443" s="20" t="s">
        <v>117</v>
      </c>
      <c r="B443" s="21">
        <v>42247</v>
      </c>
      <c r="C443" s="20" t="s">
        <v>120</v>
      </c>
      <c r="D443" s="20" t="s">
        <v>26</v>
      </c>
      <c r="E443" s="20"/>
      <c r="F443" s="22"/>
      <c r="G443" s="22"/>
      <c r="H443" s="22">
        <v>13.21</v>
      </c>
      <c r="I443" s="22">
        <v>363045.32</v>
      </c>
      <c r="J443" s="1" t="str">
        <f t="shared" si="36"/>
        <v>71,4542247</v>
      </c>
      <c r="K443" s="1" t="str">
        <f t="shared" si="37"/>
        <v>PAF26</v>
      </c>
      <c r="L443" s="1" t="str">
        <f t="shared" si="38"/>
        <v>71,45PAF26</v>
      </c>
      <c r="M443" s="2" t="str">
        <f t="shared" si="39"/>
        <v>8ODC33</v>
      </c>
      <c r="P443" s="20" t="s">
        <v>0</v>
      </c>
      <c r="Q443" s="21">
        <v>42247</v>
      </c>
      <c r="R443" s="20" t="s">
        <v>6</v>
      </c>
      <c r="S443" s="20" t="s">
        <v>25</v>
      </c>
      <c r="T443" s="20"/>
      <c r="U443" s="22"/>
      <c r="V443" s="22">
        <v>-898.21</v>
      </c>
      <c r="W443" s="22"/>
      <c r="X443" s="22">
        <v>-358958.55</v>
      </c>
      <c r="Y443" s="1" t="str">
        <f t="shared" si="40"/>
        <v>-898,2142247</v>
      </c>
      <c r="Z443" s="3" t="str">
        <f t="shared" si="41"/>
        <v>ACF25</v>
      </c>
    </row>
    <row r="444" spans="1:26" x14ac:dyDescent="0.25">
      <c r="A444" s="20" t="s">
        <v>117</v>
      </c>
      <c r="B444" s="21">
        <v>42247</v>
      </c>
      <c r="C444" s="20" t="s">
        <v>120</v>
      </c>
      <c r="D444" s="20" t="s">
        <v>42</v>
      </c>
      <c r="E444" s="20"/>
      <c r="F444" s="22"/>
      <c r="G444" s="22"/>
      <c r="H444" s="22">
        <v>71.45</v>
      </c>
      <c r="I444" s="22">
        <v>362973.87</v>
      </c>
      <c r="J444" s="1" t="str">
        <f t="shared" si="36"/>
        <v>44,5242247</v>
      </c>
      <c r="K444" s="1" t="str">
        <f t="shared" si="37"/>
        <v>PAF32</v>
      </c>
      <c r="L444" s="1" t="str">
        <f t="shared" si="38"/>
        <v>44,52PAF32</v>
      </c>
      <c r="M444" s="2" t="str">
        <f t="shared" si="39"/>
        <v>8ODC38</v>
      </c>
      <c r="P444" s="20" t="s">
        <v>0</v>
      </c>
      <c r="Q444" s="21">
        <v>42247</v>
      </c>
      <c r="R444" s="20" t="s">
        <v>8</v>
      </c>
      <c r="S444" s="20" t="s">
        <v>34</v>
      </c>
      <c r="T444" s="20"/>
      <c r="U444" s="22"/>
      <c r="V444" s="22">
        <v>71.45</v>
      </c>
      <c r="W444" s="22"/>
      <c r="X444" s="22">
        <v>-358887.1</v>
      </c>
      <c r="Y444" s="1" t="str">
        <f t="shared" si="40"/>
        <v>71,4542247</v>
      </c>
      <c r="Z444" s="3" t="str">
        <f t="shared" si="41"/>
        <v>PAF26</v>
      </c>
    </row>
    <row r="445" spans="1:26" x14ac:dyDescent="0.25">
      <c r="A445" s="20" t="s">
        <v>117</v>
      </c>
      <c r="B445" s="21">
        <v>42247</v>
      </c>
      <c r="C445" s="20" t="s">
        <v>120</v>
      </c>
      <c r="D445" s="20" t="s">
        <v>12</v>
      </c>
      <c r="E445" s="20"/>
      <c r="F445" s="22"/>
      <c r="G445" s="22"/>
      <c r="H445" s="22">
        <v>44.52</v>
      </c>
      <c r="I445" s="22">
        <v>362929.35</v>
      </c>
      <c r="J445" s="1" t="str">
        <f t="shared" si="36"/>
        <v>4072,942247</v>
      </c>
      <c r="K445" s="1" t="str">
        <f t="shared" si="37"/>
        <v>PAF31</v>
      </c>
      <c r="L445" s="1" t="str">
        <f t="shared" si="38"/>
        <v>4072,9PAF31</v>
      </c>
      <c r="M445" s="2" t="str">
        <f t="shared" si="39"/>
        <v>8ODC39</v>
      </c>
      <c r="P445" s="20" t="s">
        <v>0</v>
      </c>
      <c r="Q445" s="21">
        <v>42247</v>
      </c>
      <c r="R445" s="20" t="s">
        <v>8</v>
      </c>
      <c r="S445" s="20" t="s">
        <v>96</v>
      </c>
      <c r="T445" s="20"/>
      <c r="U445" s="22"/>
      <c r="V445" s="22">
        <v>4072.9</v>
      </c>
      <c r="W445" s="22"/>
      <c r="X445" s="22">
        <v>-354814.2</v>
      </c>
      <c r="Y445" s="1" t="str">
        <f t="shared" si="40"/>
        <v>4072,942247</v>
      </c>
      <c r="Z445" s="3" t="str">
        <f t="shared" si="41"/>
        <v>PAF31</v>
      </c>
    </row>
    <row r="446" spans="1:26" x14ac:dyDescent="0.25">
      <c r="A446" s="20" t="s">
        <v>117</v>
      </c>
      <c r="B446" s="21">
        <v>42247</v>
      </c>
      <c r="C446" s="20" t="s">
        <v>120</v>
      </c>
      <c r="D446" s="20" t="s">
        <v>83</v>
      </c>
      <c r="E446" s="20"/>
      <c r="F446" s="22"/>
      <c r="G446" s="22"/>
      <c r="H446" s="22">
        <v>4072.9</v>
      </c>
      <c r="I446" s="22">
        <v>358856.45</v>
      </c>
      <c r="J446" s="1" t="str">
        <f t="shared" si="36"/>
        <v>2042248</v>
      </c>
      <c r="K446" s="1" t="str">
        <f t="shared" si="37"/>
        <v>ACF3</v>
      </c>
      <c r="L446" s="1" t="str">
        <f t="shared" si="38"/>
        <v>20ACF3</v>
      </c>
      <c r="M446" s="2" t="str">
        <f t="shared" si="39"/>
        <v>9ODC1</v>
      </c>
      <c r="P446" s="20" t="s">
        <v>0</v>
      </c>
      <c r="Q446" s="21">
        <v>42247</v>
      </c>
      <c r="R446" s="20" t="s">
        <v>8</v>
      </c>
      <c r="S446" s="20" t="s">
        <v>26</v>
      </c>
      <c r="T446" s="20"/>
      <c r="U446" s="22"/>
      <c r="V446" s="22">
        <v>44.52</v>
      </c>
      <c r="W446" s="22"/>
      <c r="X446" s="22">
        <v>-354769.68</v>
      </c>
      <c r="Y446" s="1" t="str">
        <f t="shared" si="40"/>
        <v>44,5242247</v>
      </c>
      <c r="Z446" s="3" t="str">
        <f t="shared" si="41"/>
        <v>PAF32</v>
      </c>
    </row>
    <row r="447" spans="1:26" x14ac:dyDescent="0.25">
      <c r="A447" s="20" t="s">
        <v>117</v>
      </c>
      <c r="B447" s="21">
        <v>42248</v>
      </c>
      <c r="C447" s="20" t="s">
        <v>120</v>
      </c>
      <c r="D447" s="20" t="s">
        <v>9</v>
      </c>
      <c r="E447" s="20"/>
      <c r="F447" s="22"/>
      <c r="G447" s="22"/>
      <c r="H447" s="22">
        <v>20</v>
      </c>
      <c r="I447" s="22">
        <v>358836.45</v>
      </c>
      <c r="J447" s="1" t="str">
        <f t="shared" si="36"/>
        <v>35442248</v>
      </c>
      <c r="K447" s="1" t="str">
        <f t="shared" si="37"/>
        <v>ACF87</v>
      </c>
      <c r="L447" s="1" t="str">
        <f t="shared" si="38"/>
        <v>354ACF87</v>
      </c>
      <c r="M447" s="2" t="str">
        <f t="shared" si="39"/>
        <v>9ODC49</v>
      </c>
      <c r="P447" s="20" t="s">
        <v>0</v>
      </c>
      <c r="Q447" s="21">
        <v>42248</v>
      </c>
      <c r="R447" s="20" t="s">
        <v>6</v>
      </c>
      <c r="S447" s="20" t="s">
        <v>7</v>
      </c>
      <c r="T447" s="20"/>
      <c r="U447" s="22"/>
      <c r="V447" s="22">
        <v>20</v>
      </c>
      <c r="W447" s="22"/>
      <c r="X447" s="22">
        <v>-354749.68</v>
      </c>
      <c r="Y447" s="1" t="str">
        <f t="shared" si="40"/>
        <v>2042248</v>
      </c>
      <c r="Z447" s="3" t="str">
        <f t="shared" si="41"/>
        <v>ACF3</v>
      </c>
    </row>
    <row r="448" spans="1:26" x14ac:dyDescent="0.25">
      <c r="A448" s="20" t="s">
        <v>117</v>
      </c>
      <c r="B448" s="21">
        <v>42248</v>
      </c>
      <c r="C448" s="20" t="s">
        <v>120</v>
      </c>
      <c r="D448" s="20" t="s">
        <v>31</v>
      </c>
      <c r="E448" s="20"/>
      <c r="F448" s="22"/>
      <c r="G448" s="22"/>
      <c r="H448" s="22">
        <v>354</v>
      </c>
      <c r="I448" s="22">
        <v>358482.45</v>
      </c>
      <c r="J448" s="1" t="str">
        <f t="shared" si="36"/>
        <v>174,3842249</v>
      </c>
      <c r="K448" s="1" t="str">
        <f t="shared" si="37"/>
        <v>ACF46</v>
      </c>
      <c r="L448" s="1" t="str">
        <f t="shared" si="38"/>
        <v>174,38ACF46</v>
      </c>
      <c r="M448" s="2" t="str">
        <f t="shared" si="39"/>
        <v>9ODC2</v>
      </c>
      <c r="P448" s="20" t="s">
        <v>0</v>
      </c>
      <c r="Q448" s="21">
        <v>42248</v>
      </c>
      <c r="R448" s="20" t="s">
        <v>6</v>
      </c>
      <c r="S448" s="20" t="s">
        <v>97</v>
      </c>
      <c r="T448" s="20"/>
      <c r="U448" s="22"/>
      <c r="V448" s="22">
        <v>354</v>
      </c>
      <c r="W448" s="22"/>
      <c r="X448" s="22">
        <v>-354395.68</v>
      </c>
      <c r="Y448" s="1" t="str">
        <f t="shared" si="40"/>
        <v>35442248</v>
      </c>
      <c r="Z448" s="3" t="str">
        <f t="shared" si="41"/>
        <v>ACF87</v>
      </c>
    </row>
    <row r="449" spans="1:26" x14ac:dyDescent="0.25">
      <c r="A449" s="20" t="s">
        <v>117</v>
      </c>
      <c r="B449" s="21">
        <v>42249</v>
      </c>
      <c r="C449" s="20" t="s">
        <v>120</v>
      </c>
      <c r="D449" s="20" t="s">
        <v>33</v>
      </c>
      <c r="E449" s="20"/>
      <c r="F449" s="22"/>
      <c r="G449" s="22"/>
      <c r="H449" s="22">
        <v>174.38</v>
      </c>
      <c r="I449" s="22">
        <v>358308.07</v>
      </c>
      <c r="J449" s="1" t="str">
        <f t="shared" si="36"/>
        <v>13042250</v>
      </c>
      <c r="K449" s="1" t="str">
        <f t="shared" si="37"/>
        <v>PAF1</v>
      </c>
      <c r="L449" s="1" t="str">
        <f t="shared" si="38"/>
        <v>130PAF1</v>
      </c>
      <c r="M449" s="2" t="str">
        <f t="shared" si="39"/>
        <v>9ODC3</v>
      </c>
      <c r="P449" s="20" t="s">
        <v>0</v>
      </c>
      <c r="Q449" s="21">
        <v>42249</v>
      </c>
      <c r="R449" s="20" t="s">
        <v>6</v>
      </c>
      <c r="S449" s="20" t="s">
        <v>44</v>
      </c>
      <c r="T449" s="20"/>
      <c r="U449" s="22"/>
      <c r="V449" s="22">
        <v>174.38</v>
      </c>
      <c r="W449" s="22"/>
      <c r="X449" s="22">
        <v>-354221.3</v>
      </c>
      <c r="Y449" s="1" t="str">
        <f t="shared" si="40"/>
        <v>174,3842249</v>
      </c>
      <c r="Z449" s="3" t="str">
        <f t="shared" si="41"/>
        <v>ACF46</v>
      </c>
    </row>
    <row r="450" spans="1:26" x14ac:dyDescent="0.25">
      <c r="A450" s="20" t="s">
        <v>117</v>
      </c>
      <c r="B450" s="21">
        <v>42250</v>
      </c>
      <c r="C450" s="20" t="s">
        <v>120</v>
      </c>
      <c r="D450" s="20" t="s">
        <v>7</v>
      </c>
      <c r="E450" s="20"/>
      <c r="F450" s="22"/>
      <c r="G450" s="22"/>
      <c r="H450" s="22">
        <v>130</v>
      </c>
      <c r="I450" s="22">
        <v>358178.07</v>
      </c>
      <c r="J450" s="1" t="str">
        <f t="shared" si="36"/>
        <v>696,9542251</v>
      </c>
      <c r="K450" s="1" t="str">
        <f t="shared" si="37"/>
        <v>ACF88</v>
      </c>
      <c r="L450" s="1" t="str">
        <f t="shared" si="38"/>
        <v>696,95ACF88</v>
      </c>
      <c r="M450" s="2" t="str">
        <f t="shared" si="39"/>
        <v>9ODC50</v>
      </c>
      <c r="P450" s="20" t="s">
        <v>0</v>
      </c>
      <c r="Q450" s="21">
        <v>42250</v>
      </c>
      <c r="R450" s="20" t="s">
        <v>8</v>
      </c>
      <c r="S450" s="20" t="s">
        <v>9</v>
      </c>
      <c r="T450" s="20"/>
      <c r="U450" s="22"/>
      <c r="V450" s="22">
        <v>130</v>
      </c>
      <c r="W450" s="22"/>
      <c r="X450" s="22">
        <v>-354091.3</v>
      </c>
      <c r="Y450" s="1" t="str">
        <f t="shared" si="40"/>
        <v>13042250</v>
      </c>
      <c r="Z450" s="3" t="str">
        <f t="shared" si="41"/>
        <v>PAF1</v>
      </c>
    </row>
    <row r="451" spans="1:26" x14ac:dyDescent="0.25">
      <c r="A451" s="20" t="s">
        <v>117</v>
      </c>
      <c r="B451" s="21">
        <v>42251</v>
      </c>
      <c r="C451" s="20" t="s">
        <v>120</v>
      </c>
      <c r="D451" s="20" t="s">
        <v>64</v>
      </c>
      <c r="E451" s="20"/>
      <c r="F451" s="22"/>
      <c r="G451" s="22"/>
      <c r="H451" s="22">
        <v>696.95</v>
      </c>
      <c r="I451" s="22">
        <v>357481.12</v>
      </c>
      <c r="J451" s="1" t="str">
        <f t="shared" ref="J451:J514" si="42">H452&amp;G452&amp;B452</f>
        <v>3820042254</v>
      </c>
      <c r="K451" s="1" t="str">
        <f t="shared" ref="K451:K514" si="43">IF(ISNA(VLOOKUP(J451,$Y$2:$Z$5001,2,FALSE)),MONTH(B452),(VLOOKUP(J451,$Y$2:$Z$5001,2,FALSE)))</f>
        <v>ACF23</v>
      </c>
      <c r="L451" s="1" t="str">
        <f t="shared" ref="L451:L514" si="44">H452&amp;G452&amp;K451</f>
        <v>38200ACF23</v>
      </c>
      <c r="M451" s="2" t="str">
        <f t="shared" ref="M451:M514" si="45">MONTH(B452)&amp;C452&amp;D452</f>
        <v>9ODC4</v>
      </c>
      <c r="P451" s="20" t="s">
        <v>0</v>
      </c>
      <c r="Q451" s="21">
        <v>42251</v>
      </c>
      <c r="R451" s="20" t="s">
        <v>6</v>
      </c>
      <c r="S451" s="20" t="s">
        <v>98</v>
      </c>
      <c r="T451" s="20"/>
      <c r="U451" s="22"/>
      <c r="V451" s="22">
        <v>696.95</v>
      </c>
      <c r="W451" s="22"/>
      <c r="X451" s="22">
        <v>-353394.35</v>
      </c>
      <c r="Y451" s="1" t="str">
        <f t="shared" ref="Y451:Y514" si="46">V451&amp;W451&amp;Q451</f>
        <v>696,9542251</v>
      </c>
      <c r="Z451" s="3" t="str">
        <f t="shared" ref="Z451:Z514" si="47">R451&amp;S451</f>
        <v>ACF88</v>
      </c>
    </row>
    <row r="452" spans="1:26" x14ac:dyDescent="0.25">
      <c r="A452" s="20" t="s">
        <v>117</v>
      </c>
      <c r="B452" s="21">
        <v>42254</v>
      </c>
      <c r="C452" s="20" t="s">
        <v>120</v>
      </c>
      <c r="D452" s="20" t="s">
        <v>17</v>
      </c>
      <c r="E452" s="20"/>
      <c r="F452" s="22"/>
      <c r="G452" s="22"/>
      <c r="H452" s="22">
        <v>38200</v>
      </c>
      <c r="I452" s="22">
        <v>319281.12</v>
      </c>
      <c r="J452" s="1" t="str">
        <f t="shared" si="42"/>
        <v>165,7442254</v>
      </c>
      <c r="K452" s="1" t="str">
        <f t="shared" si="43"/>
        <v>PAF39</v>
      </c>
      <c r="L452" s="1" t="str">
        <f t="shared" si="44"/>
        <v>165,74PAF39</v>
      </c>
      <c r="M452" s="2" t="str">
        <f t="shared" si="45"/>
        <v>9ODC51</v>
      </c>
      <c r="P452" s="20" t="s">
        <v>0</v>
      </c>
      <c r="Q452" s="21">
        <v>42254</v>
      </c>
      <c r="R452" s="20" t="s">
        <v>6</v>
      </c>
      <c r="S452" s="20" t="s">
        <v>24</v>
      </c>
      <c r="T452" s="20"/>
      <c r="U452" s="22"/>
      <c r="V452" s="22">
        <v>38200</v>
      </c>
      <c r="W452" s="22"/>
      <c r="X452" s="22">
        <v>-315194.34999999998</v>
      </c>
      <c r="Y452" s="1" t="str">
        <f t="shared" si="46"/>
        <v>3820042254</v>
      </c>
      <c r="Z452" s="3" t="str">
        <f t="shared" si="47"/>
        <v>ACF23</v>
      </c>
    </row>
    <row r="453" spans="1:26" x14ac:dyDescent="0.25">
      <c r="A453" s="20" t="s">
        <v>117</v>
      </c>
      <c r="B453" s="21">
        <v>42254</v>
      </c>
      <c r="C453" s="20" t="s">
        <v>120</v>
      </c>
      <c r="D453" s="20" t="s">
        <v>75</v>
      </c>
      <c r="E453" s="20"/>
      <c r="F453" s="22"/>
      <c r="G453" s="22"/>
      <c r="H453" s="22">
        <v>165.74</v>
      </c>
      <c r="I453" s="22">
        <v>319115.38</v>
      </c>
      <c r="J453" s="1" t="str">
        <f t="shared" si="42"/>
        <v>2358,8242256</v>
      </c>
      <c r="K453" s="1" t="str">
        <f t="shared" si="43"/>
        <v>ACF21</v>
      </c>
      <c r="L453" s="1" t="str">
        <f t="shared" si="44"/>
        <v>2358,82ACF21</v>
      </c>
      <c r="M453" s="2" t="str">
        <f t="shared" si="45"/>
        <v>9ODC5</v>
      </c>
      <c r="P453" s="20" t="s">
        <v>0</v>
      </c>
      <c r="Q453" s="21">
        <v>42254</v>
      </c>
      <c r="R453" s="20" t="s">
        <v>8</v>
      </c>
      <c r="S453" s="20" t="s">
        <v>83</v>
      </c>
      <c r="T453" s="20"/>
      <c r="U453" s="22"/>
      <c r="V453" s="22">
        <v>165.74</v>
      </c>
      <c r="W453" s="22"/>
      <c r="X453" s="22">
        <v>-315028.61</v>
      </c>
      <c r="Y453" s="1" t="str">
        <f t="shared" si="46"/>
        <v>165,7442254</v>
      </c>
      <c r="Z453" s="3" t="str">
        <f t="shared" si="47"/>
        <v>PAF39</v>
      </c>
    </row>
    <row r="454" spans="1:26" x14ac:dyDescent="0.25">
      <c r="A454" s="20" t="s">
        <v>117</v>
      </c>
      <c r="B454" s="21">
        <v>42256</v>
      </c>
      <c r="C454" s="20" t="s">
        <v>120</v>
      </c>
      <c r="D454" s="20" t="s">
        <v>66</v>
      </c>
      <c r="E454" s="20"/>
      <c r="F454" s="22"/>
      <c r="G454" s="22"/>
      <c r="H454" s="22">
        <v>2358.8200000000002</v>
      </c>
      <c r="I454" s="22">
        <v>316756.56</v>
      </c>
      <c r="J454" s="1" t="str">
        <f t="shared" si="42"/>
        <v>17,7942256</v>
      </c>
      <c r="K454" s="1">
        <f t="shared" si="43"/>
        <v>9</v>
      </c>
      <c r="L454" s="1" t="str">
        <f t="shared" si="44"/>
        <v>17,799</v>
      </c>
      <c r="M454" s="2" t="str">
        <f t="shared" si="45"/>
        <v>9ODC6</v>
      </c>
      <c r="P454" s="20" t="s">
        <v>0</v>
      </c>
      <c r="Q454" s="21">
        <v>42256</v>
      </c>
      <c r="R454" s="20" t="s">
        <v>6</v>
      </c>
      <c r="S454" s="20" t="s">
        <v>69</v>
      </c>
      <c r="T454" s="20"/>
      <c r="U454" s="22"/>
      <c r="V454" s="22">
        <v>2358.8200000000002</v>
      </c>
      <c r="W454" s="22"/>
      <c r="X454" s="22">
        <v>-312669.78999999998</v>
      </c>
      <c r="Y454" s="1" t="str">
        <f t="shared" si="46"/>
        <v>2358,8242256</v>
      </c>
      <c r="Z454" s="3" t="str">
        <f t="shared" si="47"/>
        <v>ACF21</v>
      </c>
    </row>
    <row r="455" spans="1:26" x14ac:dyDescent="0.25">
      <c r="A455" s="20" t="s">
        <v>117</v>
      </c>
      <c r="B455" s="21">
        <v>42256</v>
      </c>
      <c r="C455" s="20" t="s">
        <v>120</v>
      </c>
      <c r="D455" s="20" t="s">
        <v>10</v>
      </c>
      <c r="E455" s="20"/>
      <c r="F455" s="22"/>
      <c r="G455" s="22"/>
      <c r="H455" s="22">
        <v>17.79</v>
      </c>
      <c r="I455" s="22">
        <v>316738.77</v>
      </c>
      <c r="J455" s="1" t="str">
        <f t="shared" si="42"/>
        <v>663,7342257</v>
      </c>
      <c r="K455" s="1" t="str">
        <f t="shared" si="43"/>
        <v>ACF70</v>
      </c>
      <c r="L455" s="1" t="str">
        <f t="shared" si="44"/>
        <v>663,73ACF70</v>
      </c>
      <c r="M455" s="2" t="str">
        <f t="shared" si="45"/>
        <v>9ODC27</v>
      </c>
      <c r="P455" s="20" t="s">
        <v>0</v>
      </c>
      <c r="Q455" s="21">
        <v>42257</v>
      </c>
      <c r="R455" s="20" t="s">
        <v>6</v>
      </c>
      <c r="S455" s="20" t="s">
        <v>60</v>
      </c>
      <c r="T455" s="20"/>
      <c r="U455" s="22"/>
      <c r="V455" s="22">
        <v>663.73</v>
      </c>
      <c r="W455" s="22"/>
      <c r="X455" s="22">
        <v>-312006.06</v>
      </c>
      <c r="Y455" s="1" t="str">
        <f t="shared" si="46"/>
        <v>663,7342257</v>
      </c>
      <c r="Z455" s="3" t="str">
        <f t="shared" si="47"/>
        <v>ACF70</v>
      </c>
    </row>
    <row r="456" spans="1:26" x14ac:dyDescent="0.25">
      <c r="A456" s="20" t="s">
        <v>117</v>
      </c>
      <c r="B456" s="21">
        <v>42257</v>
      </c>
      <c r="C456" s="20" t="s">
        <v>120</v>
      </c>
      <c r="D456" s="20" t="s">
        <v>56</v>
      </c>
      <c r="E456" s="20"/>
      <c r="F456" s="22"/>
      <c r="G456" s="22"/>
      <c r="H456" s="22">
        <v>663.73</v>
      </c>
      <c r="I456" s="22">
        <v>316075.03999999998</v>
      </c>
      <c r="J456" s="1" t="str">
        <f t="shared" si="42"/>
        <v>0,4642262</v>
      </c>
      <c r="K456" s="1" t="str">
        <f t="shared" si="43"/>
        <v>BF127</v>
      </c>
      <c r="L456" s="1" t="str">
        <f t="shared" si="44"/>
        <v>0,46BF127</v>
      </c>
      <c r="M456" s="2" t="str">
        <f t="shared" si="45"/>
        <v>9ODC28</v>
      </c>
      <c r="P456" s="20" t="s">
        <v>0</v>
      </c>
      <c r="Q456" s="21">
        <v>42262</v>
      </c>
      <c r="R456" s="20" t="s">
        <v>32</v>
      </c>
      <c r="S456" s="20" t="s">
        <v>40</v>
      </c>
      <c r="T456" s="20"/>
      <c r="U456" s="22"/>
      <c r="V456" s="22">
        <v>0.46</v>
      </c>
      <c r="W456" s="22"/>
      <c r="X456" s="22">
        <v>-312005.59999999998</v>
      </c>
      <c r="Y456" s="1" t="str">
        <f t="shared" si="46"/>
        <v>0,4642262</v>
      </c>
      <c r="Z456" s="3" t="str">
        <f t="shared" si="47"/>
        <v>BF127</v>
      </c>
    </row>
    <row r="457" spans="1:26" x14ac:dyDescent="0.25">
      <c r="A457" s="20" t="s">
        <v>117</v>
      </c>
      <c r="B457" s="21">
        <v>42262</v>
      </c>
      <c r="C457" s="20" t="s">
        <v>120</v>
      </c>
      <c r="D457" s="20" t="s">
        <v>57</v>
      </c>
      <c r="E457" s="20"/>
      <c r="F457" s="22"/>
      <c r="G457" s="22"/>
      <c r="H457" s="22">
        <v>0.46</v>
      </c>
      <c r="I457" s="22">
        <v>316074.58</v>
      </c>
      <c r="J457" s="1" t="str">
        <f t="shared" si="42"/>
        <v>17,7942263</v>
      </c>
      <c r="K457" s="1" t="str">
        <f t="shared" si="43"/>
        <v>BF1VIR41</v>
      </c>
      <c r="L457" s="1" t="str">
        <f t="shared" si="44"/>
        <v>17,79BF1VIR41</v>
      </c>
      <c r="M457" s="2" t="str">
        <f t="shared" si="45"/>
        <v>9ODC7</v>
      </c>
      <c r="P457" s="20" t="s">
        <v>0</v>
      </c>
      <c r="Q457" s="21">
        <v>42263</v>
      </c>
      <c r="R457" s="20" t="s">
        <v>32</v>
      </c>
      <c r="S457" s="20" t="s">
        <v>14</v>
      </c>
      <c r="T457" s="20"/>
      <c r="U457" s="22"/>
      <c r="V457" s="22">
        <v>0.46</v>
      </c>
      <c r="W457" s="22"/>
      <c r="X457" s="22">
        <v>-312005.14</v>
      </c>
      <c r="Y457" s="1" t="str">
        <f t="shared" si="46"/>
        <v>0,4642263</v>
      </c>
      <c r="Z457" s="3" t="str">
        <f t="shared" si="47"/>
        <v>BF129</v>
      </c>
    </row>
    <row r="458" spans="1:26" x14ac:dyDescent="0.25">
      <c r="A458" s="20" t="s">
        <v>117</v>
      </c>
      <c r="B458" s="21">
        <v>42263</v>
      </c>
      <c r="C458" s="20" t="s">
        <v>120</v>
      </c>
      <c r="D458" s="20" t="s">
        <v>40</v>
      </c>
      <c r="E458" s="20"/>
      <c r="F458" s="22"/>
      <c r="G458" s="22"/>
      <c r="H458" s="22">
        <v>17.79</v>
      </c>
      <c r="I458" s="22">
        <v>316056.78999999998</v>
      </c>
      <c r="J458" s="1" t="str">
        <f t="shared" si="42"/>
        <v>0,4642263</v>
      </c>
      <c r="K458" s="1" t="str">
        <f t="shared" si="43"/>
        <v>BF129</v>
      </c>
      <c r="L458" s="1" t="str">
        <f t="shared" si="44"/>
        <v>0,46BF129</v>
      </c>
      <c r="M458" s="2" t="str">
        <f t="shared" si="45"/>
        <v>9ODC29</v>
      </c>
      <c r="P458" s="20" t="s">
        <v>0</v>
      </c>
      <c r="Q458" s="21">
        <v>42263</v>
      </c>
      <c r="R458" s="20" t="s">
        <v>6</v>
      </c>
      <c r="S458" s="20" t="s">
        <v>92</v>
      </c>
      <c r="T458" s="20"/>
      <c r="U458" s="22"/>
      <c r="V458" s="22">
        <v>424.3</v>
      </c>
      <c r="W458" s="22"/>
      <c r="X458" s="22">
        <v>-311580.84000000003</v>
      </c>
      <c r="Y458" s="1" t="str">
        <f t="shared" si="46"/>
        <v>424,342263</v>
      </c>
      <c r="Z458" s="3" t="str">
        <f t="shared" si="47"/>
        <v>ACF61</v>
      </c>
    </row>
    <row r="459" spans="1:26" x14ac:dyDescent="0.25">
      <c r="A459" s="20" t="s">
        <v>117</v>
      </c>
      <c r="B459" s="21">
        <v>42263</v>
      </c>
      <c r="C459" s="20" t="s">
        <v>120</v>
      </c>
      <c r="D459" s="20" t="s">
        <v>46</v>
      </c>
      <c r="E459" s="20"/>
      <c r="F459" s="22"/>
      <c r="G459" s="22"/>
      <c r="H459" s="22">
        <v>0.46</v>
      </c>
      <c r="I459" s="22">
        <v>316056.33</v>
      </c>
      <c r="J459" s="1" t="str">
        <f t="shared" si="42"/>
        <v>424,342263</v>
      </c>
      <c r="K459" s="1" t="str">
        <f t="shared" si="43"/>
        <v>ACF61</v>
      </c>
      <c r="L459" s="1" t="str">
        <f t="shared" si="44"/>
        <v>424,3ACF61</v>
      </c>
      <c r="M459" s="2" t="str">
        <f t="shared" si="45"/>
        <v>9ODC30</v>
      </c>
      <c r="P459" s="20" t="s">
        <v>0</v>
      </c>
      <c r="Q459" s="21">
        <v>42263</v>
      </c>
      <c r="R459" s="20" t="s">
        <v>36</v>
      </c>
      <c r="S459" s="20" t="s">
        <v>99</v>
      </c>
      <c r="T459" s="20"/>
      <c r="U459" s="22"/>
      <c r="V459" s="22">
        <v>17.79</v>
      </c>
      <c r="W459" s="22"/>
      <c r="X459" s="22">
        <v>-311563.05</v>
      </c>
      <c r="Y459" s="1" t="str">
        <f t="shared" si="46"/>
        <v>17,7942263</v>
      </c>
      <c r="Z459" s="3" t="str">
        <f t="shared" si="47"/>
        <v>BF1VIR41</v>
      </c>
    </row>
    <row r="460" spans="1:26" x14ac:dyDescent="0.25">
      <c r="A460" s="20" t="s">
        <v>117</v>
      </c>
      <c r="B460" s="21">
        <v>42263</v>
      </c>
      <c r="C460" s="20" t="s">
        <v>120</v>
      </c>
      <c r="D460" s="20" t="s">
        <v>67</v>
      </c>
      <c r="E460" s="20"/>
      <c r="F460" s="22"/>
      <c r="G460" s="22"/>
      <c r="H460" s="22">
        <v>424.3</v>
      </c>
      <c r="I460" s="22">
        <v>315632.03000000003</v>
      </c>
      <c r="J460" s="1" t="str">
        <f t="shared" si="42"/>
        <v>1242264</v>
      </c>
      <c r="K460" s="1" t="str">
        <f t="shared" si="43"/>
        <v>ACF84</v>
      </c>
      <c r="L460" s="1" t="str">
        <f t="shared" si="44"/>
        <v>12ACF84</v>
      </c>
      <c r="M460" s="2" t="str">
        <f t="shared" si="45"/>
        <v>9ODC47</v>
      </c>
      <c r="P460" s="20" t="s">
        <v>0</v>
      </c>
      <c r="Q460" s="21">
        <v>42263</v>
      </c>
      <c r="R460" s="20" t="s">
        <v>36</v>
      </c>
      <c r="S460" s="20" t="s">
        <v>88</v>
      </c>
      <c r="T460" s="20"/>
      <c r="U460" s="22"/>
      <c r="V460" s="22">
        <v>17.79</v>
      </c>
      <c r="W460" s="22"/>
      <c r="X460" s="22">
        <v>-311545.26</v>
      </c>
      <c r="Y460" s="1" t="str">
        <f t="shared" si="46"/>
        <v>17,7942263</v>
      </c>
      <c r="Z460" s="3" t="str">
        <f t="shared" si="47"/>
        <v>BF1VIR43</v>
      </c>
    </row>
    <row r="461" spans="1:26" x14ac:dyDescent="0.25">
      <c r="A461" s="20" t="s">
        <v>117</v>
      </c>
      <c r="B461" s="21">
        <v>42264</v>
      </c>
      <c r="C461" s="20" t="s">
        <v>120</v>
      </c>
      <c r="D461" s="20" t="s">
        <v>71</v>
      </c>
      <c r="E461" s="20"/>
      <c r="F461" s="22"/>
      <c r="G461" s="22"/>
      <c r="H461" s="22">
        <v>12</v>
      </c>
      <c r="I461" s="22">
        <v>315620.03000000003</v>
      </c>
      <c r="J461" s="1" t="str">
        <f t="shared" si="42"/>
        <v>293,342265</v>
      </c>
      <c r="K461" s="1" t="str">
        <f t="shared" si="43"/>
        <v>ACF75</v>
      </c>
      <c r="L461" s="1" t="str">
        <f t="shared" si="44"/>
        <v>293,3ACF75</v>
      </c>
      <c r="M461" s="2" t="str">
        <f t="shared" si="45"/>
        <v>9ODC44</v>
      </c>
      <c r="P461" s="20" t="s">
        <v>0</v>
      </c>
      <c r="Q461" s="21">
        <v>42264</v>
      </c>
      <c r="R461" s="20" t="s">
        <v>6</v>
      </c>
      <c r="S461" s="20" t="s">
        <v>29</v>
      </c>
      <c r="T461" s="20"/>
      <c r="U461" s="22"/>
      <c r="V461" s="22">
        <v>12</v>
      </c>
      <c r="W461" s="22"/>
      <c r="X461" s="22">
        <v>-311533.26</v>
      </c>
      <c r="Y461" s="1" t="str">
        <f t="shared" si="46"/>
        <v>1242264</v>
      </c>
      <c r="Z461" s="3" t="str">
        <f t="shared" si="47"/>
        <v>ACF84</v>
      </c>
    </row>
    <row r="462" spans="1:26" x14ac:dyDescent="0.25">
      <c r="A462" s="20" t="s">
        <v>117</v>
      </c>
      <c r="B462" s="21">
        <v>42265</v>
      </c>
      <c r="C462" s="20" t="s">
        <v>120</v>
      </c>
      <c r="D462" s="20" t="s">
        <v>70</v>
      </c>
      <c r="E462" s="20"/>
      <c r="F462" s="22"/>
      <c r="G462" s="22"/>
      <c r="H462" s="22">
        <v>293.3</v>
      </c>
      <c r="I462" s="22">
        <v>315326.73</v>
      </c>
      <c r="J462" s="1" t="str">
        <f t="shared" si="42"/>
        <v>293,3142265</v>
      </c>
      <c r="K462" s="1" t="str">
        <f t="shared" si="43"/>
        <v>ACF75</v>
      </c>
      <c r="L462" s="1" t="str">
        <f t="shared" si="44"/>
        <v>293,31ACF75</v>
      </c>
      <c r="M462" s="2" t="str">
        <f t="shared" si="45"/>
        <v>9ODC45</v>
      </c>
      <c r="P462" s="20" t="s">
        <v>0</v>
      </c>
      <c r="Q462" s="21">
        <v>42265</v>
      </c>
      <c r="R462" s="20" t="s">
        <v>6</v>
      </c>
      <c r="S462" s="20" t="s">
        <v>61</v>
      </c>
      <c r="T462" s="20"/>
      <c r="U462" s="22"/>
      <c r="V462" s="22">
        <v>293.3</v>
      </c>
      <c r="W462" s="22"/>
      <c r="X462" s="22">
        <v>-311239.96000000002</v>
      </c>
      <c r="Y462" s="1" t="str">
        <f t="shared" si="46"/>
        <v>293,342265</v>
      </c>
      <c r="Z462" s="3" t="str">
        <f t="shared" si="47"/>
        <v>ACF75</v>
      </c>
    </row>
    <row r="463" spans="1:26" x14ac:dyDescent="0.25">
      <c r="A463" s="20" t="s">
        <v>117</v>
      </c>
      <c r="B463" s="21">
        <v>42265</v>
      </c>
      <c r="C463" s="20" t="s">
        <v>120</v>
      </c>
      <c r="D463" s="20" t="s">
        <v>58</v>
      </c>
      <c r="E463" s="20"/>
      <c r="F463" s="22"/>
      <c r="G463" s="22"/>
      <c r="H463" s="22">
        <v>293.31</v>
      </c>
      <c r="I463" s="22">
        <v>315033.42</v>
      </c>
      <c r="J463" s="1" t="str">
        <f t="shared" si="42"/>
        <v>0,4642268</v>
      </c>
      <c r="K463" s="1" t="str">
        <f t="shared" si="43"/>
        <v>BF1211</v>
      </c>
      <c r="L463" s="1" t="str">
        <f t="shared" si="44"/>
        <v>0,46BF1211</v>
      </c>
      <c r="M463" s="2" t="str">
        <f t="shared" si="45"/>
        <v>9ODC32</v>
      </c>
      <c r="P463" s="20" t="s">
        <v>0</v>
      </c>
      <c r="Q463" s="21">
        <v>42265</v>
      </c>
      <c r="R463" s="20" t="s">
        <v>6</v>
      </c>
      <c r="S463" s="20" t="s">
        <v>61</v>
      </c>
      <c r="T463" s="20"/>
      <c r="U463" s="22"/>
      <c r="V463" s="22">
        <v>293.31</v>
      </c>
      <c r="W463" s="22"/>
      <c r="X463" s="22">
        <v>-310946.65000000002</v>
      </c>
      <c r="Y463" s="1" t="str">
        <f t="shared" si="46"/>
        <v>293,3142265</v>
      </c>
      <c r="Z463" s="3" t="str">
        <f t="shared" si="47"/>
        <v>ACF75</v>
      </c>
    </row>
    <row r="464" spans="1:26" x14ac:dyDescent="0.25">
      <c r="A464" s="20" t="s">
        <v>117</v>
      </c>
      <c r="B464" s="21">
        <v>42268</v>
      </c>
      <c r="C464" s="20" t="s">
        <v>120</v>
      </c>
      <c r="D464" s="20" t="s">
        <v>26</v>
      </c>
      <c r="E464" s="20"/>
      <c r="F464" s="22"/>
      <c r="G464" s="22"/>
      <c r="H464" s="22">
        <v>0.46</v>
      </c>
      <c r="I464" s="22">
        <v>315032.96000000002</v>
      </c>
      <c r="J464" s="1" t="str">
        <f t="shared" si="42"/>
        <v>2152,8842269</v>
      </c>
      <c r="K464" s="1" t="str">
        <f t="shared" si="43"/>
        <v>ACF71</v>
      </c>
      <c r="L464" s="1" t="str">
        <f t="shared" si="44"/>
        <v>2152,88ACF71</v>
      </c>
      <c r="M464" s="2" t="str">
        <f t="shared" si="45"/>
        <v>9ODC33</v>
      </c>
      <c r="P464" s="20" t="s">
        <v>0</v>
      </c>
      <c r="Q464" s="21">
        <v>42268</v>
      </c>
      <c r="R464" s="20" t="s">
        <v>32</v>
      </c>
      <c r="S464" s="20" t="s">
        <v>19</v>
      </c>
      <c r="T464" s="20"/>
      <c r="U464" s="22"/>
      <c r="V464" s="22">
        <v>0.46</v>
      </c>
      <c r="W464" s="22"/>
      <c r="X464" s="22">
        <v>-310946.19</v>
      </c>
      <c r="Y464" s="1" t="str">
        <f t="shared" si="46"/>
        <v>0,4642268</v>
      </c>
      <c r="Z464" s="3" t="str">
        <f t="shared" si="47"/>
        <v>BF1211</v>
      </c>
    </row>
    <row r="465" spans="1:26" x14ac:dyDescent="0.25">
      <c r="A465" s="20" t="s">
        <v>117</v>
      </c>
      <c r="B465" s="21">
        <v>42269</v>
      </c>
      <c r="C465" s="20" t="s">
        <v>120</v>
      </c>
      <c r="D465" s="20" t="s">
        <v>42</v>
      </c>
      <c r="E465" s="20"/>
      <c r="F465" s="22"/>
      <c r="G465" s="22"/>
      <c r="H465" s="22">
        <v>2152.88</v>
      </c>
      <c r="I465" s="22">
        <v>312880.08</v>
      </c>
      <c r="J465" s="1" t="str">
        <f t="shared" si="42"/>
        <v>498042269</v>
      </c>
      <c r="K465" s="1" t="str">
        <f t="shared" si="43"/>
        <v>ACF89</v>
      </c>
      <c r="L465" s="1" t="str">
        <f t="shared" si="44"/>
        <v>4980ACF89</v>
      </c>
      <c r="M465" s="2" t="str">
        <f t="shared" si="45"/>
        <v>9ODC56</v>
      </c>
      <c r="P465" s="20" t="s">
        <v>0</v>
      </c>
      <c r="Q465" s="21">
        <v>42269</v>
      </c>
      <c r="R465" s="20" t="s">
        <v>6</v>
      </c>
      <c r="S465" s="20" t="s">
        <v>100</v>
      </c>
      <c r="T465" s="20"/>
      <c r="U465" s="22"/>
      <c r="V465" s="22">
        <v>2152.88</v>
      </c>
      <c r="W465" s="22"/>
      <c r="X465" s="22">
        <v>-308793.31</v>
      </c>
      <c r="Y465" s="1" t="str">
        <f t="shared" si="46"/>
        <v>2152,8842269</v>
      </c>
      <c r="Z465" s="3" t="str">
        <f t="shared" si="47"/>
        <v>ACF71</v>
      </c>
    </row>
    <row r="466" spans="1:26" x14ac:dyDescent="0.25">
      <c r="A466" s="20" t="s">
        <v>117</v>
      </c>
      <c r="B466" s="21">
        <v>42269</v>
      </c>
      <c r="C466" s="20" t="s">
        <v>120</v>
      </c>
      <c r="D466" s="20" t="s">
        <v>59</v>
      </c>
      <c r="E466" s="20"/>
      <c r="F466" s="22"/>
      <c r="G466" s="22"/>
      <c r="H466" s="22">
        <v>4980</v>
      </c>
      <c r="I466" s="22">
        <v>307900.08</v>
      </c>
      <c r="J466" s="1" t="str">
        <f t="shared" si="42"/>
        <v>1125042271</v>
      </c>
      <c r="K466" s="1" t="str">
        <f t="shared" si="43"/>
        <v>ODF9</v>
      </c>
      <c r="L466" s="1" t="str">
        <f t="shared" si="44"/>
        <v>11250ODF9</v>
      </c>
      <c r="M466" s="2" t="str">
        <f t="shared" si="45"/>
        <v>9ODC34</v>
      </c>
      <c r="P466" s="20" t="s">
        <v>0</v>
      </c>
      <c r="Q466" s="21">
        <v>42269</v>
      </c>
      <c r="R466" s="20" t="s">
        <v>6</v>
      </c>
      <c r="S466" s="20" t="s">
        <v>101</v>
      </c>
      <c r="T466" s="20"/>
      <c r="U466" s="22"/>
      <c r="V466" s="22">
        <v>4980</v>
      </c>
      <c r="W466" s="22"/>
      <c r="X466" s="22">
        <v>-303813.31</v>
      </c>
      <c r="Y466" s="1" t="str">
        <f t="shared" si="46"/>
        <v>498042269</v>
      </c>
      <c r="Z466" s="3" t="str">
        <f t="shared" si="47"/>
        <v>ACF89</v>
      </c>
    </row>
    <row r="467" spans="1:26" x14ac:dyDescent="0.25">
      <c r="A467" s="20" t="s">
        <v>117</v>
      </c>
      <c r="B467" s="21">
        <v>42271</v>
      </c>
      <c r="C467" s="20" t="s">
        <v>120</v>
      </c>
      <c r="D467" s="20" t="s">
        <v>91</v>
      </c>
      <c r="E467" s="20"/>
      <c r="F467" s="22"/>
      <c r="G467" s="22">
        <v>11250</v>
      </c>
      <c r="H467" s="22"/>
      <c r="I467" s="22">
        <v>319150.08000000002</v>
      </c>
      <c r="J467" s="1" t="str">
        <f t="shared" si="42"/>
        <v>4000042271</v>
      </c>
      <c r="K467" s="1" t="str">
        <f t="shared" si="43"/>
        <v>ODF12</v>
      </c>
      <c r="L467" s="1" t="str">
        <f t="shared" si="44"/>
        <v>40000ODF12</v>
      </c>
      <c r="M467" s="2" t="str">
        <f t="shared" si="45"/>
        <v>9ODC35</v>
      </c>
      <c r="P467" s="20" t="s">
        <v>0</v>
      </c>
      <c r="Q467" s="21">
        <v>42271</v>
      </c>
      <c r="R467" s="20" t="s">
        <v>1</v>
      </c>
      <c r="S467" s="20" t="s">
        <v>14</v>
      </c>
      <c r="T467" s="20"/>
      <c r="U467" s="22"/>
      <c r="V467" s="22"/>
      <c r="W467" s="22">
        <v>11250</v>
      </c>
      <c r="X467" s="22">
        <v>-315063.31</v>
      </c>
      <c r="Y467" s="1" t="str">
        <f t="shared" si="46"/>
        <v>1125042271</v>
      </c>
      <c r="Z467" s="3" t="str">
        <f t="shared" si="47"/>
        <v>ODF9</v>
      </c>
    </row>
    <row r="468" spans="1:26" x14ac:dyDescent="0.25">
      <c r="A468" s="20" t="s">
        <v>117</v>
      </c>
      <c r="B468" s="21">
        <v>42271</v>
      </c>
      <c r="C468" s="20" t="s">
        <v>120</v>
      </c>
      <c r="D468" s="20" t="s">
        <v>15</v>
      </c>
      <c r="E468" s="20"/>
      <c r="F468" s="22"/>
      <c r="G468" s="22">
        <v>40000</v>
      </c>
      <c r="H468" s="22"/>
      <c r="I468" s="22">
        <v>359150.08000000002</v>
      </c>
      <c r="J468" s="1" t="str">
        <f t="shared" si="42"/>
        <v>991,842271</v>
      </c>
      <c r="K468" s="1" t="str">
        <f t="shared" si="43"/>
        <v>ACF64</v>
      </c>
      <c r="L468" s="1" t="str">
        <f t="shared" si="44"/>
        <v>991,8ACF64</v>
      </c>
      <c r="M468" s="2" t="str">
        <f t="shared" si="45"/>
        <v>9ODC36</v>
      </c>
      <c r="P468" s="20" t="s">
        <v>0</v>
      </c>
      <c r="Q468" s="21">
        <v>42271</v>
      </c>
      <c r="R468" s="20" t="s">
        <v>1</v>
      </c>
      <c r="S468" s="20" t="s">
        <v>20</v>
      </c>
      <c r="T468" s="20"/>
      <c r="U468" s="22"/>
      <c r="V468" s="22"/>
      <c r="W468" s="22">
        <v>40000</v>
      </c>
      <c r="X468" s="22">
        <v>-355063.31</v>
      </c>
      <c r="Y468" s="1" t="str">
        <f t="shared" si="46"/>
        <v>4000042271</v>
      </c>
      <c r="Z468" s="3" t="str">
        <f t="shared" si="47"/>
        <v>ODF12</v>
      </c>
    </row>
    <row r="469" spans="1:26" x14ac:dyDescent="0.25">
      <c r="A469" s="20" t="s">
        <v>117</v>
      </c>
      <c r="B469" s="21">
        <v>42271</v>
      </c>
      <c r="C469" s="20" t="s">
        <v>120</v>
      </c>
      <c r="D469" s="20" t="s">
        <v>16</v>
      </c>
      <c r="E469" s="20"/>
      <c r="F469" s="22"/>
      <c r="G469" s="22"/>
      <c r="H469" s="22">
        <v>991.8</v>
      </c>
      <c r="I469" s="22">
        <v>358158.28</v>
      </c>
      <c r="J469" s="1" t="str">
        <f t="shared" si="42"/>
        <v>991,842271</v>
      </c>
      <c r="K469" s="1" t="str">
        <f t="shared" si="43"/>
        <v>ACF64</v>
      </c>
      <c r="L469" s="1" t="str">
        <f t="shared" si="44"/>
        <v>991,8ACF64</v>
      </c>
      <c r="M469" s="2" t="str">
        <f t="shared" si="45"/>
        <v>9ODC37</v>
      </c>
      <c r="P469" s="20" t="s">
        <v>0</v>
      </c>
      <c r="Q469" s="21">
        <v>42271</v>
      </c>
      <c r="R469" s="20" t="s">
        <v>1</v>
      </c>
      <c r="S469" s="20" t="s">
        <v>11</v>
      </c>
      <c r="T469" s="20"/>
      <c r="U469" s="22"/>
      <c r="V469" s="22">
        <v>500</v>
      </c>
      <c r="W469" s="22"/>
      <c r="X469" s="22">
        <v>-354563.31</v>
      </c>
      <c r="Y469" s="1" t="str">
        <f t="shared" si="46"/>
        <v>50042271</v>
      </c>
      <c r="Z469" s="3" t="str">
        <f t="shared" si="47"/>
        <v>ODF15</v>
      </c>
    </row>
    <row r="470" spans="1:26" x14ac:dyDescent="0.25">
      <c r="A470" s="20" t="s">
        <v>117</v>
      </c>
      <c r="B470" s="21">
        <v>42271</v>
      </c>
      <c r="C470" s="20" t="s">
        <v>120</v>
      </c>
      <c r="D470" s="20" t="s">
        <v>48</v>
      </c>
      <c r="E470" s="20"/>
      <c r="F470" s="22"/>
      <c r="G470" s="22"/>
      <c r="H470" s="22">
        <v>991.8</v>
      </c>
      <c r="I470" s="22">
        <v>357166.48</v>
      </c>
      <c r="J470" s="1" t="str">
        <f t="shared" si="42"/>
        <v>50042271</v>
      </c>
      <c r="K470" s="1" t="str">
        <f t="shared" si="43"/>
        <v>ODF15</v>
      </c>
      <c r="L470" s="1" t="str">
        <f t="shared" si="44"/>
        <v>500ODF15</v>
      </c>
      <c r="M470" s="2" t="str">
        <f t="shared" si="45"/>
        <v>9ODC58</v>
      </c>
      <c r="P470" s="20" t="s">
        <v>0</v>
      </c>
      <c r="Q470" s="21">
        <v>42271</v>
      </c>
      <c r="R470" s="20" t="s">
        <v>6</v>
      </c>
      <c r="S470" s="20" t="s">
        <v>102</v>
      </c>
      <c r="T470" s="20"/>
      <c r="U470" s="22"/>
      <c r="V470" s="22">
        <v>991.8</v>
      </c>
      <c r="W470" s="22"/>
      <c r="X470" s="22">
        <v>-353571.51</v>
      </c>
      <c r="Y470" s="1" t="str">
        <f t="shared" si="46"/>
        <v>991,842271</v>
      </c>
      <c r="Z470" s="3" t="str">
        <f t="shared" si="47"/>
        <v>ACF64</v>
      </c>
    </row>
    <row r="471" spans="1:26" x14ac:dyDescent="0.25">
      <c r="A471" s="20" t="s">
        <v>117</v>
      </c>
      <c r="B471" s="21">
        <v>42271</v>
      </c>
      <c r="C471" s="20" t="s">
        <v>120</v>
      </c>
      <c r="D471" s="20" t="s">
        <v>107</v>
      </c>
      <c r="E471" s="20"/>
      <c r="F471" s="22"/>
      <c r="G471" s="22"/>
      <c r="H471" s="22">
        <v>500</v>
      </c>
      <c r="I471" s="22">
        <v>356666.48</v>
      </c>
      <c r="J471" s="1" t="str">
        <f t="shared" si="42"/>
        <v>45042272</v>
      </c>
      <c r="K471" s="1" t="str">
        <f t="shared" si="43"/>
        <v>PAF8</v>
      </c>
      <c r="L471" s="1" t="str">
        <f t="shared" si="44"/>
        <v>450PAF8</v>
      </c>
      <c r="M471" s="2" t="str">
        <f t="shared" si="45"/>
        <v>9ODC8</v>
      </c>
      <c r="P471" s="20" t="s">
        <v>0</v>
      </c>
      <c r="Q471" s="21">
        <v>42271</v>
      </c>
      <c r="R471" s="20" t="s">
        <v>6</v>
      </c>
      <c r="S471" s="20" t="s">
        <v>103</v>
      </c>
      <c r="T471" s="20"/>
      <c r="U471" s="22"/>
      <c r="V471" s="22">
        <v>991.8</v>
      </c>
      <c r="W471" s="22"/>
      <c r="X471" s="22">
        <v>-352579.71</v>
      </c>
      <c r="Y471" s="1" t="str">
        <f t="shared" si="46"/>
        <v>991,842271</v>
      </c>
      <c r="Z471" s="3" t="str">
        <f t="shared" si="47"/>
        <v>ACF65</v>
      </c>
    </row>
    <row r="472" spans="1:26" x14ac:dyDescent="0.25">
      <c r="A472" s="20" t="s">
        <v>117</v>
      </c>
      <c r="B472" s="21">
        <v>42272</v>
      </c>
      <c r="C472" s="20" t="s">
        <v>120</v>
      </c>
      <c r="D472" s="20" t="s">
        <v>49</v>
      </c>
      <c r="E472" s="20"/>
      <c r="F472" s="22"/>
      <c r="G472" s="22"/>
      <c r="H472" s="22">
        <v>450</v>
      </c>
      <c r="I472" s="22">
        <v>356216.48</v>
      </c>
      <c r="J472" s="1" t="str">
        <f t="shared" si="42"/>
        <v>9042272</v>
      </c>
      <c r="K472" s="1" t="str">
        <f t="shared" si="43"/>
        <v>PAF8</v>
      </c>
      <c r="L472" s="1" t="str">
        <f t="shared" si="44"/>
        <v>90PAF8</v>
      </c>
      <c r="M472" s="2" t="str">
        <f t="shared" si="45"/>
        <v>9ODC9</v>
      </c>
      <c r="P472" s="20" t="s">
        <v>0</v>
      </c>
      <c r="Q472" s="21">
        <v>42272</v>
      </c>
      <c r="R472" s="20" t="s">
        <v>8</v>
      </c>
      <c r="S472" s="20" t="s">
        <v>49</v>
      </c>
      <c r="T472" s="20"/>
      <c r="U472" s="22"/>
      <c r="V472" s="22">
        <v>450</v>
      </c>
      <c r="W472" s="22"/>
      <c r="X472" s="22">
        <v>-352129.71</v>
      </c>
      <c r="Y472" s="1" t="str">
        <f t="shared" si="46"/>
        <v>45042272</v>
      </c>
      <c r="Z472" s="3" t="str">
        <f t="shared" si="47"/>
        <v>PAF8</v>
      </c>
    </row>
    <row r="473" spans="1:26" x14ac:dyDescent="0.25">
      <c r="A473" s="20" t="s">
        <v>117</v>
      </c>
      <c r="B473" s="21">
        <v>42272</v>
      </c>
      <c r="C473" s="20" t="s">
        <v>120</v>
      </c>
      <c r="D473" s="20" t="s">
        <v>14</v>
      </c>
      <c r="E473" s="20"/>
      <c r="F473" s="22"/>
      <c r="G473" s="22"/>
      <c r="H473" s="22">
        <v>90</v>
      </c>
      <c r="I473" s="22">
        <v>356126.48</v>
      </c>
      <c r="J473" s="1" t="str">
        <f t="shared" si="42"/>
        <v>150042272</v>
      </c>
      <c r="K473" s="1" t="str">
        <f t="shared" si="43"/>
        <v>PAF8</v>
      </c>
      <c r="L473" s="1" t="str">
        <f t="shared" si="44"/>
        <v>1500PAF8</v>
      </c>
      <c r="M473" s="2" t="str">
        <f t="shared" si="45"/>
        <v>9ODC10</v>
      </c>
      <c r="P473" s="20" t="s">
        <v>0</v>
      </c>
      <c r="Q473" s="21">
        <v>42272</v>
      </c>
      <c r="R473" s="20" t="s">
        <v>8</v>
      </c>
      <c r="S473" s="20" t="s">
        <v>49</v>
      </c>
      <c r="T473" s="20"/>
      <c r="U473" s="22"/>
      <c r="V473" s="22">
        <v>90</v>
      </c>
      <c r="W473" s="22"/>
      <c r="X473" s="22">
        <v>-352039.71</v>
      </c>
      <c r="Y473" s="1" t="str">
        <f t="shared" si="46"/>
        <v>9042272</v>
      </c>
      <c r="Z473" s="3" t="str">
        <f t="shared" si="47"/>
        <v>PAF8</v>
      </c>
    </row>
    <row r="474" spans="1:26" x14ac:dyDescent="0.25">
      <c r="A474" s="20" t="s">
        <v>117</v>
      </c>
      <c r="B474" s="21">
        <v>42272</v>
      </c>
      <c r="C474" s="20" t="s">
        <v>120</v>
      </c>
      <c r="D474" s="20" t="s">
        <v>18</v>
      </c>
      <c r="E474" s="20"/>
      <c r="F474" s="22"/>
      <c r="G474" s="22"/>
      <c r="H474" s="22">
        <v>1500</v>
      </c>
      <c r="I474" s="22">
        <v>354626.48</v>
      </c>
      <c r="J474" s="1" t="str">
        <f t="shared" si="42"/>
        <v>150042272</v>
      </c>
      <c r="K474" s="1" t="str">
        <f t="shared" si="43"/>
        <v>PAF8</v>
      </c>
      <c r="L474" s="1" t="str">
        <f t="shared" si="44"/>
        <v>1500PAF8</v>
      </c>
      <c r="M474" s="2" t="str">
        <f t="shared" si="45"/>
        <v>9ODC11</v>
      </c>
      <c r="P474" s="20" t="s">
        <v>0</v>
      </c>
      <c r="Q474" s="21">
        <v>42272</v>
      </c>
      <c r="R474" s="20" t="s">
        <v>8</v>
      </c>
      <c r="S474" s="20" t="s">
        <v>49</v>
      </c>
      <c r="T474" s="20"/>
      <c r="U474" s="22"/>
      <c r="V474" s="22">
        <v>1500</v>
      </c>
      <c r="W474" s="22"/>
      <c r="X474" s="22">
        <v>-350539.71</v>
      </c>
      <c r="Y474" s="1" t="str">
        <f t="shared" si="46"/>
        <v>150042272</v>
      </c>
      <c r="Z474" s="3" t="str">
        <f t="shared" si="47"/>
        <v>PAF8</v>
      </c>
    </row>
    <row r="475" spans="1:26" x14ac:dyDescent="0.25">
      <c r="A475" s="20" t="s">
        <v>117</v>
      </c>
      <c r="B475" s="21">
        <v>42272</v>
      </c>
      <c r="C475" s="20" t="s">
        <v>120</v>
      </c>
      <c r="D475" s="20" t="s">
        <v>19</v>
      </c>
      <c r="E475" s="20"/>
      <c r="F475" s="22"/>
      <c r="G475" s="22"/>
      <c r="H475" s="22">
        <v>1500</v>
      </c>
      <c r="I475" s="22">
        <v>353126.48</v>
      </c>
      <c r="J475" s="1" t="str">
        <f t="shared" si="42"/>
        <v>185542272</v>
      </c>
      <c r="K475" s="1" t="str">
        <f t="shared" si="43"/>
        <v>PAF8</v>
      </c>
      <c r="L475" s="1" t="str">
        <f t="shared" si="44"/>
        <v>1855PAF8</v>
      </c>
      <c r="M475" s="2" t="str">
        <f t="shared" si="45"/>
        <v>9ODC12</v>
      </c>
      <c r="P475" s="20" t="s">
        <v>0</v>
      </c>
      <c r="Q475" s="21">
        <v>42272</v>
      </c>
      <c r="R475" s="20" t="s">
        <v>8</v>
      </c>
      <c r="S475" s="20" t="s">
        <v>49</v>
      </c>
      <c r="T475" s="20"/>
      <c r="U475" s="22"/>
      <c r="V475" s="22">
        <v>1500</v>
      </c>
      <c r="W475" s="22"/>
      <c r="X475" s="22">
        <v>-349039.71</v>
      </c>
      <c r="Y475" s="1" t="str">
        <f t="shared" si="46"/>
        <v>150042272</v>
      </c>
      <c r="Z475" s="3" t="str">
        <f t="shared" si="47"/>
        <v>PAF8</v>
      </c>
    </row>
    <row r="476" spans="1:26" x14ac:dyDescent="0.25">
      <c r="A476" s="20" t="s">
        <v>117</v>
      </c>
      <c r="B476" s="21">
        <v>42272</v>
      </c>
      <c r="C476" s="20" t="s">
        <v>120</v>
      </c>
      <c r="D476" s="20" t="s">
        <v>20</v>
      </c>
      <c r="E476" s="20"/>
      <c r="F476" s="22"/>
      <c r="G476" s="22"/>
      <c r="H476" s="22">
        <v>1855</v>
      </c>
      <c r="I476" s="22">
        <v>351271.48</v>
      </c>
      <c r="J476" s="1" t="str">
        <f t="shared" si="42"/>
        <v>144542272</v>
      </c>
      <c r="K476" s="1" t="str">
        <f t="shared" si="43"/>
        <v>PAF8</v>
      </c>
      <c r="L476" s="1" t="str">
        <f t="shared" si="44"/>
        <v>1445PAF8</v>
      </c>
      <c r="M476" s="2" t="str">
        <f t="shared" si="45"/>
        <v>9ODC13</v>
      </c>
      <c r="P476" s="20" t="s">
        <v>0</v>
      </c>
      <c r="Q476" s="21">
        <v>42272</v>
      </c>
      <c r="R476" s="20" t="s">
        <v>8</v>
      </c>
      <c r="S476" s="20" t="s">
        <v>49</v>
      </c>
      <c r="T476" s="20"/>
      <c r="U476" s="22"/>
      <c r="V476" s="22">
        <v>1855</v>
      </c>
      <c r="W476" s="22"/>
      <c r="X476" s="22">
        <v>-347184.71</v>
      </c>
      <c r="Y476" s="1" t="str">
        <f t="shared" si="46"/>
        <v>185542272</v>
      </c>
      <c r="Z476" s="3" t="str">
        <f t="shared" si="47"/>
        <v>PAF8</v>
      </c>
    </row>
    <row r="477" spans="1:26" x14ac:dyDescent="0.25">
      <c r="A477" s="20" t="s">
        <v>117</v>
      </c>
      <c r="B477" s="21">
        <v>42272</v>
      </c>
      <c r="C477" s="20" t="s">
        <v>120</v>
      </c>
      <c r="D477" s="20" t="s">
        <v>21</v>
      </c>
      <c r="E477" s="20"/>
      <c r="F477" s="22"/>
      <c r="G477" s="22"/>
      <c r="H477" s="22">
        <v>1445</v>
      </c>
      <c r="I477" s="22">
        <v>349826.48</v>
      </c>
      <c r="J477" s="1" t="str">
        <f t="shared" si="42"/>
        <v>150042272</v>
      </c>
      <c r="K477" s="1" t="str">
        <f t="shared" si="43"/>
        <v>PAF8</v>
      </c>
      <c r="L477" s="1" t="str">
        <f t="shared" si="44"/>
        <v>1500PAF8</v>
      </c>
      <c r="M477" s="2" t="str">
        <f t="shared" si="45"/>
        <v>9ODC14</v>
      </c>
      <c r="P477" s="20" t="s">
        <v>0</v>
      </c>
      <c r="Q477" s="21">
        <v>42272</v>
      </c>
      <c r="R477" s="20" t="s">
        <v>8</v>
      </c>
      <c r="S477" s="20" t="s">
        <v>49</v>
      </c>
      <c r="T477" s="20"/>
      <c r="U477" s="22"/>
      <c r="V477" s="22">
        <v>1445</v>
      </c>
      <c r="W477" s="22"/>
      <c r="X477" s="22">
        <v>-345739.71</v>
      </c>
      <c r="Y477" s="1" t="str">
        <f t="shared" si="46"/>
        <v>144542272</v>
      </c>
      <c r="Z477" s="3" t="str">
        <f t="shared" si="47"/>
        <v>PAF8</v>
      </c>
    </row>
    <row r="478" spans="1:26" x14ac:dyDescent="0.25">
      <c r="A478" s="20" t="s">
        <v>117</v>
      </c>
      <c r="B478" s="21">
        <v>42272</v>
      </c>
      <c r="C478" s="20" t="s">
        <v>120</v>
      </c>
      <c r="D478" s="20" t="s">
        <v>22</v>
      </c>
      <c r="E478" s="20"/>
      <c r="F478" s="22"/>
      <c r="G478" s="22"/>
      <c r="H478" s="22">
        <v>1500</v>
      </c>
      <c r="I478" s="22">
        <v>348326.48</v>
      </c>
      <c r="J478" s="1" t="str">
        <f t="shared" si="42"/>
        <v>277,242272</v>
      </c>
      <c r="K478" s="1" t="str">
        <f t="shared" si="43"/>
        <v>PAF8</v>
      </c>
      <c r="L478" s="1" t="str">
        <f t="shared" si="44"/>
        <v>277,2PAF8</v>
      </c>
      <c r="M478" s="2" t="str">
        <f t="shared" si="45"/>
        <v>9ODC15</v>
      </c>
      <c r="P478" s="20" t="s">
        <v>0</v>
      </c>
      <c r="Q478" s="21">
        <v>42272</v>
      </c>
      <c r="R478" s="20" t="s">
        <v>8</v>
      </c>
      <c r="S478" s="20" t="s">
        <v>49</v>
      </c>
      <c r="T478" s="20"/>
      <c r="U478" s="22"/>
      <c r="V478" s="22">
        <v>1500</v>
      </c>
      <c r="W478" s="22"/>
      <c r="X478" s="22">
        <v>-344239.71</v>
      </c>
      <c r="Y478" s="1" t="str">
        <f t="shared" si="46"/>
        <v>150042272</v>
      </c>
      <c r="Z478" s="3" t="str">
        <f t="shared" si="47"/>
        <v>PAF8</v>
      </c>
    </row>
    <row r="479" spans="1:26" x14ac:dyDescent="0.25">
      <c r="A479" s="20" t="s">
        <v>117</v>
      </c>
      <c r="B479" s="21">
        <v>42272</v>
      </c>
      <c r="C479" s="20" t="s">
        <v>120</v>
      </c>
      <c r="D479" s="20" t="s">
        <v>11</v>
      </c>
      <c r="E479" s="20"/>
      <c r="F479" s="22"/>
      <c r="G479" s="22"/>
      <c r="H479" s="22">
        <v>277.2</v>
      </c>
      <c r="I479" s="22">
        <v>348049.28</v>
      </c>
      <c r="J479" s="1" t="str">
        <f t="shared" si="42"/>
        <v>18,0542272</v>
      </c>
      <c r="K479" s="1" t="str">
        <f t="shared" si="43"/>
        <v>PAF8</v>
      </c>
      <c r="L479" s="1" t="str">
        <f t="shared" si="44"/>
        <v>18,05PAF8</v>
      </c>
      <c r="M479" s="2" t="str">
        <f t="shared" si="45"/>
        <v>9ODC16</v>
      </c>
      <c r="P479" s="20" t="s">
        <v>0</v>
      </c>
      <c r="Q479" s="21">
        <v>42272</v>
      </c>
      <c r="R479" s="20" t="s">
        <v>8</v>
      </c>
      <c r="S479" s="20" t="s">
        <v>49</v>
      </c>
      <c r="T479" s="20"/>
      <c r="U479" s="22"/>
      <c r="V479" s="22">
        <v>277.2</v>
      </c>
      <c r="W479" s="22"/>
      <c r="X479" s="22">
        <v>-343962.51</v>
      </c>
      <c r="Y479" s="1" t="str">
        <f t="shared" si="46"/>
        <v>277,242272</v>
      </c>
      <c r="Z479" s="3" t="str">
        <f t="shared" si="47"/>
        <v>PAF8</v>
      </c>
    </row>
    <row r="480" spans="1:26" x14ac:dyDescent="0.25">
      <c r="A480" s="20" t="s">
        <v>117</v>
      </c>
      <c r="B480" s="21">
        <v>42272</v>
      </c>
      <c r="C480" s="20" t="s">
        <v>120</v>
      </c>
      <c r="D480" s="20" t="s">
        <v>23</v>
      </c>
      <c r="E480" s="20"/>
      <c r="F480" s="22"/>
      <c r="G480" s="22"/>
      <c r="H480" s="22">
        <v>18.05</v>
      </c>
      <c r="I480" s="22">
        <v>348031.23</v>
      </c>
      <c r="J480" s="1" t="str">
        <f t="shared" si="42"/>
        <v>249,4842272</v>
      </c>
      <c r="K480" s="1" t="str">
        <f t="shared" si="43"/>
        <v>PAF8</v>
      </c>
      <c r="L480" s="1" t="str">
        <f t="shared" si="44"/>
        <v>249,48PAF8</v>
      </c>
      <c r="M480" s="2" t="str">
        <f t="shared" si="45"/>
        <v>9ODC17</v>
      </c>
      <c r="P480" s="20" t="s">
        <v>0</v>
      </c>
      <c r="Q480" s="21">
        <v>42272</v>
      </c>
      <c r="R480" s="20" t="s">
        <v>8</v>
      </c>
      <c r="S480" s="20" t="s">
        <v>49</v>
      </c>
      <c r="T480" s="20"/>
      <c r="U480" s="22"/>
      <c r="V480" s="22">
        <v>18.05</v>
      </c>
      <c r="W480" s="22"/>
      <c r="X480" s="22">
        <v>-343944.46</v>
      </c>
      <c r="Y480" s="1" t="str">
        <f t="shared" si="46"/>
        <v>18,0542272</v>
      </c>
      <c r="Z480" s="3" t="str">
        <f t="shared" si="47"/>
        <v>PAF8</v>
      </c>
    </row>
    <row r="481" spans="1:26" x14ac:dyDescent="0.25">
      <c r="A481" s="20" t="s">
        <v>117</v>
      </c>
      <c r="B481" s="21">
        <v>42272</v>
      </c>
      <c r="C481" s="20" t="s">
        <v>120</v>
      </c>
      <c r="D481" s="20" t="s">
        <v>35</v>
      </c>
      <c r="E481" s="20"/>
      <c r="F481" s="22"/>
      <c r="G481" s="22"/>
      <c r="H481" s="22">
        <v>249.48</v>
      </c>
      <c r="I481" s="22">
        <v>347781.75</v>
      </c>
      <c r="J481" s="1" t="str">
        <f t="shared" si="42"/>
        <v>15,7542272</v>
      </c>
      <c r="K481" s="1" t="str">
        <f t="shared" si="43"/>
        <v>PAF8</v>
      </c>
      <c r="L481" s="1" t="str">
        <f t="shared" si="44"/>
        <v>15,75PAF8</v>
      </c>
      <c r="M481" s="2" t="str">
        <f t="shared" si="45"/>
        <v>9ODC18</v>
      </c>
      <c r="P481" s="20" t="s">
        <v>0</v>
      </c>
      <c r="Q481" s="21">
        <v>42272</v>
      </c>
      <c r="R481" s="20" t="s">
        <v>8</v>
      </c>
      <c r="S481" s="20" t="s">
        <v>49</v>
      </c>
      <c r="T481" s="20"/>
      <c r="U481" s="22"/>
      <c r="V481" s="22">
        <v>249.48</v>
      </c>
      <c r="W481" s="22"/>
      <c r="X481" s="22">
        <v>-343694.98</v>
      </c>
      <c r="Y481" s="1" t="str">
        <f t="shared" si="46"/>
        <v>249,4842272</v>
      </c>
      <c r="Z481" s="3" t="str">
        <f t="shared" si="47"/>
        <v>PAF8</v>
      </c>
    </row>
    <row r="482" spans="1:26" x14ac:dyDescent="0.25">
      <c r="A482" s="20" t="s">
        <v>117</v>
      </c>
      <c r="B482" s="21">
        <v>42272</v>
      </c>
      <c r="C482" s="20" t="s">
        <v>120</v>
      </c>
      <c r="D482" s="20" t="s">
        <v>54</v>
      </c>
      <c r="E482" s="20"/>
      <c r="F482" s="22"/>
      <c r="G482" s="22"/>
      <c r="H482" s="22">
        <v>15.75</v>
      </c>
      <c r="I482" s="22">
        <v>347766</v>
      </c>
      <c r="J482" s="1" t="str">
        <f t="shared" si="42"/>
        <v>140042272</v>
      </c>
      <c r="K482" s="1" t="str">
        <f t="shared" si="43"/>
        <v>PAF8</v>
      </c>
      <c r="L482" s="1" t="str">
        <f t="shared" si="44"/>
        <v>1400PAF8</v>
      </c>
      <c r="M482" s="2" t="str">
        <f t="shared" si="45"/>
        <v>9ODC19</v>
      </c>
      <c r="P482" s="20" t="s">
        <v>0</v>
      </c>
      <c r="Q482" s="21">
        <v>42272</v>
      </c>
      <c r="R482" s="20" t="s">
        <v>8</v>
      </c>
      <c r="S482" s="20" t="s">
        <v>49</v>
      </c>
      <c r="T482" s="20"/>
      <c r="U482" s="22"/>
      <c r="V482" s="22">
        <v>15.75</v>
      </c>
      <c r="W482" s="22"/>
      <c r="X482" s="22">
        <v>-343679.23</v>
      </c>
      <c r="Y482" s="1" t="str">
        <f t="shared" si="46"/>
        <v>15,7542272</v>
      </c>
      <c r="Z482" s="3" t="str">
        <f t="shared" si="47"/>
        <v>PAF8</v>
      </c>
    </row>
    <row r="483" spans="1:26" x14ac:dyDescent="0.25">
      <c r="A483" s="20" t="s">
        <v>117</v>
      </c>
      <c r="B483" s="21">
        <v>42272</v>
      </c>
      <c r="C483" s="20" t="s">
        <v>120</v>
      </c>
      <c r="D483" s="20" t="s">
        <v>38</v>
      </c>
      <c r="E483" s="20"/>
      <c r="F483" s="22"/>
      <c r="G483" s="22"/>
      <c r="H483" s="22">
        <v>1400</v>
      </c>
      <c r="I483" s="22">
        <v>346366</v>
      </c>
      <c r="J483" s="1" t="str">
        <f t="shared" si="42"/>
        <v>-33,1542272</v>
      </c>
      <c r="K483" s="1" t="str">
        <f t="shared" si="43"/>
        <v>PAF8</v>
      </c>
      <c r="L483" s="1" t="str">
        <f t="shared" si="44"/>
        <v>-33,15PAF8</v>
      </c>
      <c r="M483" s="2" t="str">
        <f t="shared" si="45"/>
        <v>9ODC20</v>
      </c>
      <c r="P483" s="20" t="s">
        <v>0</v>
      </c>
      <c r="Q483" s="21">
        <v>42272</v>
      </c>
      <c r="R483" s="20" t="s">
        <v>8</v>
      </c>
      <c r="S483" s="20" t="s">
        <v>49</v>
      </c>
      <c r="T483" s="20"/>
      <c r="U483" s="22"/>
      <c r="V483" s="22">
        <v>1400</v>
      </c>
      <c r="W483" s="22"/>
      <c r="X483" s="22">
        <v>-342279.23</v>
      </c>
      <c r="Y483" s="1" t="str">
        <f t="shared" si="46"/>
        <v>140042272</v>
      </c>
      <c r="Z483" s="3" t="str">
        <f t="shared" si="47"/>
        <v>PAF8</v>
      </c>
    </row>
    <row r="484" spans="1:26" x14ac:dyDescent="0.25">
      <c r="A484" s="20" t="s">
        <v>117</v>
      </c>
      <c r="B484" s="21">
        <v>42272</v>
      </c>
      <c r="C484" s="20" t="s">
        <v>120</v>
      </c>
      <c r="D484" s="20" t="s">
        <v>41</v>
      </c>
      <c r="E484" s="20"/>
      <c r="F484" s="22"/>
      <c r="G484" s="22"/>
      <c r="H484" s="22">
        <v>-33.15</v>
      </c>
      <c r="I484" s="22">
        <v>346399.15</v>
      </c>
      <c r="J484" s="1" t="str">
        <f t="shared" si="42"/>
        <v>-36,3342272</v>
      </c>
      <c r="K484" s="1" t="str">
        <f t="shared" si="43"/>
        <v>PAF8</v>
      </c>
      <c r="L484" s="1" t="str">
        <f t="shared" si="44"/>
        <v>-36,33PAF8</v>
      </c>
      <c r="M484" s="2" t="str">
        <f t="shared" si="45"/>
        <v>9ODC21</v>
      </c>
      <c r="P484" s="20" t="s">
        <v>0</v>
      </c>
      <c r="Q484" s="21">
        <v>42272</v>
      </c>
      <c r="R484" s="20" t="s">
        <v>8</v>
      </c>
      <c r="S484" s="20" t="s">
        <v>49</v>
      </c>
      <c r="T484" s="20"/>
      <c r="U484" s="22"/>
      <c r="V484" s="22">
        <v>-33.15</v>
      </c>
      <c r="W484" s="22"/>
      <c r="X484" s="22">
        <v>-342312.38</v>
      </c>
      <c r="Y484" s="1" t="str">
        <f t="shared" si="46"/>
        <v>-33,1542272</v>
      </c>
      <c r="Z484" s="3" t="str">
        <f t="shared" si="47"/>
        <v>PAF8</v>
      </c>
    </row>
    <row r="485" spans="1:26" x14ac:dyDescent="0.25">
      <c r="A485" s="20" t="s">
        <v>117</v>
      </c>
      <c r="B485" s="21">
        <v>42272</v>
      </c>
      <c r="C485" s="20" t="s">
        <v>120</v>
      </c>
      <c r="D485" s="20" t="s">
        <v>69</v>
      </c>
      <c r="E485" s="20"/>
      <c r="F485" s="22"/>
      <c r="G485" s="22"/>
      <c r="H485" s="22">
        <v>-36.33</v>
      </c>
      <c r="I485" s="22">
        <v>346435.48</v>
      </c>
      <c r="J485" s="1" t="str">
        <f t="shared" si="42"/>
        <v>-170,3642272</v>
      </c>
      <c r="K485" s="1" t="str">
        <f t="shared" si="43"/>
        <v>BF1214</v>
      </c>
      <c r="L485" s="1" t="str">
        <f t="shared" si="44"/>
        <v>-170,36BF1214</v>
      </c>
      <c r="M485" s="2" t="str">
        <f t="shared" si="45"/>
        <v>9ODC38</v>
      </c>
      <c r="P485" s="20" t="s">
        <v>0</v>
      </c>
      <c r="Q485" s="21">
        <v>42272</v>
      </c>
      <c r="R485" s="20" t="s">
        <v>8</v>
      </c>
      <c r="S485" s="20" t="s">
        <v>49</v>
      </c>
      <c r="T485" s="20"/>
      <c r="U485" s="22"/>
      <c r="V485" s="22">
        <v>-36.33</v>
      </c>
      <c r="W485" s="22"/>
      <c r="X485" s="22">
        <v>-342348.71</v>
      </c>
      <c r="Y485" s="1" t="str">
        <f t="shared" si="46"/>
        <v>-36,3342272</v>
      </c>
      <c r="Z485" s="3" t="str">
        <f t="shared" si="47"/>
        <v>PAF8</v>
      </c>
    </row>
    <row r="486" spans="1:26" x14ac:dyDescent="0.25">
      <c r="A486" s="20" t="s">
        <v>117</v>
      </c>
      <c r="B486" s="21">
        <v>42272</v>
      </c>
      <c r="C486" s="20" t="s">
        <v>120</v>
      </c>
      <c r="D486" s="20" t="s">
        <v>12</v>
      </c>
      <c r="E486" s="20"/>
      <c r="F486" s="22"/>
      <c r="G486" s="22"/>
      <c r="H486" s="22">
        <v>-170.36</v>
      </c>
      <c r="I486" s="22">
        <v>346605.84</v>
      </c>
      <c r="J486" s="1" t="str">
        <f t="shared" si="42"/>
        <v>403,3742272</v>
      </c>
      <c r="K486" s="1" t="str">
        <f t="shared" si="43"/>
        <v>PAF27</v>
      </c>
      <c r="L486" s="1" t="str">
        <f t="shared" si="44"/>
        <v>403,37PAF27</v>
      </c>
      <c r="M486" s="2" t="str">
        <f t="shared" si="45"/>
        <v>9ODC39</v>
      </c>
      <c r="P486" s="20" t="s">
        <v>0</v>
      </c>
      <c r="Q486" s="21">
        <v>42272</v>
      </c>
      <c r="R486" s="20" t="s">
        <v>32</v>
      </c>
      <c r="S486" s="20" t="s">
        <v>22</v>
      </c>
      <c r="T486" s="20"/>
      <c r="U486" s="22"/>
      <c r="V486" s="22">
        <v>-170.36</v>
      </c>
      <c r="W486" s="22"/>
      <c r="X486" s="22">
        <v>-342519.07</v>
      </c>
      <c r="Y486" s="1" t="str">
        <f t="shared" si="46"/>
        <v>-170,3642272</v>
      </c>
      <c r="Z486" s="3" t="str">
        <f t="shared" si="47"/>
        <v>BF1214</v>
      </c>
    </row>
    <row r="487" spans="1:26" x14ac:dyDescent="0.25">
      <c r="A487" s="20" t="s">
        <v>117</v>
      </c>
      <c r="B487" s="21">
        <v>42272</v>
      </c>
      <c r="C487" s="20" t="s">
        <v>120</v>
      </c>
      <c r="D487" s="20" t="s">
        <v>83</v>
      </c>
      <c r="E487" s="20"/>
      <c r="F487" s="22"/>
      <c r="G487" s="22"/>
      <c r="H487" s="22">
        <v>403.37</v>
      </c>
      <c r="I487" s="22">
        <v>346202.47</v>
      </c>
      <c r="J487" s="1" t="str">
        <f t="shared" si="42"/>
        <v>24,442272</v>
      </c>
      <c r="K487" s="1" t="str">
        <f t="shared" si="43"/>
        <v>PAF27</v>
      </c>
      <c r="L487" s="1" t="str">
        <f t="shared" si="44"/>
        <v>24,4PAF27</v>
      </c>
      <c r="M487" s="2" t="str">
        <f t="shared" si="45"/>
        <v>9ODC40</v>
      </c>
      <c r="P487" s="20" t="s">
        <v>0</v>
      </c>
      <c r="Q487" s="21">
        <v>42272</v>
      </c>
      <c r="R487" s="20" t="s">
        <v>8</v>
      </c>
      <c r="S487" s="20" t="s">
        <v>56</v>
      </c>
      <c r="T487" s="20"/>
      <c r="U487" s="22"/>
      <c r="V487" s="22">
        <v>24.4</v>
      </c>
      <c r="W487" s="22"/>
      <c r="X487" s="22">
        <v>-342494.67</v>
      </c>
      <c r="Y487" s="1" t="str">
        <f t="shared" si="46"/>
        <v>24,442272</v>
      </c>
      <c r="Z487" s="3" t="str">
        <f t="shared" si="47"/>
        <v>PAF27</v>
      </c>
    </row>
    <row r="488" spans="1:26" x14ac:dyDescent="0.25">
      <c r="A488" s="20" t="s">
        <v>117</v>
      </c>
      <c r="B488" s="21">
        <v>42272</v>
      </c>
      <c r="C488" s="20" t="s">
        <v>120</v>
      </c>
      <c r="D488" s="20" t="s">
        <v>50</v>
      </c>
      <c r="E488" s="20"/>
      <c r="F488" s="22"/>
      <c r="G488" s="22"/>
      <c r="H488" s="22">
        <v>24.4</v>
      </c>
      <c r="I488" s="22">
        <v>346178.07</v>
      </c>
      <c r="J488" s="1" t="str">
        <f t="shared" si="42"/>
        <v>442272</v>
      </c>
      <c r="K488" s="1" t="str">
        <f t="shared" si="43"/>
        <v>BF1VIR67</v>
      </c>
      <c r="L488" s="1" t="str">
        <f t="shared" si="44"/>
        <v>4BF1VIR67</v>
      </c>
      <c r="M488" s="2" t="str">
        <f t="shared" si="45"/>
        <v>9ODC41</v>
      </c>
      <c r="P488" s="20" t="s">
        <v>0</v>
      </c>
      <c r="Q488" s="21">
        <v>42272</v>
      </c>
      <c r="R488" s="20" t="s">
        <v>8</v>
      </c>
      <c r="S488" s="20" t="s">
        <v>56</v>
      </c>
      <c r="T488" s="20"/>
      <c r="U488" s="22"/>
      <c r="V488" s="22">
        <v>403.37</v>
      </c>
      <c r="W488" s="22"/>
      <c r="X488" s="22">
        <v>-342091.3</v>
      </c>
      <c r="Y488" s="1" t="str">
        <f t="shared" si="46"/>
        <v>403,3742272</v>
      </c>
      <c r="Z488" s="3" t="str">
        <f t="shared" si="47"/>
        <v>PAF27</v>
      </c>
    </row>
    <row r="489" spans="1:26" x14ac:dyDescent="0.25">
      <c r="A489" s="20" t="s">
        <v>117</v>
      </c>
      <c r="B489" s="21">
        <v>42272</v>
      </c>
      <c r="C489" s="20" t="s">
        <v>120</v>
      </c>
      <c r="D489" s="20" t="s">
        <v>27</v>
      </c>
      <c r="E489" s="20"/>
      <c r="F489" s="22"/>
      <c r="G489" s="22"/>
      <c r="H489" s="22">
        <v>4</v>
      </c>
      <c r="I489" s="22">
        <v>346174.07</v>
      </c>
      <c r="J489" s="1" t="str">
        <f t="shared" si="42"/>
        <v>0,1442274</v>
      </c>
      <c r="K489" s="1" t="str">
        <f t="shared" si="43"/>
        <v>BF1215</v>
      </c>
      <c r="L489" s="1" t="str">
        <f t="shared" si="44"/>
        <v>0,14BF1215</v>
      </c>
      <c r="M489" s="2" t="str">
        <f t="shared" si="45"/>
        <v>9ODC42</v>
      </c>
      <c r="P489" s="20" t="s">
        <v>0</v>
      </c>
      <c r="Q489" s="21">
        <v>42272</v>
      </c>
      <c r="R489" s="20" t="s">
        <v>36</v>
      </c>
      <c r="S489" s="20" t="s">
        <v>104</v>
      </c>
      <c r="T489" s="20"/>
      <c r="U489" s="22"/>
      <c r="V489" s="22">
        <v>4</v>
      </c>
      <c r="W489" s="22"/>
      <c r="X489" s="22">
        <v>-342087.3</v>
      </c>
      <c r="Y489" s="1" t="str">
        <f t="shared" si="46"/>
        <v>442272</v>
      </c>
      <c r="Z489" s="3" t="str">
        <f t="shared" si="47"/>
        <v>BF1VIR67</v>
      </c>
    </row>
    <row r="490" spans="1:26" x14ac:dyDescent="0.25">
      <c r="A490" s="20" t="s">
        <v>117</v>
      </c>
      <c r="B490" s="21">
        <v>42274</v>
      </c>
      <c r="C490" s="20" t="s">
        <v>120</v>
      </c>
      <c r="D490" s="20" t="s">
        <v>53</v>
      </c>
      <c r="E490" s="20"/>
      <c r="F490" s="22"/>
      <c r="G490" s="22"/>
      <c r="H490" s="22">
        <v>0.14000000000000001</v>
      </c>
      <c r="I490" s="22">
        <v>346173.93</v>
      </c>
      <c r="J490" s="1" t="str">
        <f t="shared" si="42"/>
        <v>0,4642275</v>
      </c>
      <c r="K490" s="1" t="str">
        <f t="shared" si="43"/>
        <v>BF1216</v>
      </c>
      <c r="L490" s="1" t="str">
        <f t="shared" si="44"/>
        <v>0,46BF1216</v>
      </c>
      <c r="M490" s="2" t="str">
        <f t="shared" si="45"/>
        <v>9ODC55</v>
      </c>
      <c r="P490" s="20" t="s">
        <v>0</v>
      </c>
      <c r="Q490" s="21">
        <v>42274</v>
      </c>
      <c r="R490" s="20" t="s">
        <v>32</v>
      </c>
      <c r="S490" s="20" t="s">
        <v>11</v>
      </c>
      <c r="T490" s="20"/>
      <c r="U490" s="22"/>
      <c r="V490" s="22">
        <v>0.14000000000000001</v>
      </c>
      <c r="W490" s="22"/>
      <c r="X490" s="22">
        <v>-342087.16</v>
      </c>
      <c r="Y490" s="1" t="str">
        <f t="shared" si="46"/>
        <v>0,1442274</v>
      </c>
      <c r="Z490" s="3" t="str">
        <f t="shared" si="47"/>
        <v>BF1215</v>
      </c>
    </row>
    <row r="491" spans="1:26" x14ac:dyDescent="0.25">
      <c r="A491" s="20" t="s">
        <v>117</v>
      </c>
      <c r="B491" s="21">
        <v>42275</v>
      </c>
      <c r="C491" s="20" t="s">
        <v>120</v>
      </c>
      <c r="D491" s="20" t="s">
        <v>68</v>
      </c>
      <c r="E491" s="20"/>
      <c r="F491" s="22"/>
      <c r="G491" s="22"/>
      <c r="H491" s="22">
        <v>0.46</v>
      </c>
      <c r="I491" s="22">
        <v>346173.47</v>
      </c>
      <c r="J491" s="1" t="str">
        <f t="shared" si="42"/>
        <v>691,242276</v>
      </c>
      <c r="K491" s="1">
        <f t="shared" si="43"/>
        <v>9</v>
      </c>
      <c r="L491" s="1" t="str">
        <f t="shared" si="44"/>
        <v>691,29</v>
      </c>
      <c r="M491" s="2" t="str">
        <f t="shared" si="45"/>
        <v>9ODC22</v>
      </c>
      <c r="P491" s="20" t="s">
        <v>0</v>
      </c>
      <c r="Q491" s="21">
        <v>42275</v>
      </c>
      <c r="R491" s="20" t="s">
        <v>32</v>
      </c>
      <c r="S491" s="20" t="s">
        <v>23</v>
      </c>
      <c r="T491" s="20"/>
      <c r="U491" s="22"/>
      <c r="V491" s="22">
        <v>0.46</v>
      </c>
      <c r="W491" s="22"/>
      <c r="X491" s="22">
        <v>-342086.7</v>
      </c>
      <c r="Y491" s="1" t="str">
        <f t="shared" si="46"/>
        <v>0,4642275</v>
      </c>
      <c r="Z491" s="3" t="str">
        <f t="shared" si="47"/>
        <v>BF1216</v>
      </c>
    </row>
    <row r="492" spans="1:26" x14ac:dyDescent="0.25">
      <c r="A492" s="3" t="s">
        <v>117</v>
      </c>
      <c r="B492" s="4">
        <v>42276</v>
      </c>
      <c r="C492" s="3" t="s">
        <v>120</v>
      </c>
      <c r="D492" s="3" t="s">
        <v>45</v>
      </c>
      <c r="E492" s="3" t="s">
        <v>439</v>
      </c>
      <c r="H492" s="1">
        <v>691.2</v>
      </c>
      <c r="I492" s="1">
        <v>345482.27</v>
      </c>
      <c r="J492" s="1" t="str">
        <f t="shared" si="42"/>
        <v>55,2642277</v>
      </c>
      <c r="K492" s="1" t="str">
        <f t="shared" si="43"/>
        <v>PAF16</v>
      </c>
      <c r="L492" s="1" t="str">
        <f t="shared" si="44"/>
        <v>55,26PAF16</v>
      </c>
      <c r="M492" s="2" t="str">
        <f t="shared" si="45"/>
        <v>9ODC23</v>
      </c>
      <c r="P492" s="3" t="s">
        <v>0</v>
      </c>
      <c r="Q492" s="4">
        <v>42276</v>
      </c>
      <c r="R492" s="3" t="s">
        <v>6</v>
      </c>
      <c r="S492" s="3" t="s">
        <v>70</v>
      </c>
      <c r="T492" s="3" t="s">
        <v>470</v>
      </c>
      <c r="V492" s="1">
        <v>345.6</v>
      </c>
      <c r="X492" s="1">
        <v>-341741.1</v>
      </c>
      <c r="Y492" s="1" t="str">
        <f t="shared" si="46"/>
        <v>345,642276</v>
      </c>
      <c r="Z492" s="3" t="str">
        <f t="shared" si="47"/>
        <v>ACF44</v>
      </c>
    </row>
    <row r="493" spans="1:26" x14ac:dyDescent="0.25">
      <c r="A493" s="20" t="s">
        <v>117</v>
      </c>
      <c r="B493" s="21">
        <v>42277</v>
      </c>
      <c r="C493" s="20" t="s">
        <v>120</v>
      </c>
      <c r="D493" s="20" t="s">
        <v>24</v>
      </c>
      <c r="E493" s="20"/>
      <c r="F493" s="22"/>
      <c r="G493" s="22"/>
      <c r="H493" s="22">
        <v>55.26</v>
      </c>
      <c r="I493" s="22">
        <v>345427.01</v>
      </c>
      <c r="J493" s="1" t="str">
        <f t="shared" si="42"/>
        <v>2294,7142277</v>
      </c>
      <c r="K493" s="1" t="str">
        <f t="shared" si="43"/>
        <v>PAF17</v>
      </c>
      <c r="L493" s="1" t="str">
        <f t="shared" si="44"/>
        <v>2294,71PAF17</v>
      </c>
      <c r="M493" s="2" t="str">
        <f t="shared" si="45"/>
        <v>9ODC24</v>
      </c>
      <c r="P493" s="3" t="s">
        <v>0</v>
      </c>
      <c r="Q493" s="4">
        <v>42276</v>
      </c>
      <c r="R493" s="3" t="s">
        <v>6</v>
      </c>
      <c r="S493" s="3" t="s">
        <v>70</v>
      </c>
      <c r="T493" s="3" t="s">
        <v>471</v>
      </c>
      <c r="V493" s="1">
        <v>345.6</v>
      </c>
      <c r="X493" s="1">
        <v>-341395.5</v>
      </c>
      <c r="Y493" s="1" t="str">
        <f t="shared" si="46"/>
        <v>345,642276</v>
      </c>
      <c r="Z493" s="3" t="str">
        <f t="shared" si="47"/>
        <v>ACF44</v>
      </c>
    </row>
    <row r="494" spans="1:26" x14ac:dyDescent="0.25">
      <c r="A494" s="20" t="s">
        <v>117</v>
      </c>
      <c r="B494" s="21">
        <v>42277</v>
      </c>
      <c r="C494" s="20" t="s">
        <v>120</v>
      </c>
      <c r="D494" s="20" t="s">
        <v>55</v>
      </c>
      <c r="E494" s="20"/>
      <c r="F494" s="22"/>
      <c r="G494" s="22"/>
      <c r="H494" s="22">
        <v>2294.71</v>
      </c>
      <c r="I494" s="22">
        <v>343132.3</v>
      </c>
      <c r="J494" s="1" t="str">
        <f t="shared" si="42"/>
        <v>242,0342277</v>
      </c>
      <c r="K494" s="1" t="str">
        <f t="shared" si="43"/>
        <v>ACF66</v>
      </c>
      <c r="L494" s="1" t="str">
        <f t="shared" si="44"/>
        <v>242,03ACF66</v>
      </c>
      <c r="M494" s="2" t="str">
        <f t="shared" si="45"/>
        <v>9ODC43</v>
      </c>
      <c r="P494" s="20" t="s">
        <v>0</v>
      </c>
      <c r="Q494" s="21">
        <v>42277</v>
      </c>
      <c r="R494" s="20" t="s">
        <v>8</v>
      </c>
      <c r="S494" s="20" t="s">
        <v>23</v>
      </c>
      <c r="T494" s="20"/>
      <c r="U494" s="22"/>
      <c r="V494" s="22">
        <v>55.26</v>
      </c>
      <c r="W494" s="22"/>
      <c r="X494" s="22">
        <v>-341340.24</v>
      </c>
      <c r="Y494" s="1" t="str">
        <f t="shared" si="46"/>
        <v>55,2642277</v>
      </c>
      <c r="Z494" s="3" t="str">
        <f t="shared" si="47"/>
        <v>PAF16</v>
      </c>
    </row>
    <row r="495" spans="1:26" x14ac:dyDescent="0.25">
      <c r="A495" s="20" t="s">
        <v>117</v>
      </c>
      <c r="B495" s="21">
        <v>42277</v>
      </c>
      <c r="C495" s="20" t="s">
        <v>120</v>
      </c>
      <c r="D495" s="20" t="s">
        <v>43</v>
      </c>
      <c r="E495" s="20"/>
      <c r="F495" s="22"/>
      <c r="G495" s="22"/>
      <c r="H495" s="22">
        <v>242.03</v>
      </c>
      <c r="I495" s="22">
        <v>342890.27</v>
      </c>
      <c r="J495" s="1" t="str">
        <f t="shared" si="42"/>
        <v>619,3742277</v>
      </c>
      <c r="K495" s="1" t="str">
        <f t="shared" si="43"/>
        <v>ACF76</v>
      </c>
      <c r="L495" s="1" t="str">
        <f t="shared" si="44"/>
        <v>619,37ACF76</v>
      </c>
      <c r="M495" s="2" t="str">
        <f t="shared" si="45"/>
        <v>9ODC46</v>
      </c>
      <c r="P495" s="20" t="s">
        <v>0</v>
      </c>
      <c r="Q495" s="21">
        <v>42277</v>
      </c>
      <c r="R495" s="20" t="s">
        <v>1</v>
      </c>
      <c r="S495" s="20" t="s">
        <v>23</v>
      </c>
      <c r="T495" s="20"/>
      <c r="U495" s="22"/>
      <c r="V495" s="22">
        <v>1000</v>
      </c>
      <c r="W495" s="22"/>
      <c r="X495" s="22">
        <v>-340340.24</v>
      </c>
      <c r="Y495" s="1" t="str">
        <f t="shared" si="46"/>
        <v>100042277</v>
      </c>
      <c r="Z495" s="3" t="str">
        <f t="shared" si="47"/>
        <v>ODF16</v>
      </c>
    </row>
    <row r="496" spans="1:26" x14ac:dyDescent="0.25">
      <c r="A496" s="20" t="s">
        <v>117</v>
      </c>
      <c r="B496" s="21">
        <v>42277</v>
      </c>
      <c r="C496" s="20" t="s">
        <v>120</v>
      </c>
      <c r="D496" s="20" t="s">
        <v>44</v>
      </c>
      <c r="E496" s="20"/>
      <c r="F496" s="22"/>
      <c r="G496" s="22"/>
      <c r="H496" s="22">
        <v>619.37</v>
      </c>
      <c r="I496" s="22">
        <v>342270.9</v>
      </c>
      <c r="J496" s="1" t="str">
        <f t="shared" si="42"/>
        <v>2111,6642277</v>
      </c>
      <c r="K496" s="1" t="str">
        <f t="shared" si="43"/>
        <v>PAF38</v>
      </c>
      <c r="L496" s="1" t="str">
        <f t="shared" si="44"/>
        <v>2111,66PAF38</v>
      </c>
      <c r="M496" s="2" t="str">
        <f t="shared" si="45"/>
        <v>9ODC52</v>
      </c>
      <c r="P496" s="20" t="s">
        <v>0</v>
      </c>
      <c r="Q496" s="21">
        <v>42277</v>
      </c>
      <c r="R496" s="20" t="s">
        <v>8</v>
      </c>
      <c r="S496" s="20" t="s">
        <v>35</v>
      </c>
      <c r="T496" s="20"/>
      <c r="U496" s="22"/>
      <c r="V496" s="22">
        <v>2294.71</v>
      </c>
      <c r="W496" s="22"/>
      <c r="X496" s="22">
        <v>-338045.53</v>
      </c>
      <c r="Y496" s="1" t="str">
        <f t="shared" si="46"/>
        <v>2294,7142277</v>
      </c>
      <c r="Z496" s="3" t="str">
        <f t="shared" si="47"/>
        <v>PAF17</v>
      </c>
    </row>
    <row r="497" spans="1:26" x14ac:dyDescent="0.25">
      <c r="A497" s="20" t="s">
        <v>117</v>
      </c>
      <c r="B497" s="21">
        <v>42277</v>
      </c>
      <c r="C497" s="20" t="s">
        <v>120</v>
      </c>
      <c r="D497" s="20" t="s">
        <v>65</v>
      </c>
      <c r="E497" s="20"/>
      <c r="F497" s="22"/>
      <c r="G497" s="22"/>
      <c r="H497" s="22">
        <v>2111.66</v>
      </c>
      <c r="I497" s="22">
        <v>340159.24</v>
      </c>
      <c r="J497" s="1" t="str">
        <f t="shared" si="42"/>
        <v>100042277</v>
      </c>
      <c r="K497" s="1" t="str">
        <f t="shared" si="43"/>
        <v>ODF16</v>
      </c>
      <c r="L497" s="1" t="str">
        <f t="shared" si="44"/>
        <v>1000ODF16</v>
      </c>
      <c r="M497" s="2" t="str">
        <f t="shared" si="45"/>
        <v>9ODC53</v>
      </c>
      <c r="P497" s="20" t="s">
        <v>0</v>
      </c>
      <c r="Q497" s="21">
        <v>42277</v>
      </c>
      <c r="R497" s="20" t="s">
        <v>32</v>
      </c>
      <c r="S497" s="20" t="s">
        <v>38</v>
      </c>
      <c r="T497" s="20"/>
      <c r="U497" s="22"/>
      <c r="V497" s="22">
        <v>32.020000000000003</v>
      </c>
      <c r="W497" s="22"/>
      <c r="X497" s="22">
        <v>-338013.51</v>
      </c>
      <c r="Y497" s="1" t="str">
        <f t="shared" si="46"/>
        <v>32,0242277</v>
      </c>
      <c r="Z497" s="3" t="str">
        <f t="shared" si="47"/>
        <v>BF1219</v>
      </c>
    </row>
    <row r="498" spans="1:26" x14ac:dyDescent="0.25">
      <c r="A498" s="20" t="s">
        <v>117</v>
      </c>
      <c r="B498" s="21">
        <v>42277</v>
      </c>
      <c r="C498" s="20" t="s">
        <v>120</v>
      </c>
      <c r="D498" s="20" t="s">
        <v>13</v>
      </c>
      <c r="E498" s="20"/>
      <c r="F498" s="22"/>
      <c r="G498" s="22"/>
      <c r="H498" s="22">
        <v>1000</v>
      </c>
      <c r="I498" s="22">
        <v>339159.24</v>
      </c>
      <c r="J498" s="1" t="str">
        <f t="shared" si="42"/>
        <v>1664,5842277</v>
      </c>
      <c r="K498" s="1" t="str">
        <f t="shared" si="43"/>
        <v>PAF40</v>
      </c>
      <c r="L498" s="1" t="str">
        <f t="shared" si="44"/>
        <v>1664,58PAF40</v>
      </c>
      <c r="M498" s="2" t="str">
        <f t="shared" si="45"/>
        <v>9ODC54</v>
      </c>
      <c r="P498" s="20" t="s">
        <v>0</v>
      </c>
      <c r="Q498" s="21">
        <v>42277</v>
      </c>
      <c r="R498" s="20" t="s">
        <v>1</v>
      </c>
      <c r="S498" s="20" t="s">
        <v>41</v>
      </c>
      <c r="T498" s="20"/>
      <c r="U498" s="22"/>
      <c r="V498" s="22">
        <v>1000</v>
      </c>
      <c r="W498" s="22"/>
      <c r="X498" s="22">
        <v>-337013.51</v>
      </c>
      <c r="Y498" s="1" t="str">
        <f t="shared" si="46"/>
        <v>100042277</v>
      </c>
      <c r="Z498" s="3" t="str">
        <f t="shared" si="47"/>
        <v>ODF20</v>
      </c>
    </row>
    <row r="499" spans="1:26" x14ac:dyDescent="0.25">
      <c r="A499" s="20" t="s">
        <v>117</v>
      </c>
      <c r="B499" s="21">
        <v>42277</v>
      </c>
      <c r="C499" s="20" t="s">
        <v>120</v>
      </c>
      <c r="D499" s="20" t="s">
        <v>51</v>
      </c>
      <c r="E499" s="20"/>
      <c r="F499" s="22"/>
      <c r="G499" s="22"/>
      <c r="H499" s="22">
        <v>1664.58</v>
      </c>
      <c r="I499" s="22">
        <v>337494.66</v>
      </c>
      <c r="J499" s="1" t="str">
        <f t="shared" si="42"/>
        <v>100042277</v>
      </c>
      <c r="K499" s="1" t="str">
        <f t="shared" si="43"/>
        <v>ODF16</v>
      </c>
      <c r="L499" s="1" t="str">
        <f t="shared" si="44"/>
        <v>1000ODF16</v>
      </c>
      <c r="M499" s="2" t="str">
        <f t="shared" si="45"/>
        <v>9ODC59</v>
      </c>
      <c r="P499" s="20" t="s">
        <v>0</v>
      </c>
      <c r="Q499" s="21">
        <v>42277</v>
      </c>
      <c r="R499" s="20" t="s">
        <v>1</v>
      </c>
      <c r="S499" s="20" t="s">
        <v>55</v>
      </c>
      <c r="T499" s="20"/>
      <c r="U499" s="22"/>
      <c r="V499" s="22">
        <v>2139.06</v>
      </c>
      <c r="W499" s="22"/>
      <c r="X499" s="22">
        <v>-334874.45</v>
      </c>
      <c r="Y499" s="1" t="str">
        <f t="shared" si="46"/>
        <v>2139,0642277</v>
      </c>
      <c r="Z499" s="3" t="str">
        <f t="shared" si="47"/>
        <v>ODF24</v>
      </c>
    </row>
    <row r="500" spans="1:26" x14ac:dyDescent="0.25">
      <c r="A500" s="20" t="s">
        <v>117</v>
      </c>
      <c r="B500" s="21">
        <v>42277</v>
      </c>
      <c r="C500" s="20" t="s">
        <v>120</v>
      </c>
      <c r="D500" s="20" t="s">
        <v>80</v>
      </c>
      <c r="E500" s="20"/>
      <c r="F500" s="22"/>
      <c r="G500" s="22"/>
      <c r="H500" s="22">
        <v>1000</v>
      </c>
      <c r="I500" s="22">
        <v>336494.66</v>
      </c>
      <c r="J500" s="1" t="str">
        <f t="shared" si="42"/>
        <v>2139,0642277</v>
      </c>
      <c r="K500" s="1" t="str">
        <f t="shared" si="43"/>
        <v>ODF24</v>
      </c>
      <c r="L500" s="1" t="str">
        <f t="shared" si="44"/>
        <v>2139,06ODF24</v>
      </c>
      <c r="M500" s="2" t="str">
        <f t="shared" si="45"/>
        <v>9ODC60</v>
      </c>
      <c r="P500" s="20" t="s">
        <v>0</v>
      </c>
      <c r="Q500" s="21">
        <v>42277</v>
      </c>
      <c r="R500" s="20" t="s">
        <v>1</v>
      </c>
      <c r="S500" s="20" t="s">
        <v>57</v>
      </c>
      <c r="T500" s="20"/>
      <c r="U500" s="22"/>
      <c r="V500" s="22">
        <v>1487.88</v>
      </c>
      <c r="W500" s="22"/>
      <c r="X500" s="22">
        <v>-333386.57</v>
      </c>
      <c r="Y500" s="1" t="str">
        <f t="shared" si="46"/>
        <v>1487,8842277</v>
      </c>
      <c r="Z500" s="3" t="str">
        <f t="shared" si="47"/>
        <v>ODF28</v>
      </c>
    </row>
    <row r="501" spans="1:26" x14ac:dyDescent="0.25">
      <c r="A501" s="20" t="s">
        <v>117</v>
      </c>
      <c r="B501" s="21">
        <v>42277</v>
      </c>
      <c r="C501" s="20" t="s">
        <v>120</v>
      </c>
      <c r="D501" s="20" t="s">
        <v>440</v>
      </c>
      <c r="E501" s="20"/>
      <c r="F501" s="22"/>
      <c r="G501" s="22"/>
      <c r="H501" s="22">
        <v>2139.06</v>
      </c>
      <c r="I501" s="22">
        <v>334355.59999999998</v>
      </c>
      <c r="J501" s="1" t="str">
        <f t="shared" si="42"/>
        <v>1487,8842277</v>
      </c>
      <c r="K501" s="1" t="str">
        <f t="shared" si="43"/>
        <v>ODF28</v>
      </c>
      <c r="L501" s="1" t="str">
        <f t="shared" si="44"/>
        <v>1487,88ODF28</v>
      </c>
      <c r="M501" s="2" t="str">
        <f t="shared" si="45"/>
        <v>9ODC61</v>
      </c>
      <c r="P501" s="20" t="s">
        <v>0</v>
      </c>
      <c r="Q501" s="21">
        <v>42277</v>
      </c>
      <c r="R501" s="20" t="s">
        <v>1</v>
      </c>
      <c r="S501" s="20" t="s">
        <v>46</v>
      </c>
      <c r="T501" s="20"/>
      <c r="U501" s="22"/>
      <c r="V501" s="22">
        <v>250</v>
      </c>
      <c r="W501" s="22"/>
      <c r="X501" s="22">
        <v>-333136.57</v>
      </c>
      <c r="Y501" s="1" t="str">
        <f t="shared" si="46"/>
        <v>25042277</v>
      </c>
      <c r="Z501" s="3" t="str">
        <f t="shared" si="47"/>
        <v>ODF29</v>
      </c>
    </row>
    <row r="502" spans="1:26" x14ac:dyDescent="0.25">
      <c r="A502" s="20" t="s">
        <v>117</v>
      </c>
      <c r="B502" s="21">
        <v>42277</v>
      </c>
      <c r="C502" s="20" t="s">
        <v>120</v>
      </c>
      <c r="D502" s="20" t="s">
        <v>92</v>
      </c>
      <c r="E502" s="20"/>
      <c r="F502" s="22"/>
      <c r="G502" s="22"/>
      <c r="H502" s="22">
        <v>1487.88</v>
      </c>
      <c r="I502" s="22">
        <v>332867.71999999997</v>
      </c>
      <c r="J502" s="1" t="str">
        <f t="shared" si="42"/>
        <v>25042277</v>
      </c>
      <c r="K502" s="1" t="str">
        <f t="shared" si="43"/>
        <v>ODF29</v>
      </c>
      <c r="L502" s="1" t="str">
        <f t="shared" si="44"/>
        <v>250ODF29</v>
      </c>
      <c r="M502" s="2" t="str">
        <f t="shared" si="45"/>
        <v>9ODC62</v>
      </c>
      <c r="P502" s="20" t="s">
        <v>0</v>
      </c>
      <c r="Q502" s="21">
        <v>42277</v>
      </c>
      <c r="R502" s="20" t="s">
        <v>1</v>
      </c>
      <c r="S502" s="20" t="s">
        <v>96</v>
      </c>
      <c r="T502" s="20"/>
      <c r="U502" s="22"/>
      <c r="V502" s="22">
        <v>1713.44</v>
      </c>
      <c r="W502" s="22"/>
      <c r="X502" s="22">
        <v>-331423.13</v>
      </c>
      <c r="Y502" s="1" t="str">
        <f t="shared" si="46"/>
        <v>1713,4442277</v>
      </c>
      <c r="Z502" s="3" t="str">
        <f t="shared" si="47"/>
        <v>ODF31</v>
      </c>
    </row>
    <row r="503" spans="1:26" x14ac:dyDescent="0.25">
      <c r="A503" s="20" t="s">
        <v>117</v>
      </c>
      <c r="B503" s="21">
        <v>42277</v>
      </c>
      <c r="C503" s="20" t="s">
        <v>120</v>
      </c>
      <c r="D503" s="20" t="s">
        <v>74</v>
      </c>
      <c r="E503" s="20"/>
      <c r="F503" s="22"/>
      <c r="G503" s="22"/>
      <c r="H503" s="22">
        <v>250</v>
      </c>
      <c r="I503" s="22">
        <v>332617.71999999997</v>
      </c>
      <c r="J503" s="1" t="str">
        <f t="shared" si="42"/>
        <v>57042277</v>
      </c>
      <c r="K503" s="1" t="str">
        <f t="shared" si="43"/>
        <v>ODF33</v>
      </c>
      <c r="L503" s="1" t="str">
        <f t="shared" si="44"/>
        <v>570ODF33</v>
      </c>
      <c r="M503" s="2" t="str">
        <f t="shared" si="45"/>
        <v>9ODC63</v>
      </c>
      <c r="P503" s="20" t="s">
        <v>0</v>
      </c>
      <c r="Q503" s="21">
        <v>42277</v>
      </c>
      <c r="R503" s="20" t="s">
        <v>1</v>
      </c>
      <c r="S503" s="20" t="s">
        <v>96</v>
      </c>
      <c r="T503" s="20"/>
      <c r="U503" s="22"/>
      <c r="V503" s="22">
        <v>428.36</v>
      </c>
      <c r="W503" s="22"/>
      <c r="X503" s="22">
        <v>-330994.77</v>
      </c>
      <c r="Y503" s="1" t="str">
        <f t="shared" si="46"/>
        <v>428,3642277</v>
      </c>
      <c r="Z503" s="3" t="str">
        <f t="shared" si="47"/>
        <v>ODF31</v>
      </c>
    </row>
    <row r="504" spans="1:26" x14ac:dyDescent="0.25">
      <c r="A504" s="20" t="s">
        <v>117</v>
      </c>
      <c r="B504" s="21">
        <v>42277</v>
      </c>
      <c r="C504" s="20" t="s">
        <v>120</v>
      </c>
      <c r="D504" s="20" t="s">
        <v>28</v>
      </c>
      <c r="E504" s="20"/>
      <c r="F504" s="22"/>
      <c r="G504" s="22"/>
      <c r="H504" s="22">
        <v>570</v>
      </c>
      <c r="I504" s="22">
        <v>332047.71999999997</v>
      </c>
      <c r="J504" s="1" t="str">
        <f t="shared" si="42"/>
        <v>133042277</v>
      </c>
      <c r="K504" s="1" t="str">
        <f t="shared" si="43"/>
        <v>ODF33</v>
      </c>
      <c r="L504" s="1" t="str">
        <f t="shared" si="44"/>
        <v>1330ODF33</v>
      </c>
      <c r="M504" s="2" t="str">
        <f t="shared" si="45"/>
        <v>9ODC64</v>
      </c>
      <c r="P504" s="20" t="s">
        <v>0</v>
      </c>
      <c r="Q504" s="21">
        <v>42277</v>
      </c>
      <c r="R504" s="20" t="s">
        <v>1</v>
      </c>
      <c r="S504" s="20" t="s">
        <v>42</v>
      </c>
      <c r="T504" s="20"/>
      <c r="U504" s="22"/>
      <c r="V504" s="22">
        <v>570</v>
      </c>
      <c r="W504" s="22"/>
      <c r="X504" s="22">
        <v>-330424.77</v>
      </c>
      <c r="Y504" s="1" t="str">
        <f t="shared" si="46"/>
        <v>57042277</v>
      </c>
      <c r="Z504" s="3" t="str">
        <f t="shared" si="47"/>
        <v>ODF33</v>
      </c>
    </row>
    <row r="505" spans="1:26" x14ac:dyDescent="0.25">
      <c r="A505" s="20" t="s">
        <v>117</v>
      </c>
      <c r="B505" s="21">
        <v>42277</v>
      </c>
      <c r="C505" s="20" t="s">
        <v>120</v>
      </c>
      <c r="D505" s="20" t="s">
        <v>102</v>
      </c>
      <c r="E505" s="20"/>
      <c r="F505" s="22"/>
      <c r="G505" s="22"/>
      <c r="H505" s="22">
        <v>1330</v>
      </c>
      <c r="I505" s="22">
        <v>330717.71999999997</v>
      </c>
      <c r="J505" s="1" t="str">
        <f t="shared" si="42"/>
        <v>180542277</v>
      </c>
      <c r="K505" s="1" t="str">
        <f t="shared" si="43"/>
        <v>ODF33</v>
      </c>
      <c r="L505" s="1" t="str">
        <f t="shared" si="44"/>
        <v>1805ODF33</v>
      </c>
      <c r="M505" s="2" t="str">
        <f t="shared" si="45"/>
        <v>9ODC65</v>
      </c>
      <c r="P505" s="20" t="s">
        <v>0</v>
      </c>
      <c r="Q505" s="21">
        <v>42277</v>
      </c>
      <c r="R505" s="20" t="s">
        <v>1</v>
      </c>
      <c r="S505" s="20" t="s">
        <v>42</v>
      </c>
      <c r="T505" s="20"/>
      <c r="U505" s="22"/>
      <c r="V505" s="22">
        <v>1330</v>
      </c>
      <c r="W505" s="22"/>
      <c r="X505" s="22">
        <v>-329094.77</v>
      </c>
      <c r="Y505" s="1" t="str">
        <f t="shared" si="46"/>
        <v>133042277</v>
      </c>
      <c r="Z505" s="3" t="str">
        <f t="shared" si="47"/>
        <v>ODF33</v>
      </c>
    </row>
    <row r="506" spans="1:26" x14ac:dyDescent="0.25">
      <c r="A506" s="20" t="s">
        <v>117</v>
      </c>
      <c r="B506" s="21">
        <v>42277</v>
      </c>
      <c r="C506" s="20" t="s">
        <v>120</v>
      </c>
      <c r="D506" s="20" t="s">
        <v>103</v>
      </c>
      <c r="E506" s="20"/>
      <c r="F506" s="22"/>
      <c r="G506" s="22"/>
      <c r="H506" s="22">
        <v>1805</v>
      </c>
      <c r="I506" s="22">
        <v>328912.71999999997</v>
      </c>
      <c r="J506" s="1" t="str">
        <f t="shared" si="42"/>
        <v>32,0242277</v>
      </c>
      <c r="K506" s="1" t="str">
        <f t="shared" si="43"/>
        <v>BF1219</v>
      </c>
      <c r="L506" s="1" t="str">
        <f t="shared" si="44"/>
        <v>32,02BF1219</v>
      </c>
      <c r="M506" s="2" t="str">
        <f t="shared" si="45"/>
        <v>9ODC66</v>
      </c>
      <c r="P506" s="20" t="s">
        <v>0</v>
      </c>
      <c r="Q506" s="21">
        <v>42277</v>
      </c>
      <c r="R506" s="20" t="s">
        <v>1</v>
      </c>
      <c r="S506" s="20" t="s">
        <v>42</v>
      </c>
      <c r="T506" s="20"/>
      <c r="U506" s="22"/>
      <c r="V506" s="22">
        <v>1805</v>
      </c>
      <c r="W506" s="22"/>
      <c r="X506" s="22">
        <v>-327289.77</v>
      </c>
      <c r="Y506" s="1" t="str">
        <f t="shared" si="46"/>
        <v>180542277</v>
      </c>
      <c r="Z506" s="3" t="str">
        <f t="shared" si="47"/>
        <v>ODF33</v>
      </c>
    </row>
    <row r="507" spans="1:26" x14ac:dyDescent="0.25">
      <c r="A507" s="20" t="s">
        <v>117</v>
      </c>
      <c r="B507" s="21">
        <v>42277</v>
      </c>
      <c r="C507" s="20" t="s">
        <v>120</v>
      </c>
      <c r="D507" s="20" t="s">
        <v>105</v>
      </c>
      <c r="E507" s="20"/>
      <c r="F507" s="22"/>
      <c r="G507" s="22"/>
      <c r="H507" s="22">
        <v>32.020000000000003</v>
      </c>
      <c r="I507" s="22">
        <v>328880.7</v>
      </c>
      <c r="J507" s="1" t="str">
        <f t="shared" si="42"/>
        <v>1713,4442277</v>
      </c>
      <c r="K507" s="1" t="str">
        <f t="shared" si="43"/>
        <v>ODF31</v>
      </c>
      <c r="L507" s="1" t="str">
        <f t="shared" si="44"/>
        <v>1713,44ODF31</v>
      </c>
      <c r="M507" s="2" t="str">
        <f t="shared" si="45"/>
        <v>9ODC67</v>
      </c>
      <c r="P507" s="20" t="s">
        <v>0</v>
      </c>
      <c r="Q507" s="21">
        <v>42277</v>
      </c>
      <c r="R507" s="20" t="s">
        <v>8</v>
      </c>
      <c r="S507" s="20" t="s">
        <v>12</v>
      </c>
      <c r="T507" s="20"/>
      <c r="U507" s="22"/>
      <c r="V507" s="22">
        <v>2111.66</v>
      </c>
      <c r="W507" s="22"/>
      <c r="X507" s="22">
        <v>-325178.11</v>
      </c>
      <c r="Y507" s="1" t="str">
        <f t="shared" si="46"/>
        <v>2111,6642277</v>
      </c>
      <c r="Z507" s="3" t="str">
        <f t="shared" si="47"/>
        <v>PAF38</v>
      </c>
    </row>
    <row r="508" spans="1:26" x14ac:dyDescent="0.25">
      <c r="A508" s="20" t="s">
        <v>117</v>
      </c>
      <c r="B508" s="21">
        <v>42277</v>
      </c>
      <c r="C508" s="20" t="s">
        <v>120</v>
      </c>
      <c r="D508" s="20" t="s">
        <v>115</v>
      </c>
      <c r="E508" s="20"/>
      <c r="F508" s="22"/>
      <c r="G508" s="22"/>
      <c r="H508" s="22">
        <v>1713.44</v>
      </c>
      <c r="I508" s="22">
        <v>327167.26</v>
      </c>
      <c r="J508" s="1" t="str">
        <f t="shared" si="42"/>
        <v>428,3642277</v>
      </c>
      <c r="K508" s="1" t="str">
        <f t="shared" si="43"/>
        <v>ODF31</v>
      </c>
      <c r="L508" s="1" t="str">
        <f t="shared" si="44"/>
        <v>428,36ODF31</v>
      </c>
      <c r="M508" s="2" t="str">
        <f t="shared" si="45"/>
        <v>9ODC68</v>
      </c>
      <c r="P508" s="20" t="s">
        <v>0</v>
      </c>
      <c r="Q508" s="21">
        <v>42277</v>
      </c>
      <c r="R508" s="20" t="s">
        <v>8</v>
      </c>
      <c r="S508" s="20" t="s">
        <v>50</v>
      </c>
      <c r="T508" s="20"/>
      <c r="U508" s="22"/>
      <c r="V508" s="22">
        <v>1664.58</v>
      </c>
      <c r="W508" s="22"/>
      <c r="X508" s="22">
        <v>-323513.53000000003</v>
      </c>
      <c r="Y508" s="1" t="str">
        <f t="shared" si="46"/>
        <v>1664,5842277</v>
      </c>
      <c r="Z508" s="3" t="str">
        <f t="shared" si="47"/>
        <v>PAF40</v>
      </c>
    </row>
    <row r="509" spans="1:26" x14ac:dyDescent="0.25">
      <c r="A509" s="20" t="s">
        <v>117</v>
      </c>
      <c r="B509" s="21">
        <v>42277</v>
      </c>
      <c r="C509" s="20" t="s">
        <v>120</v>
      </c>
      <c r="D509" s="20" t="s">
        <v>72</v>
      </c>
      <c r="E509" s="20"/>
      <c r="F509" s="22"/>
      <c r="G509" s="22"/>
      <c r="H509" s="22">
        <v>428.36</v>
      </c>
      <c r="I509" s="22">
        <v>326738.90000000002</v>
      </c>
      <c r="J509" s="1" t="str">
        <f t="shared" si="42"/>
        <v>2500042278</v>
      </c>
      <c r="K509" s="1" t="str">
        <f t="shared" si="43"/>
        <v>ODF1</v>
      </c>
      <c r="L509" s="1" t="str">
        <f t="shared" si="44"/>
        <v>25000ODF1</v>
      </c>
      <c r="M509" s="2" t="str">
        <f t="shared" si="45"/>
        <v>10ODC1</v>
      </c>
      <c r="P509" s="20" t="s">
        <v>0</v>
      </c>
      <c r="Q509" s="21">
        <v>42277</v>
      </c>
      <c r="R509" s="20" t="s">
        <v>6</v>
      </c>
      <c r="S509" s="20" t="s">
        <v>105</v>
      </c>
      <c r="T509" s="20"/>
      <c r="U509" s="22"/>
      <c r="V509" s="22">
        <v>242.03</v>
      </c>
      <c r="W509" s="22"/>
      <c r="X509" s="22">
        <v>-323271.5</v>
      </c>
      <c r="Y509" s="1" t="str">
        <f t="shared" si="46"/>
        <v>242,0342277</v>
      </c>
      <c r="Z509" s="3" t="str">
        <f t="shared" si="47"/>
        <v>ACF66</v>
      </c>
    </row>
    <row r="510" spans="1:26" x14ac:dyDescent="0.25">
      <c r="A510" s="20" t="s">
        <v>117</v>
      </c>
      <c r="B510" s="21">
        <v>42278</v>
      </c>
      <c r="C510" s="20" t="s">
        <v>120</v>
      </c>
      <c r="D510" s="20" t="s">
        <v>9</v>
      </c>
      <c r="E510" s="20"/>
      <c r="F510" s="22"/>
      <c r="G510" s="22">
        <v>25000</v>
      </c>
      <c r="H510" s="22"/>
      <c r="I510" s="22">
        <v>351738.9</v>
      </c>
      <c r="J510" s="1" t="str">
        <f t="shared" si="42"/>
        <v>15285,642278</v>
      </c>
      <c r="K510" s="1" t="str">
        <f t="shared" si="43"/>
        <v>ACF4</v>
      </c>
      <c r="L510" s="1" t="str">
        <f t="shared" si="44"/>
        <v>15285,6ACF4</v>
      </c>
      <c r="M510" s="2" t="str">
        <f t="shared" si="45"/>
        <v>10ODC2</v>
      </c>
      <c r="P510" s="20" t="s">
        <v>0</v>
      </c>
      <c r="Q510" s="21">
        <v>42277</v>
      </c>
      <c r="R510" s="20" t="s">
        <v>6</v>
      </c>
      <c r="S510" s="20" t="s">
        <v>106</v>
      </c>
      <c r="T510" s="20"/>
      <c r="U510" s="22"/>
      <c r="V510" s="22">
        <v>619.37</v>
      </c>
      <c r="W510" s="22"/>
      <c r="X510" s="22">
        <v>-322652.13</v>
      </c>
      <c r="Y510" s="1" t="str">
        <f t="shared" si="46"/>
        <v>619,3742277</v>
      </c>
      <c r="Z510" s="3" t="str">
        <f t="shared" si="47"/>
        <v>ACF76</v>
      </c>
    </row>
    <row r="511" spans="1:26" x14ac:dyDescent="0.25">
      <c r="A511" s="20" t="s">
        <v>117</v>
      </c>
      <c r="B511" s="21">
        <v>42278</v>
      </c>
      <c r="C511" s="20" t="s">
        <v>120</v>
      </c>
      <c r="D511" s="20" t="s">
        <v>33</v>
      </c>
      <c r="E511" s="20"/>
      <c r="F511" s="22"/>
      <c r="G511" s="22"/>
      <c r="H511" s="22">
        <v>15285.6</v>
      </c>
      <c r="I511" s="22">
        <v>336453.3</v>
      </c>
      <c r="J511" s="1" t="str">
        <f t="shared" si="42"/>
        <v>5000042278</v>
      </c>
      <c r="K511" s="1" t="str">
        <f t="shared" si="43"/>
        <v>ACF10</v>
      </c>
      <c r="L511" s="1" t="str">
        <f t="shared" si="44"/>
        <v>50000ACF10</v>
      </c>
      <c r="M511" s="2" t="str">
        <f t="shared" si="45"/>
        <v>10BC231</v>
      </c>
      <c r="P511" s="20" t="s">
        <v>0</v>
      </c>
      <c r="Q511" s="21">
        <v>42278</v>
      </c>
      <c r="R511" s="20" t="s">
        <v>1</v>
      </c>
      <c r="S511" s="20" t="s">
        <v>9</v>
      </c>
      <c r="T511" s="20"/>
      <c r="U511" s="22"/>
      <c r="V511" s="22"/>
      <c r="W511" s="22">
        <v>25000</v>
      </c>
      <c r="X511" s="22">
        <v>-347652.13</v>
      </c>
      <c r="Y511" s="1" t="str">
        <f t="shared" si="46"/>
        <v>2500042278</v>
      </c>
      <c r="Z511" s="3" t="str">
        <f t="shared" si="47"/>
        <v>ODF1</v>
      </c>
    </row>
    <row r="512" spans="1:26" x14ac:dyDescent="0.25">
      <c r="A512" s="20" t="s">
        <v>117</v>
      </c>
      <c r="B512" s="21">
        <v>42278</v>
      </c>
      <c r="C512" s="20" t="s">
        <v>392</v>
      </c>
      <c r="D512" s="20" t="s">
        <v>96</v>
      </c>
      <c r="E512" s="20"/>
      <c r="F512" s="22"/>
      <c r="G512" s="22"/>
      <c r="H512" s="22">
        <v>50000</v>
      </c>
      <c r="I512" s="22">
        <v>286453.3</v>
      </c>
      <c r="J512" s="1" t="str">
        <f t="shared" si="42"/>
        <v>0,242279</v>
      </c>
      <c r="K512" s="1" t="str">
        <f t="shared" si="43"/>
        <v>BF1VIR20</v>
      </c>
      <c r="L512" s="1" t="str">
        <f t="shared" si="44"/>
        <v>0,2BF1VIR20</v>
      </c>
      <c r="M512" s="2" t="str">
        <f t="shared" si="45"/>
        <v>10ODC3</v>
      </c>
      <c r="P512" s="20" t="s">
        <v>0</v>
      </c>
      <c r="Q512" s="21">
        <v>42278</v>
      </c>
      <c r="R512" s="20" t="s">
        <v>6</v>
      </c>
      <c r="S512" s="20" t="s">
        <v>17</v>
      </c>
      <c r="T512" s="20"/>
      <c r="U512" s="22"/>
      <c r="V512" s="22">
        <v>15285.6</v>
      </c>
      <c r="W512" s="22"/>
      <c r="X512" s="22">
        <v>-332366.53000000003</v>
      </c>
      <c r="Y512" s="1" t="str">
        <f t="shared" si="46"/>
        <v>15285,642278</v>
      </c>
      <c r="Z512" s="3" t="str">
        <f t="shared" si="47"/>
        <v>ACF4</v>
      </c>
    </row>
    <row r="513" spans="1:26" x14ac:dyDescent="0.25">
      <c r="A513" s="20" t="s">
        <v>117</v>
      </c>
      <c r="B513" s="21">
        <v>42279</v>
      </c>
      <c r="C513" s="20" t="s">
        <v>120</v>
      </c>
      <c r="D513" s="20" t="s">
        <v>7</v>
      </c>
      <c r="E513" s="20"/>
      <c r="F513" s="22"/>
      <c r="G513" s="22"/>
      <c r="H513" s="22">
        <v>0.2</v>
      </c>
      <c r="I513" s="22">
        <v>286453.09999999998</v>
      </c>
      <c r="J513" s="1" t="str">
        <f t="shared" si="42"/>
        <v>586,6142279</v>
      </c>
      <c r="K513" s="1" t="str">
        <f t="shared" si="43"/>
        <v>ACF57</v>
      </c>
      <c r="L513" s="1" t="str">
        <f t="shared" si="44"/>
        <v>586,61ACF57</v>
      </c>
      <c r="M513" s="2" t="str">
        <f t="shared" si="45"/>
        <v>10ODC45</v>
      </c>
      <c r="P513" s="20" t="s">
        <v>0</v>
      </c>
      <c r="Q513" s="21">
        <v>42278</v>
      </c>
      <c r="R513" s="20" t="s">
        <v>6</v>
      </c>
      <c r="S513" s="20" t="s">
        <v>18</v>
      </c>
      <c r="T513" s="20"/>
      <c r="U513" s="22"/>
      <c r="V513" s="22">
        <v>50000</v>
      </c>
      <c r="W513" s="22"/>
      <c r="X513" s="22">
        <v>-282366.53000000003</v>
      </c>
      <c r="Y513" s="1" t="str">
        <f t="shared" si="46"/>
        <v>5000042278</v>
      </c>
      <c r="Z513" s="3" t="str">
        <f t="shared" si="47"/>
        <v>ACF10</v>
      </c>
    </row>
    <row r="514" spans="1:26" x14ac:dyDescent="0.25">
      <c r="A514" s="20" t="s">
        <v>117</v>
      </c>
      <c r="B514" s="21">
        <v>42279</v>
      </c>
      <c r="C514" s="20" t="s">
        <v>120</v>
      </c>
      <c r="D514" s="20" t="s">
        <v>58</v>
      </c>
      <c r="E514" s="20"/>
      <c r="F514" s="22"/>
      <c r="G514" s="22"/>
      <c r="H514" s="22">
        <v>586.61</v>
      </c>
      <c r="I514" s="22">
        <v>285866.49</v>
      </c>
      <c r="J514" s="1" t="str">
        <f t="shared" si="42"/>
        <v>586,6142279</v>
      </c>
      <c r="K514" s="1" t="str">
        <f t="shared" si="43"/>
        <v>ACF57</v>
      </c>
      <c r="L514" s="1" t="str">
        <f t="shared" si="44"/>
        <v>586,61ACF57</v>
      </c>
      <c r="M514" s="2" t="str">
        <f t="shared" si="45"/>
        <v>10ODC46</v>
      </c>
      <c r="P514" s="20" t="s">
        <v>0</v>
      </c>
      <c r="Q514" s="21">
        <v>42279</v>
      </c>
      <c r="R514" s="20" t="s">
        <v>6</v>
      </c>
      <c r="S514" s="20" t="s">
        <v>39</v>
      </c>
      <c r="T514" s="20"/>
      <c r="U514" s="22"/>
      <c r="V514" s="22">
        <v>586.61</v>
      </c>
      <c r="W514" s="22"/>
      <c r="X514" s="22">
        <v>-281779.92</v>
      </c>
      <c r="Y514" s="1" t="str">
        <f t="shared" si="46"/>
        <v>586,6142279</v>
      </c>
      <c r="Z514" s="3" t="str">
        <f t="shared" si="47"/>
        <v>ACF57</v>
      </c>
    </row>
    <row r="515" spans="1:26" x14ac:dyDescent="0.25">
      <c r="A515" s="20" t="s">
        <v>117</v>
      </c>
      <c r="B515" s="21">
        <v>42279</v>
      </c>
      <c r="C515" s="20" t="s">
        <v>120</v>
      </c>
      <c r="D515" s="20" t="s">
        <v>44</v>
      </c>
      <c r="E515" s="20"/>
      <c r="F515" s="22"/>
      <c r="G515" s="22"/>
      <c r="H515" s="22">
        <v>586.61</v>
      </c>
      <c r="I515" s="22">
        <v>285279.88</v>
      </c>
      <c r="J515" s="1" t="str">
        <f t="shared" ref="J515:J578" si="48">H516&amp;G516&amp;B516</f>
        <v>54342280</v>
      </c>
      <c r="K515" s="1" t="str">
        <f t="shared" ref="K515:K578" si="49">IF(ISNA(VLOOKUP(J515,$Y$2:$Z$5001,2,FALSE)),MONTH(B516),(VLOOKUP(J515,$Y$2:$Z$5001,2,FALSE)))</f>
        <v>PAF5</v>
      </c>
      <c r="L515" s="1" t="str">
        <f t="shared" ref="L515:L578" si="50">H516&amp;G516&amp;K515</f>
        <v>543PAF5</v>
      </c>
      <c r="M515" s="2" t="str">
        <f t="shared" ref="M515:M578" si="51">MONTH(B516)&amp;C516&amp;D516</f>
        <v>10ODC4</v>
      </c>
      <c r="P515" s="20" t="s">
        <v>0</v>
      </c>
      <c r="Q515" s="21">
        <v>42279</v>
      </c>
      <c r="R515" s="20" t="s">
        <v>6</v>
      </c>
      <c r="S515" s="20" t="s">
        <v>107</v>
      </c>
      <c r="T515" s="20"/>
      <c r="U515" s="22"/>
      <c r="V515" s="22">
        <v>586.61</v>
      </c>
      <c r="W515" s="22"/>
      <c r="X515" s="22">
        <v>-281193.31</v>
      </c>
      <c r="Y515" s="1" t="str">
        <f t="shared" ref="Y515:Y578" si="52">V515&amp;W515&amp;Q515</f>
        <v>586,6142279</v>
      </c>
      <c r="Z515" s="3" t="str">
        <f t="shared" ref="Z515:Z578" si="53">R515&amp;S515</f>
        <v>ACF58</v>
      </c>
    </row>
    <row r="516" spans="1:26" x14ac:dyDescent="0.25">
      <c r="A516" s="20" t="s">
        <v>117</v>
      </c>
      <c r="B516" s="21">
        <v>42280</v>
      </c>
      <c r="C516" s="20" t="s">
        <v>120</v>
      </c>
      <c r="D516" s="20" t="s">
        <v>17</v>
      </c>
      <c r="E516" s="20"/>
      <c r="F516" s="22"/>
      <c r="G516" s="22"/>
      <c r="H516" s="22">
        <v>543</v>
      </c>
      <c r="I516" s="22">
        <v>284736.88</v>
      </c>
      <c r="J516" s="1" t="str">
        <f t="shared" si="48"/>
        <v>65,642282</v>
      </c>
      <c r="K516" s="1" t="str">
        <f t="shared" si="49"/>
        <v>PAF29</v>
      </c>
      <c r="L516" s="1" t="str">
        <f t="shared" si="50"/>
        <v>65,6PAF29</v>
      </c>
      <c r="M516" s="2" t="str">
        <f t="shared" si="51"/>
        <v>10ODC47</v>
      </c>
      <c r="P516" s="20" t="s">
        <v>0</v>
      </c>
      <c r="Q516" s="21">
        <v>42279</v>
      </c>
      <c r="R516" s="20" t="s">
        <v>36</v>
      </c>
      <c r="S516" s="20" t="s">
        <v>108</v>
      </c>
      <c r="T516" s="20"/>
      <c r="U516" s="22"/>
      <c r="V516" s="22">
        <v>0.2</v>
      </c>
      <c r="W516" s="22"/>
      <c r="X516" s="22">
        <v>-281193.11</v>
      </c>
      <c r="Y516" s="1" t="str">
        <f t="shared" si="52"/>
        <v>0,242279</v>
      </c>
      <c r="Z516" s="3" t="str">
        <f t="shared" si="53"/>
        <v>BF1VIR20</v>
      </c>
    </row>
    <row r="517" spans="1:26" x14ac:dyDescent="0.25">
      <c r="A517" s="20" t="s">
        <v>117</v>
      </c>
      <c r="B517" s="21">
        <v>42282</v>
      </c>
      <c r="C517" s="20" t="s">
        <v>120</v>
      </c>
      <c r="D517" s="20" t="s">
        <v>71</v>
      </c>
      <c r="E517" s="20"/>
      <c r="F517" s="22"/>
      <c r="G517" s="22"/>
      <c r="H517" s="22">
        <v>65.599999999999994</v>
      </c>
      <c r="I517" s="22">
        <v>284671.28000000003</v>
      </c>
      <c r="J517" s="1" t="str">
        <f t="shared" si="48"/>
        <v>1042284</v>
      </c>
      <c r="K517" s="1" t="str">
        <f t="shared" si="49"/>
        <v>PAF1</v>
      </c>
      <c r="L517" s="1" t="str">
        <f t="shared" si="50"/>
        <v>10PAF1</v>
      </c>
      <c r="M517" s="2" t="str">
        <f t="shared" si="51"/>
        <v>10ODC5</v>
      </c>
      <c r="P517" s="20" t="s">
        <v>0</v>
      </c>
      <c r="Q517" s="21">
        <v>42280</v>
      </c>
      <c r="R517" s="20" t="s">
        <v>8</v>
      </c>
      <c r="S517" s="20" t="s">
        <v>66</v>
      </c>
      <c r="T517" s="20"/>
      <c r="U517" s="22"/>
      <c r="V517" s="22">
        <v>543</v>
      </c>
      <c r="W517" s="22"/>
      <c r="X517" s="22">
        <v>-280650.11</v>
      </c>
      <c r="Y517" s="1" t="str">
        <f t="shared" si="52"/>
        <v>54342280</v>
      </c>
      <c r="Z517" s="3" t="str">
        <f t="shared" si="53"/>
        <v>PAF5</v>
      </c>
    </row>
    <row r="518" spans="1:26" x14ac:dyDescent="0.25">
      <c r="A518" s="20" t="s">
        <v>117</v>
      </c>
      <c r="B518" s="21">
        <v>42284</v>
      </c>
      <c r="C518" s="20" t="s">
        <v>120</v>
      </c>
      <c r="D518" s="20" t="s">
        <v>66</v>
      </c>
      <c r="E518" s="20"/>
      <c r="F518" s="22"/>
      <c r="G518" s="22"/>
      <c r="H518" s="22">
        <v>10</v>
      </c>
      <c r="I518" s="22">
        <v>284661.28000000003</v>
      </c>
      <c r="J518" s="1" t="str">
        <f t="shared" si="48"/>
        <v>700042285</v>
      </c>
      <c r="K518" s="1" t="str">
        <f t="shared" si="49"/>
        <v>BF13</v>
      </c>
      <c r="L518" s="1" t="str">
        <f t="shared" si="50"/>
        <v>7000BF13</v>
      </c>
      <c r="M518" s="2" t="str">
        <f t="shared" si="51"/>
        <v>10ODC6</v>
      </c>
      <c r="P518" s="20" t="s">
        <v>0</v>
      </c>
      <c r="Q518" s="21">
        <v>42282</v>
      </c>
      <c r="R518" s="20" t="s">
        <v>8</v>
      </c>
      <c r="S518" s="20" t="s">
        <v>46</v>
      </c>
      <c r="T518" s="20"/>
      <c r="U518" s="22"/>
      <c r="V518" s="22">
        <v>65.599999999999994</v>
      </c>
      <c r="W518" s="22"/>
      <c r="X518" s="22">
        <v>-280584.51</v>
      </c>
      <c r="Y518" s="1" t="str">
        <f t="shared" si="52"/>
        <v>65,642282</v>
      </c>
      <c r="Z518" s="3" t="str">
        <f t="shared" si="53"/>
        <v>PAF29</v>
      </c>
    </row>
    <row r="519" spans="1:26" x14ac:dyDescent="0.25">
      <c r="A519" s="20" t="s">
        <v>117</v>
      </c>
      <c r="B519" s="21">
        <v>42285</v>
      </c>
      <c r="C519" s="20" t="s">
        <v>120</v>
      </c>
      <c r="D519" s="20" t="s">
        <v>10</v>
      </c>
      <c r="E519" s="20"/>
      <c r="F519" s="22"/>
      <c r="G519" s="22">
        <v>7000</v>
      </c>
      <c r="H519" s="22"/>
      <c r="I519" s="22">
        <v>291661.28000000003</v>
      </c>
      <c r="J519" s="1" t="str">
        <f t="shared" si="48"/>
        <v>5042285</v>
      </c>
      <c r="K519" s="1" t="str">
        <f t="shared" si="49"/>
        <v>PAF9</v>
      </c>
      <c r="L519" s="1" t="str">
        <f t="shared" si="50"/>
        <v>50PAF9</v>
      </c>
      <c r="M519" s="2" t="str">
        <f t="shared" si="51"/>
        <v>10ODC7</v>
      </c>
      <c r="P519" s="20" t="s">
        <v>0</v>
      </c>
      <c r="Q519" s="21">
        <v>42284</v>
      </c>
      <c r="R519" s="20" t="s">
        <v>8</v>
      </c>
      <c r="S519" s="20" t="s">
        <v>9</v>
      </c>
      <c r="T519" s="20"/>
      <c r="U519" s="22"/>
      <c r="V519" s="22">
        <v>10</v>
      </c>
      <c r="W519" s="22"/>
      <c r="X519" s="22">
        <v>-280574.51</v>
      </c>
      <c r="Y519" s="1" t="str">
        <f t="shared" si="52"/>
        <v>1042284</v>
      </c>
      <c r="Z519" s="3" t="str">
        <f t="shared" si="53"/>
        <v>PAF1</v>
      </c>
    </row>
    <row r="520" spans="1:26" x14ac:dyDescent="0.25">
      <c r="A520" s="20" t="s">
        <v>117</v>
      </c>
      <c r="B520" s="21">
        <v>42285</v>
      </c>
      <c r="C520" s="20" t="s">
        <v>120</v>
      </c>
      <c r="D520" s="20" t="s">
        <v>40</v>
      </c>
      <c r="E520" s="20"/>
      <c r="F520" s="22"/>
      <c r="G520" s="22"/>
      <c r="H520" s="22">
        <v>50</v>
      </c>
      <c r="I520" s="22">
        <v>291611.28000000003</v>
      </c>
      <c r="J520" s="1" t="str">
        <f t="shared" si="48"/>
        <v>10042285</v>
      </c>
      <c r="K520" s="1" t="str">
        <f t="shared" si="49"/>
        <v>PAF9</v>
      </c>
      <c r="L520" s="1" t="str">
        <f t="shared" si="50"/>
        <v>100PAF9</v>
      </c>
      <c r="M520" s="2" t="str">
        <f t="shared" si="51"/>
        <v>10ODC8</v>
      </c>
      <c r="P520" s="20" t="s">
        <v>0</v>
      </c>
      <c r="Q520" s="21">
        <v>42285</v>
      </c>
      <c r="R520" s="20" t="s">
        <v>32</v>
      </c>
      <c r="S520" s="20" t="s">
        <v>33</v>
      </c>
      <c r="T520" s="20"/>
      <c r="U520" s="22"/>
      <c r="V520" s="22">
        <v>0.48</v>
      </c>
      <c r="W520" s="22"/>
      <c r="X520" s="22">
        <v>-280574.03000000003</v>
      </c>
      <c r="Y520" s="1" t="str">
        <f t="shared" si="52"/>
        <v>0,4842285</v>
      </c>
      <c r="Z520" s="3" t="str">
        <f t="shared" si="53"/>
        <v>BF122</v>
      </c>
    </row>
    <row r="521" spans="1:26" x14ac:dyDescent="0.25">
      <c r="A521" s="20" t="s">
        <v>117</v>
      </c>
      <c r="B521" s="21">
        <v>42285</v>
      </c>
      <c r="C521" s="20" t="s">
        <v>120</v>
      </c>
      <c r="D521" s="20" t="s">
        <v>49</v>
      </c>
      <c r="E521" s="20"/>
      <c r="F521" s="22"/>
      <c r="G521" s="22"/>
      <c r="H521" s="22">
        <v>100</v>
      </c>
      <c r="I521" s="22">
        <v>291511.28000000003</v>
      </c>
      <c r="J521" s="1" t="str">
        <f t="shared" si="48"/>
        <v>5042285</v>
      </c>
      <c r="K521" s="1" t="str">
        <f t="shared" si="49"/>
        <v>PAF9</v>
      </c>
      <c r="L521" s="1" t="str">
        <f t="shared" si="50"/>
        <v>50PAF9</v>
      </c>
      <c r="M521" s="2" t="str">
        <f t="shared" si="51"/>
        <v>10ODC9</v>
      </c>
      <c r="P521" s="20" t="s">
        <v>0</v>
      </c>
      <c r="Q521" s="21">
        <v>42285</v>
      </c>
      <c r="R521" s="20" t="s">
        <v>36</v>
      </c>
      <c r="S521" s="20" t="s">
        <v>7</v>
      </c>
      <c r="T521" s="20"/>
      <c r="U521" s="22"/>
      <c r="V521" s="22"/>
      <c r="W521" s="22">
        <v>7000</v>
      </c>
      <c r="X521" s="22">
        <v>-287574.03000000003</v>
      </c>
      <c r="Y521" s="1" t="str">
        <f t="shared" si="52"/>
        <v>700042285</v>
      </c>
      <c r="Z521" s="3" t="str">
        <f t="shared" si="53"/>
        <v>BF13</v>
      </c>
    </row>
    <row r="522" spans="1:26" x14ac:dyDescent="0.25">
      <c r="A522" s="20" t="s">
        <v>117</v>
      </c>
      <c r="B522" s="21">
        <v>42285</v>
      </c>
      <c r="C522" s="20" t="s">
        <v>120</v>
      </c>
      <c r="D522" s="20" t="s">
        <v>14</v>
      </c>
      <c r="E522" s="20"/>
      <c r="F522" s="22"/>
      <c r="G522" s="22"/>
      <c r="H522" s="22">
        <v>50</v>
      </c>
      <c r="I522" s="22">
        <v>291461.28000000003</v>
      </c>
      <c r="J522" s="1" t="str">
        <f t="shared" si="48"/>
        <v>20042285</v>
      </c>
      <c r="K522" s="1" t="str">
        <f t="shared" si="49"/>
        <v>PAF9</v>
      </c>
      <c r="L522" s="1" t="str">
        <f t="shared" si="50"/>
        <v>200PAF9</v>
      </c>
      <c r="M522" s="2" t="str">
        <f t="shared" si="51"/>
        <v>10ODC10</v>
      </c>
      <c r="P522" s="20" t="s">
        <v>0</v>
      </c>
      <c r="Q522" s="21">
        <v>42285</v>
      </c>
      <c r="R522" s="20" t="s">
        <v>8</v>
      </c>
      <c r="S522" s="20" t="s">
        <v>14</v>
      </c>
      <c r="T522" s="20"/>
      <c r="U522" s="22"/>
      <c r="V522" s="22">
        <v>50</v>
      </c>
      <c r="W522" s="22"/>
      <c r="X522" s="22">
        <v>-287524.03000000003</v>
      </c>
      <c r="Y522" s="1" t="str">
        <f t="shared" si="52"/>
        <v>5042285</v>
      </c>
      <c r="Z522" s="3" t="str">
        <f t="shared" si="53"/>
        <v>PAF9</v>
      </c>
    </row>
    <row r="523" spans="1:26" x14ac:dyDescent="0.25">
      <c r="A523" s="20" t="s">
        <v>117</v>
      </c>
      <c r="B523" s="21">
        <v>42285</v>
      </c>
      <c r="C523" s="20" t="s">
        <v>120</v>
      </c>
      <c r="D523" s="20" t="s">
        <v>18</v>
      </c>
      <c r="E523" s="20"/>
      <c r="F523" s="22"/>
      <c r="G523" s="22"/>
      <c r="H523" s="22">
        <v>200</v>
      </c>
      <c r="I523" s="22">
        <v>291261.28000000003</v>
      </c>
      <c r="J523" s="1" t="str">
        <f t="shared" si="48"/>
        <v>2542285</v>
      </c>
      <c r="K523" s="1" t="str">
        <f t="shared" si="49"/>
        <v>PAF9</v>
      </c>
      <c r="L523" s="1" t="str">
        <f t="shared" si="50"/>
        <v>25PAF9</v>
      </c>
      <c r="M523" s="2" t="str">
        <f t="shared" si="51"/>
        <v>10ODC11</v>
      </c>
      <c r="P523" s="20" t="s">
        <v>0</v>
      </c>
      <c r="Q523" s="21">
        <v>42285</v>
      </c>
      <c r="R523" s="20" t="s">
        <v>8</v>
      </c>
      <c r="S523" s="20" t="s">
        <v>14</v>
      </c>
      <c r="T523" s="20"/>
      <c r="U523" s="22"/>
      <c r="V523" s="22">
        <v>100</v>
      </c>
      <c r="W523" s="22"/>
      <c r="X523" s="22">
        <v>-287424.03000000003</v>
      </c>
      <c r="Y523" s="1" t="str">
        <f t="shared" si="52"/>
        <v>10042285</v>
      </c>
      <c r="Z523" s="3" t="str">
        <f t="shared" si="53"/>
        <v>PAF9</v>
      </c>
    </row>
    <row r="524" spans="1:26" x14ac:dyDescent="0.25">
      <c r="A524" s="20" t="s">
        <v>117</v>
      </c>
      <c r="B524" s="21">
        <v>42285</v>
      </c>
      <c r="C524" s="20" t="s">
        <v>120</v>
      </c>
      <c r="D524" s="20" t="s">
        <v>19</v>
      </c>
      <c r="E524" s="20"/>
      <c r="F524" s="22"/>
      <c r="G524" s="22"/>
      <c r="H524" s="22">
        <v>25</v>
      </c>
      <c r="I524" s="22">
        <v>291236.28000000003</v>
      </c>
      <c r="J524" s="1" t="str">
        <f t="shared" si="48"/>
        <v>2542285</v>
      </c>
      <c r="K524" s="1" t="str">
        <f t="shared" si="49"/>
        <v>PAF9</v>
      </c>
      <c r="L524" s="1" t="str">
        <f t="shared" si="50"/>
        <v>25PAF9</v>
      </c>
      <c r="M524" s="2" t="str">
        <f t="shared" si="51"/>
        <v>10ODC12</v>
      </c>
      <c r="P524" s="20" t="s">
        <v>0</v>
      </c>
      <c r="Q524" s="21">
        <v>42285</v>
      </c>
      <c r="R524" s="20" t="s">
        <v>8</v>
      </c>
      <c r="S524" s="20" t="s">
        <v>14</v>
      </c>
      <c r="T524" s="20"/>
      <c r="U524" s="22"/>
      <c r="V524" s="22">
        <v>50</v>
      </c>
      <c r="W524" s="22"/>
      <c r="X524" s="22">
        <v>-287374.03000000003</v>
      </c>
      <c r="Y524" s="1" t="str">
        <f t="shared" si="52"/>
        <v>5042285</v>
      </c>
      <c r="Z524" s="3" t="str">
        <f t="shared" si="53"/>
        <v>PAF9</v>
      </c>
    </row>
    <row r="525" spans="1:26" x14ac:dyDescent="0.25">
      <c r="A525" s="20" t="s">
        <v>117</v>
      </c>
      <c r="B525" s="21">
        <v>42285</v>
      </c>
      <c r="C525" s="20" t="s">
        <v>120</v>
      </c>
      <c r="D525" s="20" t="s">
        <v>20</v>
      </c>
      <c r="E525" s="20"/>
      <c r="F525" s="22"/>
      <c r="G525" s="22"/>
      <c r="H525" s="22">
        <v>25</v>
      </c>
      <c r="I525" s="22">
        <v>291211.28000000003</v>
      </c>
      <c r="J525" s="1" t="str">
        <f t="shared" si="48"/>
        <v>160,3342285</v>
      </c>
      <c r="K525" s="1" t="str">
        <f t="shared" si="49"/>
        <v>PAF10</v>
      </c>
      <c r="L525" s="1" t="str">
        <f t="shared" si="50"/>
        <v>160,33PAF10</v>
      </c>
      <c r="M525" s="2" t="str">
        <f t="shared" si="51"/>
        <v>10ODC13</v>
      </c>
      <c r="P525" s="20" t="s">
        <v>0</v>
      </c>
      <c r="Q525" s="21">
        <v>42285</v>
      </c>
      <c r="R525" s="20" t="s">
        <v>8</v>
      </c>
      <c r="S525" s="20" t="s">
        <v>14</v>
      </c>
      <c r="T525" s="20"/>
      <c r="U525" s="22"/>
      <c r="V525" s="22">
        <v>200</v>
      </c>
      <c r="W525" s="22"/>
      <c r="X525" s="22">
        <v>-287174.03000000003</v>
      </c>
      <c r="Y525" s="1" t="str">
        <f t="shared" si="52"/>
        <v>20042285</v>
      </c>
      <c r="Z525" s="3" t="str">
        <f t="shared" si="53"/>
        <v>PAF9</v>
      </c>
    </row>
    <row r="526" spans="1:26" x14ac:dyDescent="0.25">
      <c r="A526" s="20" t="s">
        <v>117</v>
      </c>
      <c r="B526" s="21">
        <v>42285</v>
      </c>
      <c r="C526" s="20" t="s">
        <v>120</v>
      </c>
      <c r="D526" s="20" t="s">
        <v>21</v>
      </c>
      <c r="E526" s="20"/>
      <c r="F526" s="22"/>
      <c r="G526" s="22"/>
      <c r="H526" s="22">
        <v>160.33000000000001</v>
      </c>
      <c r="I526" s="22">
        <v>291050.95</v>
      </c>
      <c r="J526" s="1" t="str">
        <f t="shared" si="48"/>
        <v>17,7942285</v>
      </c>
      <c r="K526" s="1" t="str">
        <f t="shared" si="49"/>
        <v>BF1VIR31</v>
      </c>
      <c r="L526" s="1" t="str">
        <f t="shared" si="50"/>
        <v>17,79BF1VIR31</v>
      </c>
      <c r="M526" s="2" t="str">
        <f t="shared" si="51"/>
        <v>10ODC14</v>
      </c>
      <c r="P526" s="20" t="s">
        <v>0</v>
      </c>
      <c r="Q526" s="21">
        <v>42285</v>
      </c>
      <c r="R526" s="20" t="s">
        <v>8</v>
      </c>
      <c r="S526" s="20" t="s">
        <v>14</v>
      </c>
      <c r="T526" s="20"/>
      <c r="U526" s="22"/>
      <c r="V526" s="22">
        <v>25</v>
      </c>
      <c r="W526" s="22"/>
      <c r="X526" s="22">
        <v>-287149.03000000003</v>
      </c>
      <c r="Y526" s="1" t="str">
        <f t="shared" si="52"/>
        <v>2542285</v>
      </c>
      <c r="Z526" s="3" t="str">
        <f t="shared" si="53"/>
        <v>PAF9</v>
      </c>
    </row>
    <row r="527" spans="1:26" x14ac:dyDescent="0.25">
      <c r="A527" s="20" t="s">
        <v>117</v>
      </c>
      <c r="B527" s="21">
        <v>42285</v>
      </c>
      <c r="C527" s="20" t="s">
        <v>120</v>
      </c>
      <c r="D527" s="20" t="s">
        <v>22</v>
      </c>
      <c r="E527" s="20"/>
      <c r="F527" s="22"/>
      <c r="G527" s="22"/>
      <c r="H527" s="22">
        <v>17.79</v>
      </c>
      <c r="I527" s="22">
        <v>291033.15999999997</v>
      </c>
      <c r="J527" s="1" t="str">
        <f t="shared" si="48"/>
        <v>0,4842285</v>
      </c>
      <c r="K527" s="1" t="str">
        <f t="shared" si="49"/>
        <v>BF122</v>
      </c>
      <c r="L527" s="1" t="str">
        <f t="shared" si="50"/>
        <v>0,48BF122</v>
      </c>
      <c r="M527" s="2" t="str">
        <f t="shared" si="51"/>
        <v>10ODC55</v>
      </c>
      <c r="P527" s="20" t="s">
        <v>0</v>
      </c>
      <c r="Q527" s="21">
        <v>42285</v>
      </c>
      <c r="R527" s="20" t="s">
        <v>8</v>
      </c>
      <c r="S527" s="20" t="s">
        <v>14</v>
      </c>
      <c r="T527" s="20"/>
      <c r="U527" s="22"/>
      <c r="V527" s="22">
        <v>25</v>
      </c>
      <c r="W527" s="22"/>
      <c r="X527" s="22">
        <v>-287124.03000000003</v>
      </c>
      <c r="Y527" s="1" t="str">
        <f t="shared" si="52"/>
        <v>2542285</v>
      </c>
      <c r="Z527" s="3" t="str">
        <f t="shared" si="53"/>
        <v>PAF9</v>
      </c>
    </row>
    <row r="528" spans="1:26" x14ac:dyDescent="0.25">
      <c r="A528" s="20" t="s">
        <v>117</v>
      </c>
      <c r="B528" s="21">
        <v>42285</v>
      </c>
      <c r="C528" s="20" t="s">
        <v>120</v>
      </c>
      <c r="D528" s="20" t="s">
        <v>68</v>
      </c>
      <c r="E528" s="20"/>
      <c r="F528" s="22"/>
      <c r="G528" s="22"/>
      <c r="H528" s="22">
        <v>0.48</v>
      </c>
      <c r="I528" s="22">
        <v>291032.68</v>
      </c>
      <c r="J528" s="1" t="str">
        <f t="shared" si="48"/>
        <v>2358,8242289</v>
      </c>
      <c r="K528" s="1" t="str">
        <f t="shared" si="49"/>
        <v>ACF18</v>
      </c>
      <c r="L528" s="1" t="str">
        <f t="shared" si="50"/>
        <v>2358,82ACF18</v>
      </c>
      <c r="M528" s="2" t="str">
        <f t="shared" si="51"/>
        <v>10ODC15</v>
      </c>
      <c r="P528" s="20" t="s">
        <v>0</v>
      </c>
      <c r="Q528" s="21">
        <v>42285</v>
      </c>
      <c r="R528" s="20" t="s">
        <v>8</v>
      </c>
      <c r="S528" s="20" t="s">
        <v>18</v>
      </c>
      <c r="T528" s="20"/>
      <c r="U528" s="22"/>
      <c r="V528" s="22">
        <v>160.33000000000001</v>
      </c>
      <c r="W528" s="22"/>
      <c r="X528" s="22">
        <v>-286963.7</v>
      </c>
      <c r="Y528" s="1" t="str">
        <f t="shared" si="52"/>
        <v>160,3342285</v>
      </c>
      <c r="Z528" s="3" t="str">
        <f t="shared" si="53"/>
        <v>PAF10</v>
      </c>
    </row>
    <row r="529" spans="1:26" x14ac:dyDescent="0.25">
      <c r="A529" s="20" t="s">
        <v>117</v>
      </c>
      <c r="B529" s="21">
        <v>42289</v>
      </c>
      <c r="C529" s="20" t="s">
        <v>120</v>
      </c>
      <c r="D529" s="20" t="s">
        <v>11</v>
      </c>
      <c r="E529" s="20"/>
      <c r="F529" s="22"/>
      <c r="G529" s="22"/>
      <c r="H529" s="22">
        <v>2358.8200000000002</v>
      </c>
      <c r="I529" s="22">
        <v>288673.86</v>
      </c>
      <c r="J529" s="1" t="str">
        <f t="shared" si="48"/>
        <v>90,6142290</v>
      </c>
      <c r="K529" s="1" t="str">
        <f t="shared" si="49"/>
        <v>ACF65</v>
      </c>
      <c r="L529" s="1" t="str">
        <f t="shared" si="50"/>
        <v>90,61ACF65</v>
      </c>
      <c r="M529" s="2" t="str">
        <f t="shared" si="51"/>
        <v>10ODC48</v>
      </c>
      <c r="P529" s="20" t="s">
        <v>0</v>
      </c>
      <c r="Q529" s="21">
        <v>42285</v>
      </c>
      <c r="R529" s="20" t="s">
        <v>36</v>
      </c>
      <c r="S529" s="20" t="s">
        <v>109</v>
      </c>
      <c r="T529" s="20"/>
      <c r="U529" s="22"/>
      <c r="V529" s="22">
        <v>17.79</v>
      </c>
      <c r="W529" s="22"/>
      <c r="X529" s="22">
        <v>-286945.90999999997</v>
      </c>
      <c r="Y529" s="1" t="str">
        <f t="shared" si="52"/>
        <v>17,7942285</v>
      </c>
      <c r="Z529" s="3" t="str">
        <f t="shared" si="53"/>
        <v>BF1VIR31</v>
      </c>
    </row>
    <row r="530" spans="1:26" x14ac:dyDescent="0.25">
      <c r="A530" s="20" t="s">
        <v>117</v>
      </c>
      <c r="B530" s="21">
        <v>42290</v>
      </c>
      <c r="C530" s="20" t="s">
        <v>120</v>
      </c>
      <c r="D530" s="20" t="s">
        <v>30</v>
      </c>
      <c r="E530" s="20"/>
      <c r="F530" s="22"/>
      <c r="G530" s="22"/>
      <c r="H530" s="22">
        <v>90.61</v>
      </c>
      <c r="I530" s="22">
        <v>288583.25</v>
      </c>
      <c r="J530" s="1" t="str">
        <f t="shared" si="48"/>
        <v>204,3142290</v>
      </c>
      <c r="K530" s="1" t="str">
        <f t="shared" si="49"/>
        <v>ODF38</v>
      </c>
      <c r="L530" s="1" t="str">
        <f t="shared" si="50"/>
        <v>204,31ODF38</v>
      </c>
      <c r="M530" s="2" t="str">
        <f t="shared" si="51"/>
        <v>10ODC79</v>
      </c>
      <c r="P530" s="20" t="s">
        <v>0</v>
      </c>
      <c r="Q530" s="21">
        <v>42289</v>
      </c>
      <c r="R530" s="20" t="s">
        <v>6</v>
      </c>
      <c r="S530" s="20" t="s">
        <v>54</v>
      </c>
      <c r="T530" s="20"/>
      <c r="U530" s="22"/>
      <c r="V530" s="22">
        <v>2358.8200000000002</v>
      </c>
      <c r="W530" s="22"/>
      <c r="X530" s="22">
        <v>-284587.09000000003</v>
      </c>
      <c r="Y530" s="1" t="str">
        <f t="shared" si="52"/>
        <v>2358,8242289</v>
      </c>
      <c r="Z530" s="3" t="str">
        <f t="shared" si="53"/>
        <v>ACF18</v>
      </c>
    </row>
    <row r="531" spans="1:26" x14ac:dyDescent="0.25">
      <c r="A531" s="20" t="s">
        <v>117</v>
      </c>
      <c r="B531" s="21">
        <v>42290</v>
      </c>
      <c r="C531" s="20" t="s">
        <v>120</v>
      </c>
      <c r="D531" s="20" t="s">
        <v>77</v>
      </c>
      <c r="E531" s="20"/>
      <c r="F531" s="22"/>
      <c r="G531" s="22"/>
      <c r="H531" s="22">
        <v>204.31</v>
      </c>
      <c r="I531" s="22">
        <v>288378.94</v>
      </c>
      <c r="J531" s="1" t="str">
        <f t="shared" si="48"/>
        <v>37,3542291</v>
      </c>
      <c r="K531" s="1" t="str">
        <f t="shared" si="49"/>
        <v>ACF20</v>
      </c>
      <c r="L531" s="1" t="str">
        <f t="shared" si="50"/>
        <v>37,35ACF20</v>
      </c>
      <c r="M531" s="2" t="str">
        <f t="shared" si="51"/>
        <v>10ODC16</v>
      </c>
      <c r="P531" s="20" t="s">
        <v>0</v>
      </c>
      <c r="Q531" s="21">
        <v>42290</v>
      </c>
      <c r="R531" s="20" t="s">
        <v>1</v>
      </c>
      <c r="S531" s="20" t="s">
        <v>12</v>
      </c>
      <c r="T531" s="20"/>
      <c r="U531" s="22"/>
      <c r="V531" s="22">
        <v>204.31</v>
      </c>
      <c r="W531" s="22"/>
      <c r="X531" s="22">
        <v>-284382.78000000003</v>
      </c>
      <c r="Y531" s="1" t="str">
        <f t="shared" si="52"/>
        <v>204,3142290</v>
      </c>
      <c r="Z531" s="3" t="str">
        <f t="shared" si="53"/>
        <v>ODF38</v>
      </c>
    </row>
    <row r="532" spans="1:26" x14ac:dyDescent="0.25">
      <c r="A532" s="20" t="s">
        <v>117</v>
      </c>
      <c r="B532" s="21">
        <v>42291</v>
      </c>
      <c r="C532" s="20" t="s">
        <v>120</v>
      </c>
      <c r="D532" s="20" t="s">
        <v>23</v>
      </c>
      <c r="E532" s="20"/>
      <c r="F532" s="22"/>
      <c r="G532" s="22"/>
      <c r="H532" s="22">
        <v>37.35</v>
      </c>
      <c r="I532" s="22">
        <v>288341.59000000003</v>
      </c>
      <c r="J532" s="1" t="str">
        <f t="shared" si="48"/>
        <v>37,3542291</v>
      </c>
      <c r="K532" s="1" t="str">
        <f t="shared" si="49"/>
        <v>ACF20</v>
      </c>
      <c r="L532" s="1" t="str">
        <f t="shared" si="50"/>
        <v>37,35ACF20</v>
      </c>
      <c r="M532" s="2" t="str">
        <f t="shared" si="51"/>
        <v>10ODC17</v>
      </c>
      <c r="P532" s="20" t="s">
        <v>0</v>
      </c>
      <c r="Q532" s="21">
        <v>42290</v>
      </c>
      <c r="R532" s="20" t="s">
        <v>6</v>
      </c>
      <c r="S532" s="20" t="s">
        <v>103</v>
      </c>
      <c r="T532" s="20"/>
      <c r="U532" s="22"/>
      <c r="V532" s="22">
        <v>90.61</v>
      </c>
      <c r="W532" s="22"/>
      <c r="X532" s="22">
        <v>-284292.17</v>
      </c>
      <c r="Y532" s="1" t="str">
        <f t="shared" si="52"/>
        <v>90,6142290</v>
      </c>
      <c r="Z532" s="3" t="str">
        <f t="shared" si="53"/>
        <v>ACF65</v>
      </c>
    </row>
    <row r="533" spans="1:26" x14ac:dyDescent="0.25">
      <c r="A533" s="20" t="s">
        <v>117</v>
      </c>
      <c r="B533" s="21">
        <v>42291</v>
      </c>
      <c r="C533" s="20" t="s">
        <v>120</v>
      </c>
      <c r="D533" s="20" t="s">
        <v>35</v>
      </c>
      <c r="E533" s="20"/>
      <c r="F533" s="22"/>
      <c r="G533" s="22"/>
      <c r="H533" s="22">
        <v>37.35</v>
      </c>
      <c r="I533" s="22">
        <v>288304.24</v>
      </c>
      <c r="J533" s="1" t="str">
        <f t="shared" si="48"/>
        <v>1500042296</v>
      </c>
      <c r="K533" s="1" t="str">
        <f t="shared" si="49"/>
        <v>ODF7</v>
      </c>
      <c r="L533" s="1" t="str">
        <f t="shared" si="50"/>
        <v>15000ODF7</v>
      </c>
      <c r="M533" s="2" t="str">
        <f t="shared" si="51"/>
        <v>10ODC18</v>
      </c>
      <c r="P533" s="20" t="s">
        <v>0</v>
      </c>
      <c r="Q533" s="21">
        <v>42291</v>
      </c>
      <c r="R533" s="20" t="s">
        <v>6</v>
      </c>
      <c r="S533" s="20" t="s">
        <v>41</v>
      </c>
      <c r="T533" s="20"/>
      <c r="U533" s="22"/>
      <c r="V533" s="22">
        <v>37.35</v>
      </c>
      <c r="W533" s="22"/>
      <c r="X533" s="22">
        <v>-284254.82</v>
      </c>
      <c r="Y533" s="1" t="str">
        <f t="shared" si="52"/>
        <v>37,3542291</v>
      </c>
      <c r="Z533" s="3" t="str">
        <f t="shared" si="53"/>
        <v>ACF20</v>
      </c>
    </row>
    <row r="534" spans="1:26" x14ac:dyDescent="0.25">
      <c r="A534" s="20" t="s">
        <v>117</v>
      </c>
      <c r="B534" s="21">
        <v>42296</v>
      </c>
      <c r="C534" s="20" t="s">
        <v>120</v>
      </c>
      <c r="D534" s="20" t="s">
        <v>54</v>
      </c>
      <c r="E534" s="20"/>
      <c r="F534" s="22"/>
      <c r="G534" s="22">
        <v>15000</v>
      </c>
      <c r="H534" s="22"/>
      <c r="I534" s="22">
        <v>303304.24</v>
      </c>
      <c r="J534" s="1" t="str">
        <f t="shared" si="48"/>
        <v>286,0242296</v>
      </c>
      <c r="K534" s="1" t="str">
        <f t="shared" si="49"/>
        <v>PAF41</v>
      </c>
      <c r="L534" s="1" t="str">
        <f t="shared" si="50"/>
        <v>286,02PAF41</v>
      </c>
      <c r="M534" s="2" t="str">
        <f t="shared" si="51"/>
        <v>10ODC56</v>
      </c>
      <c r="P534" s="20" t="s">
        <v>0</v>
      </c>
      <c r="Q534" s="21">
        <v>42291</v>
      </c>
      <c r="R534" s="20" t="s">
        <v>6</v>
      </c>
      <c r="S534" s="20" t="s">
        <v>69</v>
      </c>
      <c r="T534" s="20"/>
      <c r="U534" s="22"/>
      <c r="V534" s="22">
        <v>37.35</v>
      </c>
      <c r="W534" s="22"/>
      <c r="X534" s="22">
        <v>-284217.46999999997</v>
      </c>
      <c r="Y534" s="1" t="str">
        <f t="shared" si="52"/>
        <v>37,3542291</v>
      </c>
      <c r="Z534" s="3" t="str">
        <f t="shared" si="53"/>
        <v>ACF21</v>
      </c>
    </row>
    <row r="535" spans="1:26" x14ac:dyDescent="0.25">
      <c r="A535" s="20" t="s">
        <v>117</v>
      </c>
      <c r="B535" s="21">
        <v>42296</v>
      </c>
      <c r="C535" s="20" t="s">
        <v>120</v>
      </c>
      <c r="D535" s="20" t="s">
        <v>59</v>
      </c>
      <c r="E535" s="20"/>
      <c r="F535" s="22"/>
      <c r="G535" s="22"/>
      <c r="H535" s="22">
        <v>286.02</v>
      </c>
      <c r="I535" s="22">
        <v>303018.21999999997</v>
      </c>
      <c r="J535" s="1" t="str">
        <f t="shared" si="48"/>
        <v>3,8842297</v>
      </c>
      <c r="K535" s="1" t="str">
        <f t="shared" si="49"/>
        <v>PAF20</v>
      </c>
      <c r="L535" s="1" t="str">
        <f t="shared" si="50"/>
        <v>3,88PAF20</v>
      </c>
      <c r="M535" s="2" t="str">
        <f t="shared" si="51"/>
        <v>10ODC49</v>
      </c>
      <c r="P535" s="20" t="s">
        <v>0</v>
      </c>
      <c r="Q535" s="21">
        <v>42296</v>
      </c>
      <c r="R535" s="20" t="s">
        <v>1</v>
      </c>
      <c r="S535" s="20" t="s">
        <v>40</v>
      </c>
      <c r="T535" s="20"/>
      <c r="U535" s="22"/>
      <c r="V535" s="22"/>
      <c r="W535" s="22">
        <v>15000</v>
      </c>
      <c r="X535" s="22">
        <v>-299217.46999999997</v>
      </c>
      <c r="Y535" s="1" t="str">
        <f t="shared" si="52"/>
        <v>1500042296</v>
      </c>
      <c r="Z535" s="3" t="str">
        <f t="shared" si="53"/>
        <v>ODF7</v>
      </c>
    </row>
    <row r="536" spans="1:26" x14ac:dyDescent="0.25">
      <c r="A536" s="20" t="s">
        <v>117</v>
      </c>
      <c r="B536" s="21">
        <v>42297</v>
      </c>
      <c r="C536" s="20" t="s">
        <v>120</v>
      </c>
      <c r="D536" s="20" t="s">
        <v>31</v>
      </c>
      <c r="E536" s="20"/>
      <c r="F536" s="22"/>
      <c r="G536" s="22"/>
      <c r="H536" s="22">
        <v>3.88</v>
      </c>
      <c r="I536" s="22">
        <v>303014.34000000003</v>
      </c>
      <c r="J536" s="1" t="str">
        <f t="shared" si="48"/>
        <v>4,8342297</v>
      </c>
      <c r="K536" s="1" t="str">
        <f t="shared" si="49"/>
        <v>PAF20</v>
      </c>
      <c r="L536" s="1" t="str">
        <f t="shared" si="50"/>
        <v>4,83PAF20</v>
      </c>
      <c r="M536" s="2" t="str">
        <f t="shared" si="51"/>
        <v>10ODC50</v>
      </c>
      <c r="P536" s="20" t="s">
        <v>0</v>
      </c>
      <c r="Q536" s="21">
        <v>42296</v>
      </c>
      <c r="R536" s="20" t="s">
        <v>8</v>
      </c>
      <c r="S536" s="20" t="s">
        <v>27</v>
      </c>
      <c r="T536" s="20"/>
      <c r="U536" s="22"/>
      <c r="V536" s="22">
        <v>286.02</v>
      </c>
      <c r="W536" s="22"/>
      <c r="X536" s="22">
        <v>-298931.45</v>
      </c>
      <c r="Y536" s="1" t="str">
        <f t="shared" si="52"/>
        <v>286,0242296</v>
      </c>
      <c r="Z536" s="3" t="str">
        <f t="shared" si="53"/>
        <v>PAF41</v>
      </c>
    </row>
    <row r="537" spans="1:26" x14ac:dyDescent="0.25">
      <c r="A537" s="20" t="s">
        <v>117</v>
      </c>
      <c r="B537" s="21">
        <v>42297</v>
      </c>
      <c r="C537" s="20" t="s">
        <v>120</v>
      </c>
      <c r="D537" s="20" t="s">
        <v>64</v>
      </c>
      <c r="E537" s="20"/>
      <c r="F537" s="22"/>
      <c r="G537" s="22"/>
      <c r="H537" s="22">
        <v>4.83</v>
      </c>
      <c r="I537" s="22">
        <v>303009.51</v>
      </c>
      <c r="J537" s="1" t="str">
        <f t="shared" si="48"/>
        <v>624,9642298</v>
      </c>
      <c r="K537" s="1" t="str">
        <f t="shared" si="49"/>
        <v>ACF33</v>
      </c>
      <c r="L537" s="1" t="str">
        <f t="shared" si="50"/>
        <v>624,96ACF33</v>
      </c>
      <c r="M537" s="2" t="str">
        <f t="shared" si="51"/>
        <v>10ODC51</v>
      </c>
      <c r="P537" s="20" t="s">
        <v>0</v>
      </c>
      <c r="Q537" s="21">
        <v>42297</v>
      </c>
      <c r="R537" s="20" t="s">
        <v>8</v>
      </c>
      <c r="S537" s="20" t="s">
        <v>41</v>
      </c>
      <c r="T537" s="20"/>
      <c r="U537" s="22"/>
      <c r="V537" s="22">
        <v>3.88</v>
      </c>
      <c r="W537" s="22"/>
      <c r="X537" s="22">
        <v>-298927.57</v>
      </c>
      <c r="Y537" s="1" t="str">
        <f t="shared" si="52"/>
        <v>3,8842297</v>
      </c>
      <c r="Z537" s="3" t="str">
        <f t="shared" si="53"/>
        <v>PAF20</v>
      </c>
    </row>
    <row r="538" spans="1:26" x14ac:dyDescent="0.25">
      <c r="A538" s="20" t="s">
        <v>117</v>
      </c>
      <c r="B538" s="21">
        <v>42298</v>
      </c>
      <c r="C538" s="20" t="s">
        <v>120</v>
      </c>
      <c r="D538" s="20" t="s">
        <v>75</v>
      </c>
      <c r="E538" s="20"/>
      <c r="F538" s="22"/>
      <c r="G538" s="22"/>
      <c r="H538" s="22">
        <v>624.96</v>
      </c>
      <c r="I538" s="22">
        <v>302384.55</v>
      </c>
      <c r="J538" s="1" t="str">
        <f t="shared" si="48"/>
        <v>157,4342299</v>
      </c>
      <c r="K538" s="1" t="str">
        <f t="shared" si="49"/>
        <v>PAF40</v>
      </c>
      <c r="L538" s="1" t="str">
        <f t="shared" si="50"/>
        <v>157,43PAF40</v>
      </c>
      <c r="M538" s="2" t="str">
        <f t="shared" si="51"/>
        <v>10ODC57</v>
      </c>
      <c r="P538" s="20" t="s">
        <v>0</v>
      </c>
      <c r="Q538" s="21">
        <v>42297</v>
      </c>
      <c r="R538" s="20" t="s">
        <v>8</v>
      </c>
      <c r="S538" s="20" t="s">
        <v>41</v>
      </c>
      <c r="T538" s="20"/>
      <c r="U538" s="22"/>
      <c r="V538" s="22">
        <v>4.83</v>
      </c>
      <c r="W538" s="22"/>
      <c r="X538" s="22">
        <v>-298922.74</v>
      </c>
      <c r="Y538" s="1" t="str">
        <f t="shared" si="52"/>
        <v>4,8342297</v>
      </c>
      <c r="Z538" s="3" t="str">
        <f t="shared" si="53"/>
        <v>PAF20</v>
      </c>
    </row>
    <row r="539" spans="1:26" x14ac:dyDescent="0.25">
      <c r="A539" s="20" t="s">
        <v>117</v>
      </c>
      <c r="B539" s="21">
        <v>42299</v>
      </c>
      <c r="C539" s="20" t="s">
        <v>120</v>
      </c>
      <c r="D539" s="20" t="s">
        <v>39</v>
      </c>
      <c r="E539" s="20"/>
      <c r="F539" s="22"/>
      <c r="G539" s="22"/>
      <c r="H539" s="22">
        <v>157.43</v>
      </c>
      <c r="I539" s="22">
        <v>302227.12</v>
      </c>
      <c r="J539" s="1" t="str">
        <f t="shared" si="48"/>
        <v>10042299</v>
      </c>
      <c r="K539" s="1" t="str">
        <f t="shared" si="49"/>
        <v>PAF40</v>
      </c>
      <c r="L539" s="1" t="str">
        <f t="shared" si="50"/>
        <v>100PAF40</v>
      </c>
      <c r="M539" s="2" t="str">
        <f t="shared" si="51"/>
        <v>10ODC58</v>
      </c>
      <c r="P539" s="20" t="s">
        <v>0</v>
      </c>
      <c r="Q539" s="21">
        <v>42298</v>
      </c>
      <c r="R539" s="20" t="s">
        <v>6</v>
      </c>
      <c r="S539" s="20" t="s">
        <v>42</v>
      </c>
      <c r="T539" s="20"/>
      <c r="U539" s="22"/>
      <c r="V539" s="22">
        <v>624.96</v>
      </c>
      <c r="W539" s="22"/>
      <c r="X539" s="22">
        <v>-298297.78000000003</v>
      </c>
      <c r="Y539" s="1" t="str">
        <f t="shared" si="52"/>
        <v>624,9642298</v>
      </c>
      <c r="Z539" s="3" t="str">
        <f t="shared" si="53"/>
        <v>ACF33</v>
      </c>
    </row>
    <row r="540" spans="1:26" x14ac:dyDescent="0.25">
      <c r="A540" s="20" t="s">
        <v>117</v>
      </c>
      <c r="B540" s="21">
        <v>42299</v>
      </c>
      <c r="C540" s="20" t="s">
        <v>120</v>
      </c>
      <c r="D540" s="20" t="s">
        <v>107</v>
      </c>
      <c r="E540" s="20"/>
      <c r="F540" s="22"/>
      <c r="G540" s="22"/>
      <c r="H540" s="22">
        <v>100</v>
      </c>
      <c r="I540" s="22">
        <v>302127.12</v>
      </c>
      <c r="J540" s="1" t="str">
        <f t="shared" si="48"/>
        <v>45042300</v>
      </c>
      <c r="K540" s="1" t="str">
        <f t="shared" si="49"/>
        <v>PAF7</v>
      </c>
      <c r="L540" s="1" t="str">
        <f t="shared" si="50"/>
        <v>450PAF7</v>
      </c>
      <c r="M540" s="2" t="str">
        <f t="shared" si="51"/>
        <v>10ODC19</v>
      </c>
      <c r="P540" s="20" t="s">
        <v>0</v>
      </c>
      <c r="Q540" s="21">
        <v>42299</v>
      </c>
      <c r="R540" s="20" t="s">
        <v>8</v>
      </c>
      <c r="S540" s="20" t="s">
        <v>50</v>
      </c>
      <c r="T540" s="20"/>
      <c r="U540" s="22"/>
      <c r="V540" s="22">
        <v>157.43</v>
      </c>
      <c r="W540" s="22"/>
      <c r="X540" s="22">
        <v>-298140.34999999998</v>
      </c>
      <c r="Y540" s="1" t="str">
        <f t="shared" si="52"/>
        <v>157,4342299</v>
      </c>
      <c r="Z540" s="3" t="str">
        <f t="shared" si="53"/>
        <v>PAF40</v>
      </c>
    </row>
    <row r="541" spans="1:26" x14ac:dyDescent="0.25">
      <c r="A541" s="20" t="s">
        <v>117</v>
      </c>
      <c r="B541" s="21">
        <v>42300</v>
      </c>
      <c r="C541" s="20" t="s">
        <v>120</v>
      </c>
      <c r="D541" s="20" t="s">
        <v>38</v>
      </c>
      <c r="E541" s="20"/>
      <c r="F541" s="22"/>
      <c r="G541" s="22"/>
      <c r="H541" s="22">
        <v>450</v>
      </c>
      <c r="I541" s="22">
        <v>301677.12</v>
      </c>
      <c r="J541" s="1" t="str">
        <f t="shared" si="48"/>
        <v>9042300</v>
      </c>
      <c r="K541" s="1" t="str">
        <f t="shared" si="49"/>
        <v>PAF7</v>
      </c>
      <c r="L541" s="1" t="str">
        <f t="shared" si="50"/>
        <v>90PAF7</v>
      </c>
      <c r="M541" s="2" t="str">
        <f t="shared" si="51"/>
        <v>10ODC20</v>
      </c>
      <c r="P541" s="20" t="s">
        <v>0</v>
      </c>
      <c r="Q541" s="21">
        <v>42299</v>
      </c>
      <c r="R541" s="20" t="s">
        <v>8</v>
      </c>
      <c r="S541" s="20" t="s">
        <v>50</v>
      </c>
      <c r="T541" s="20"/>
      <c r="U541" s="22"/>
      <c r="V541" s="22">
        <v>100</v>
      </c>
      <c r="W541" s="22"/>
      <c r="X541" s="22">
        <v>-298040.34999999998</v>
      </c>
      <c r="Y541" s="1" t="str">
        <f t="shared" si="52"/>
        <v>10042299</v>
      </c>
      <c r="Z541" s="3" t="str">
        <f t="shared" si="53"/>
        <v>PAF40</v>
      </c>
    </row>
    <row r="542" spans="1:26" x14ac:dyDescent="0.25">
      <c r="A542" s="20" t="s">
        <v>117</v>
      </c>
      <c r="B542" s="21">
        <v>42300</v>
      </c>
      <c r="C542" s="20" t="s">
        <v>120</v>
      </c>
      <c r="D542" s="20" t="s">
        <v>41</v>
      </c>
      <c r="E542" s="20"/>
      <c r="F542" s="22"/>
      <c r="G542" s="22"/>
      <c r="H542" s="22">
        <v>90</v>
      </c>
      <c r="I542" s="22">
        <v>301587.12</v>
      </c>
      <c r="J542" s="1" t="str">
        <f t="shared" si="48"/>
        <v>150042300</v>
      </c>
      <c r="K542" s="1" t="str">
        <f t="shared" si="49"/>
        <v>PAF7</v>
      </c>
      <c r="L542" s="1" t="str">
        <f t="shared" si="50"/>
        <v>1500PAF7</v>
      </c>
      <c r="M542" s="2" t="str">
        <f t="shared" si="51"/>
        <v>10ODC21</v>
      </c>
      <c r="P542" s="20" t="s">
        <v>0</v>
      </c>
      <c r="Q542" s="21">
        <v>42300</v>
      </c>
      <c r="R542" s="20" t="s">
        <v>32</v>
      </c>
      <c r="S542" s="20" t="s">
        <v>17</v>
      </c>
      <c r="T542" s="20"/>
      <c r="U542" s="22"/>
      <c r="V542" s="22">
        <v>0.05</v>
      </c>
      <c r="W542" s="22"/>
      <c r="X542" s="22">
        <v>-298040.3</v>
      </c>
      <c r="Y542" s="1" t="str">
        <f t="shared" si="52"/>
        <v>0,0542300</v>
      </c>
      <c r="Z542" s="3" t="str">
        <f t="shared" si="53"/>
        <v>BF124</v>
      </c>
    </row>
    <row r="543" spans="1:26" x14ac:dyDescent="0.25">
      <c r="A543" s="20" t="s">
        <v>117</v>
      </c>
      <c r="B543" s="21">
        <v>42300</v>
      </c>
      <c r="C543" s="20" t="s">
        <v>120</v>
      </c>
      <c r="D543" s="20" t="s">
        <v>69</v>
      </c>
      <c r="E543" s="20"/>
      <c r="F543" s="22"/>
      <c r="G543" s="22"/>
      <c r="H543" s="22">
        <v>1500</v>
      </c>
      <c r="I543" s="22">
        <v>300087.12</v>
      </c>
      <c r="J543" s="1" t="str">
        <f t="shared" si="48"/>
        <v>150042300</v>
      </c>
      <c r="K543" s="1" t="str">
        <f t="shared" si="49"/>
        <v>PAF7</v>
      </c>
      <c r="L543" s="1" t="str">
        <f t="shared" si="50"/>
        <v>1500PAF7</v>
      </c>
      <c r="M543" s="2" t="str">
        <f t="shared" si="51"/>
        <v>10ODC22</v>
      </c>
      <c r="P543" s="20" t="s">
        <v>0</v>
      </c>
      <c r="Q543" s="21">
        <v>42300</v>
      </c>
      <c r="R543" s="20" t="s">
        <v>8</v>
      </c>
      <c r="S543" s="20" t="s">
        <v>40</v>
      </c>
      <c r="T543" s="20"/>
      <c r="U543" s="22"/>
      <c r="V543" s="22">
        <v>450</v>
      </c>
      <c r="W543" s="22"/>
      <c r="X543" s="22">
        <v>-297590.3</v>
      </c>
      <c r="Y543" s="1" t="str">
        <f t="shared" si="52"/>
        <v>45042300</v>
      </c>
      <c r="Z543" s="3" t="str">
        <f t="shared" si="53"/>
        <v>PAF7</v>
      </c>
    </row>
    <row r="544" spans="1:26" x14ac:dyDescent="0.25">
      <c r="A544" s="20" t="s">
        <v>117</v>
      </c>
      <c r="B544" s="21">
        <v>42300</v>
      </c>
      <c r="C544" s="20" t="s">
        <v>120</v>
      </c>
      <c r="D544" s="20" t="s">
        <v>45</v>
      </c>
      <c r="E544" s="20"/>
      <c r="F544" s="22"/>
      <c r="G544" s="22"/>
      <c r="H544" s="22">
        <v>1500</v>
      </c>
      <c r="I544" s="22">
        <v>298587.12</v>
      </c>
      <c r="J544" s="1" t="str">
        <f t="shared" si="48"/>
        <v>185542300</v>
      </c>
      <c r="K544" s="1" t="str">
        <f t="shared" si="49"/>
        <v>PAF7</v>
      </c>
      <c r="L544" s="1" t="str">
        <f t="shared" si="50"/>
        <v>1855PAF7</v>
      </c>
      <c r="M544" s="2" t="str">
        <f t="shared" si="51"/>
        <v>10ODC23</v>
      </c>
      <c r="P544" s="20" t="s">
        <v>0</v>
      </c>
      <c r="Q544" s="21">
        <v>42300</v>
      </c>
      <c r="R544" s="20" t="s">
        <v>8</v>
      </c>
      <c r="S544" s="20" t="s">
        <v>40</v>
      </c>
      <c r="T544" s="20"/>
      <c r="U544" s="22"/>
      <c r="V544" s="22">
        <v>90</v>
      </c>
      <c r="W544" s="22"/>
      <c r="X544" s="22">
        <v>-297500.3</v>
      </c>
      <c r="Y544" s="1" t="str">
        <f t="shared" si="52"/>
        <v>9042300</v>
      </c>
      <c r="Z544" s="3" t="str">
        <f t="shared" si="53"/>
        <v>PAF7</v>
      </c>
    </row>
    <row r="545" spans="1:26" x14ac:dyDescent="0.25">
      <c r="A545" s="20" t="s">
        <v>117</v>
      </c>
      <c r="B545" s="21">
        <v>42300</v>
      </c>
      <c r="C545" s="20" t="s">
        <v>120</v>
      </c>
      <c r="D545" s="20" t="s">
        <v>24</v>
      </c>
      <c r="E545" s="20"/>
      <c r="F545" s="22"/>
      <c r="G545" s="22"/>
      <c r="H545" s="22">
        <v>1855</v>
      </c>
      <c r="I545" s="22">
        <v>296732.12</v>
      </c>
      <c r="J545" s="1" t="str">
        <f t="shared" si="48"/>
        <v>144542300</v>
      </c>
      <c r="K545" s="1" t="str">
        <f t="shared" si="49"/>
        <v>PAF7</v>
      </c>
      <c r="L545" s="1" t="str">
        <f t="shared" si="50"/>
        <v>1445PAF7</v>
      </c>
      <c r="M545" s="2" t="str">
        <f t="shared" si="51"/>
        <v>10ODC24</v>
      </c>
      <c r="P545" s="20" t="s">
        <v>0</v>
      </c>
      <c r="Q545" s="21">
        <v>42300</v>
      </c>
      <c r="R545" s="20" t="s">
        <v>8</v>
      </c>
      <c r="S545" s="20" t="s">
        <v>40</v>
      </c>
      <c r="T545" s="20"/>
      <c r="U545" s="22"/>
      <c r="V545" s="22">
        <v>1500</v>
      </c>
      <c r="W545" s="22"/>
      <c r="X545" s="22">
        <v>-296000.3</v>
      </c>
      <c r="Y545" s="1" t="str">
        <f t="shared" si="52"/>
        <v>150042300</v>
      </c>
      <c r="Z545" s="3" t="str">
        <f t="shared" si="53"/>
        <v>PAF7</v>
      </c>
    </row>
    <row r="546" spans="1:26" x14ac:dyDescent="0.25">
      <c r="A546" s="20" t="s">
        <v>117</v>
      </c>
      <c r="B546" s="21">
        <v>42300</v>
      </c>
      <c r="C546" s="20" t="s">
        <v>120</v>
      </c>
      <c r="D546" s="20" t="s">
        <v>55</v>
      </c>
      <c r="E546" s="20"/>
      <c r="F546" s="22"/>
      <c r="G546" s="22"/>
      <c r="H546" s="22">
        <v>1445</v>
      </c>
      <c r="I546" s="22">
        <v>295287.12</v>
      </c>
      <c r="J546" s="1" t="str">
        <f t="shared" si="48"/>
        <v>150042300</v>
      </c>
      <c r="K546" s="1" t="str">
        <f t="shared" si="49"/>
        <v>PAF7</v>
      </c>
      <c r="L546" s="1" t="str">
        <f t="shared" si="50"/>
        <v>1500PAF7</v>
      </c>
      <c r="M546" s="2" t="str">
        <f t="shared" si="51"/>
        <v>10ODC25</v>
      </c>
      <c r="P546" s="20" t="s">
        <v>0</v>
      </c>
      <c r="Q546" s="21">
        <v>42300</v>
      </c>
      <c r="R546" s="20" t="s">
        <v>8</v>
      </c>
      <c r="S546" s="20" t="s">
        <v>40</v>
      </c>
      <c r="T546" s="20"/>
      <c r="U546" s="22"/>
      <c r="V546" s="22">
        <v>1500</v>
      </c>
      <c r="W546" s="22"/>
      <c r="X546" s="22">
        <v>-294500.3</v>
      </c>
      <c r="Y546" s="1" t="str">
        <f t="shared" si="52"/>
        <v>150042300</v>
      </c>
      <c r="Z546" s="3" t="str">
        <f t="shared" si="53"/>
        <v>PAF7</v>
      </c>
    </row>
    <row r="547" spans="1:26" x14ac:dyDescent="0.25">
      <c r="A547" s="20" t="s">
        <v>117</v>
      </c>
      <c r="B547" s="21">
        <v>42300</v>
      </c>
      <c r="C547" s="20" t="s">
        <v>120</v>
      </c>
      <c r="D547" s="20" t="s">
        <v>25</v>
      </c>
      <c r="E547" s="20"/>
      <c r="F547" s="22"/>
      <c r="G547" s="22"/>
      <c r="H547" s="22">
        <v>1500</v>
      </c>
      <c r="I547" s="22">
        <v>293787.12</v>
      </c>
      <c r="J547" s="1" t="str">
        <f t="shared" si="48"/>
        <v>277,242300</v>
      </c>
      <c r="K547" s="1" t="str">
        <f t="shared" si="49"/>
        <v>PAF7</v>
      </c>
      <c r="L547" s="1" t="str">
        <f t="shared" si="50"/>
        <v>277,2PAF7</v>
      </c>
      <c r="M547" s="2" t="str">
        <f t="shared" si="51"/>
        <v>10ODC26</v>
      </c>
      <c r="P547" s="20" t="s">
        <v>0</v>
      </c>
      <c r="Q547" s="21">
        <v>42300</v>
      </c>
      <c r="R547" s="20" t="s">
        <v>8</v>
      </c>
      <c r="S547" s="20" t="s">
        <v>40</v>
      </c>
      <c r="T547" s="20"/>
      <c r="U547" s="22"/>
      <c r="V547" s="22">
        <v>1855</v>
      </c>
      <c r="W547" s="22"/>
      <c r="X547" s="22">
        <v>-292645.3</v>
      </c>
      <c r="Y547" s="1" t="str">
        <f t="shared" si="52"/>
        <v>185542300</v>
      </c>
      <c r="Z547" s="3" t="str">
        <f t="shared" si="53"/>
        <v>PAF7</v>
      </c>
    </row>
    <row r="548" spans="1:26" x14ac:dyDescent="0.25">
      <c r="A548" s="20" t="s">
        <v>117</v>
      </c>
      <c r="B548" s="21">
        <v>42300</v>
      </c>
      <c r="C548" s="20" t="s">
        <v>120</v>
      </c>
      <c r="D548" s="20" t="s">
        <v>34</v>
      </c>
      <c r="E548" s="20"/>
      <c r="F548" s="22"/>
      <c r="G548" s="22"/>
      <c r="H548" s="22">
        <v>277.2</v>
      </c>
      <c r="I548" s="22">
        <v>293509.92</v>
      </c>
      <c r="J548" s="1" t="str">
        <f t="shared" si="48"/>
        <v>249,4842300</v>
      </c>
      <c r="K548" s="1" t="str">
        <f t="shared" si="49"/>
        <v>PAF7</v>
      </c>
      <c r="L548" s="1" t="str">
        <f t="shared" si="50"/>
        <v>249,48PAF7</v>
      </c>
      <c r="M548" s="2" t="str">
        <f t="shared" si="51"/>
        <v>10ODC27</v>
      </c>
      <c r="P548" s="20" t="s">
        <v>0</v>
      </c>
      <c r="Q548" s="21">
        <v>42300</v>
      </c>
      <c r="R548" s="20" t="s">
        <v>8</v>
      </c>
      <c r="S548" s="20" t="s">
        <v>40</v>
      </c>
      <c r="T548" s="20"/>
      <c r="U548" s="22"/>
      <c r="V548" s="22">
        <v>1445</v>
      </c>
      <c r="W548" s="22"/>
      <c r="X548" s="22">
        <v>-291200.3</v>
      </c>
      <c r="Y548" s="1" t="str">
        <f t="shared" si="52"/>
        <v>144542300</v>
      </c>
      <c r="Z548" s="3" t="str">
        <f t="shared" si="53"/>
        <v>PAF7</v>
      </c>
    </row>
    <row r="549" spans="1:26" x14ac:dyDescent="0.25">
      <c r="A549" s="20" t="s">
        <v>117</v>
      </c>
      <c r="B549" s="21">
        <v>42300</v>
      </c>
      <c r="C549" s="20" t="s">
        <v>120</v>
      </c>
      <c r="D549" s="20" t="s">
        <v>56</v>
      </c>
      <c r="E549" s="20"/>
      <c r="F549" s="22"/>
      <c r="G549" s="22"/>
      <c r="H549" s="22">
        <v>249.48</v>
      </c>
      <c r="I549" s="22">
        <v>293260.44</v>
      </c>
      <c r="J549" s="1" t="str">
        <f t="shared" si="48"/>
        <v>15,7542300</v>
      </c>
      <c r="K549" s="1" t="str">
        <f t="shared" si="49"/>
        <v>PAF7</v>
      </c>
      <c r="L549" s="1" t="str">
        <f t="shared" si="50"/>
        <v>15,75PAF7</v>
      </c>
      <c r="M549" s="2" t="str">
        <f t="shared" si="51"/>
        <v>10ODC28</v>
      </c>
      <c r="P549" s="20" t="s">
        <v>0</v>
      </c>
      <c r="Q549" s="21">
        <v>42300</v>
      </c>
      <c r="R549" s="20" t="s">
        <v>8</v>
      </c>
      <c r="S549" s="20" t="s">
        <v>40</v>
      </c>
      <c r="T549" s="20"/>
      <c r="U549" s="22"/>
      <c r="V549" s="22">
        <v>1500</v>
      </c>
      <c r="W549" s="22"/>
      <c r="X549" s="22">
        <v>-289700.3</v>
      </c>
      <c r="Y549" s="1" t="str">
        <f t="shared" si="52"/>
        <v>150042300</v>
      </c>
      <c r="Z549" s="3" t="str">
        <f t="shared" si="53"/>
        <v>PAF7</v>
      </c>
    </row>
    <row r="550" spans="1:26" x14ac:dyDescent="0.25">
      <c r="A550" s="20" t="s">
        <v>117</v>
      </c>
      <c r="B550" s="21">
        <v>42300</v>
      </c>
      <c r="C550" s="20" t="s">
        <v>120</v>
      </c>
      <c r="D550" s="20" t="s">
        <v>57</v>
      </c>
      <c r="E550" s="20"/>
      <c r="F550" s="22"/>
      <c r="G550" s="22"/>
      <c r="H550" s="22">
        <v>15.75</v>
      </c>
      <c r="I550" s="22">
        <v>293244.69</v>
      </c>
      <c r="J550" s="1" t="str">
        <f t="shared" si="48"/>
        <v>140042300</v>
      </c>
      <c r="K550" s="1" t="str">
        <f t="shared" si="49"/>
        <v>PAF7</v>
      </c>
      <c r="L550" s="1" t="str">
        <f t="shared" si="50"/>
        <v>1400PAF7</v>
      </c>
      <c r="M550" s="2" t="str">
        <f t="shared" si="51"/>
        <v>10ODC29</v>
      </c>
      <c r="P550" s="20" t="s">
        <v>0</v>
      </c>
      <c r="Q550" s="21">
        <v>42300</v>
      </c>
      <c r="R550" s="20" t="s">
        <v>8</v>
      </c>
      <c r="S550" s="20" t="s">
        <v>40</v>
      </c>
      <c r="T550" s="20"/>
      <c r="U550" s="22"/>
      <c r="V550" s="22">
        <v>277.2</v>
      </c>
      <c r="W550" s="22"/>
      <c r="X550" s="22">
        <v>-289423.09999999998</v>
      </c>
      <c r="Y550" s="1" t="str">
        <f t="shared" si="52"/>
        <v>277,242300</v>
      </c>
      <c r="Z550" s="3" t="str">
        <f t="shared" si="53"/>
        <v>PAF7</v>
      </c>
    </row>
    <row r="551" spans="1:26" x14ac:dyDescent="0.25">
      <c r="A551" s="20" t="s">
        <v>117</v>
      </c>
      <c r="B551" s="21">
        <v>42300</v>
      </c>
      <c r="C551" s="20" t="s">
        <v>120</v>
      </c>
      <c r="D551" s="20" t="s">
        <v>46</v>
      </c>
      <c r="E551" s="20"/>
      <c r="F551" s="22"/>
      <c r="G551" s="22"/>
      <c r="H551" s="22">
        <v>1400</v>
      </c>
      <c r="I551" s="22">
        <v>291844.69</v>
      </c>
      <c r="J551" s="1" t="str">
        <f t="shared" si="48"/>
        <v>-34,3742300</v>
      </c>
      <c r="K551" s="1" t="str">
        <f t="shared" si="49"/>
        <v>PAF7</v>
      </c>
      <c r="L551" s="1" t="str">
        <f t="shared" si="50"/>
        <v>-34,37PAF7</v>
      </c>
      <c r="M551" s="2" t="str">
        <f t="shared" si="51"/>
        <v>10ODC30</v>
      </c>
      <c r="P551" s="20" t="s">
        <v>0</v>
      </c>
      <c r="Q551" s="21">
        <v>42300</v>
      </c>
      <c r="R551" s="20" t="s">
        <v>8</v>
      </c>
      <c r="S551" s="20" t="s">
        <v>40</v>
      </c>
      <c r="T551" s="20"/>
      <c r="U551" s="22"/>
      <c r="V551" s="22">
        <v>249.48</v>
      </c>
      <c r="W551" s="22"/>
      <c r="X551" s="22">
        <v>-289173.62</v>
      </c>
      <c r="Y551" s="1" t="str">
        <f t="shared" si="52"/>
        <v>249,4842300</v>
      </c>
      <c r="Z551" s="3" t="str">
        <f t="shared" si="53"/>
        <v>PAF7</v>
      </c>
    </row>
    <row r="552" spans="1:26" x14ac:dyDescent="0.25">
      <c r="A552" s="20" t="s">
        <v>117</v>
      </c>
      <c r="B552" s="21">
        <v>42300</v>
      </c>
      <c r="C552" s="20" t="s">
        <v>120</v>
      </c>
      <c r="D552" s="20" t="s">
        <v>67</v>
      </c>
      <c r="E552" s="20"/>
      <c r="F552" s="22"/>
      <c r="G552" s="22"/>
      <c r="H552" s="22">
        <v>-34.369999999999997</v>
      </c>
      <c r="I552" s="22">
        <v>291879.06</v>
      </c>
      <c r="J552" s="1" t="str">
        <f t="shared" si="48"/>
        <v>-27,642300</v>
      </c>
      <c r="K552" s="1" t="str">
        <f t="shared" si="49"/>
        <v>PAF7</v>
      </c>
      <c r="L552" s="1" t="str">
        <f t="shared" si="50"/>
        <v>-27,6PAF7</v>
      </c>
      <c r="M552" s="2" t="str">
        <f t="shared" si="51"/>
        <v>10ODC31</v>
      </c>
      <c r="P552" s="20" t="s">
        <v>0</v>
      </c>
      <c r="Q552" s="21">
        <v>42300</v>
      </c>
      <c r="R552" s="20" t="s">
        <v>8</v>
      </c>
      <c r="S552" s="20" t="s">
        <v>40</v>
      </c>
      <c r="T552" s="20"/>
      <c r="U552" s="22"/>
      <c r="V552" s="22">
        <v>15.75</v>
      </c>
      <c r="W552" s="22"/>
      <c r="X552" s="22">
        <v>-289157.87</v>
      </c>
      <c r="Y552" s="1" t="str">
        <f t="shared" si="52"/>
        <v>15,7542300</v>
      </c>
      <c r="Z552" s="3" t="str">
        <f t="shared" si="53"/>
        <v>PAF7</v>
      </c>
    </row>
    <row r="553" spans="1:26" x14ac:dyDescent="0.25">
      <c r="A553" s="20" t="s">
        <v>117</v>
      </c>
      <c r="B553" s="21">
        <v>42300</v>
      </c>
      <c r="C553" s="20" t="s">
        <v>120</v>
      </c>
      <c r="D553" s="20" t="s">
        <v>96</v>
      </c>
      <c r="E553" s="20"/>
      <c r="F553" s="22"/>
      <c r="G553" s="22"/>
      <c r="H553" s="22">
        <v>-27.6</v>
      </c>
      <c r="I553" s="22">
        <v>291906.65999999997</v>
      </c>
      <c r="J553" s="1" t="str">
        <f t="shared" si="48"/>
        <v>442300</v>
      </c>
      <c r="K553" s="1" t="str">
        <f t="shared" si="49"/>
        <v>BF1VIR74</v>
      </c>
      <c r="L553" s="1" t="str">
        <f t="shared" si="50"/>
        <v>4BF1VIR74</v>
      </c>
      <c r="M553" s="2" t="str">
        <f t="shared" si="51"/>
        <v>10ODC52</v>
      </c>
      <c r="P553" s="20" t="s">
        <v>0</v>
      </c>
      <c r="Q553" s="21">
        <v>42300</v>
      </c>
      <c r="R553" s="20" t="s">
        <v>8</v>
      </c>
      <c r="S553" s="20" t="s">
        <v>40</v>
      </c>
      <c r="T553" s="20"/>
      <c r="U553" s="22"/>
      <c r="V553" s="22">
        <v>1400</v>
      </c>
      <c r="W553" s="22"/>
      <c r="X553" s="22">
        <v>-287757.87</v>
      </c>
      <c r="Y553" s="1" t="str">
        <f t="shared" si="52"/>
        <v>140042300</v>
      </c>
      <c r="Z553" s="3" t="str">
        <f t="shared" si="53"/>
        <v>PAF7</v>
      </c>
    </row>
    <row r="554" spans="1:26" x14ac:dyDescent="0.25">
      <c r="A554" s="20" t="s">
        <v>117</v>
      </c>
      <c r="B554" s="21">
        <v>42300</v>
      </c>
      <c r="C554" s="20" t="s">
        <v>120</v>
      </c>
      <c r="D554" s="20" t="s">
        <v>65</v>
      </c>
      <c r="E554" s="20"/>
      <c r="F554" s="22"/>
      <c r="G554" s="22"/>
      <c r="H554" s="22">
        <v>4</v>
      </c>
      <c r="I554" s="22">
        <v>291902.65999999997</v>
      </c>
      <c r="J554" s="1" t="str">
        <f t="shared" si="48"/>
        <v>0,0542300</v>
      </c>
      <c r="K554" s="1" t="str">
        <f t="shared" si="49"/>
        <v>BF124</v>
      </c>
      <c r="L554" s="1" t="str">
        <f t="shared" si="50"/>
        <v>0,05BF124</v>
      </c>
      <c r="M554" s="2" t="str">
        <f t="shared" si="51"/>
        <v>10ODC59</v>
      </c>
      <c r="P554" s="20" t="s">
        <v>0</v>
      </c>
      <c r="Q554" s="21">
        <v>42300</v>
      </c>
      <c r="R554" s="20" t="s">
        <v>8</v>
      </c>
      <c r="S554" s="20" t="s">
        <v>40</v>
      </c>
      <c r="T554" s="20"/>
      <c r="U554" s="22"/>
      <c r="V554" s="22">
        <v>-34.369999999999997</v>
      </c>
      <c r="W554" s="22"/>
      <c r="X554" s="22">
        <v>-287792.24</v>
      </c>
      <c r="Y554" s="1" t="str">
        <f t="shared" si="52"/>
        <v>-34,3742300</v>
      </c>
      <c r="Z554" s="3" t="str">
        <f t="shared" si="53"/>
        <v>PAF7</v>
      </c>
    </row>
    <row r="555" spans="1:26" x14ac:dyDescent="0.25">
      <c r="A555" s="20" t="s">
        <v>117</v>
      </c>
      <c r="B555" s="21">
        <v>42300</v>
      </c>
      <c r="C555" s="20" t="s">
        <v>120</v>
      </c>
      <c r="D555" s="20" t="s">
        <v>80</v>
      </c>
      <c r="E555" s="20"/>
      <c r="F555" s="22"/>
      <c r="G555" s="22"/>
      <c r="H555" s="22">
        <v>0.05</v>
      </c>
      <c r="I555" s="22">
        <v>291902.61</v>
      </c>
      <c r="J555" s="1" t="str">
        <f t="shared" si="48"/>
        <v>2225,642303</v>
      </c>
      <c r="K555" s="1" t="str">
        <f t="shared" si="49"/>
        <v>ACF39</v>
      </c>
      <c r="L555" s="1" t="str">
        <f t="shared" si="50"/>
        <v>2225,6ACF39</v>
      </c>
      <c r="M555" s="2" t="str">
        <f t="shared" si="51"/>
        <v>10ODC39</v>
      </c>
      <c r="P555" s="20" t="s">
        <v>0</v>
      </c>
      <c r="Q555" s="21">
        <v>42300</v>
      </c>
      <c r="R555" s="20" t="s">
        <v>8</v>
      </c>
      <c r="S555" s="20" t="s">
        <v>40</v>
      </c>
      <c r="T555" s="20"/>
      <c r="U555" s="22"/>
      <c r="V555" s="22">
        <v>-27.6</v>
      </c>
      <c r="W555" s="22"/>
      <c r="X555" s="22">
        <v>-287819.84000000003</v>
      </c>
      <c r="Y555" s="1" t="str">
        <f t="shared" si="52"/>
        <v>-27,642300</v>
      </c>
      <c r="Z555" s="3" t="str">
        <f t="shared" si="53"/>
        <v>PAF7</v>
      </c>
    </row>
    <row r="556" spans="1:26" x14ac:dyDescent="0.25">
      <c r="A556" s="20" t="s">
        <v>117</v>
      </c>
      <c r="B556" s="21">
        <v>42303</v>
      </c>
      <c r="C556" s="20" t="s">
        <v>120</v>
      </c>
      <c r="D556" s="20" t="s">
        <v>83</v>
      </c>
      <c r="E556" s="20"/>
      <c r="F556" s="22"/>
      <c r="G556" s="22"/>
      <c r="H556" s="22">
        <v>2225.6</v>
      </c>
      <c r="I556" s="22">
        <v>289677.01</v>
      </c>
      <c r="J556" s="1" t="str">
        <f t="shared" si="48"/>
        <v>0,4842304</v>
      </c>
      <c r="K556" s="1" t="str">
        <f t="shared" si="49"/>
        <v>BF126</v>
      </c>
      <c r="L556" s="1" t="str">
        <f t="shared" si="50"/>
        <v>0,48BF126</v>
      </c>
      <c r="M556" s="2" t="str">
        <f t="shared" si="51"/>
        <v>10ODC60</v>
      </c>
      <c r="P556" s="20" t="s">
        <v>0</v>
      </c>
      <c r="Q556" s="21">
        <v>42300</v>
      </c>
      <c r="R556" s="20" t="s">
        <v>6</v>
      </c>
      <c r="S556" s="20" t="s">
        <v>89</v>
      </c>
      <c r="T556" s="20"/>
      <c r="U556" s="22"/>
      <c r="V556" s="22">
        <v>2052.7800000000002</v>
      </c>
      <c r="W556" s="22"/>
      <c r="X556" s="22">
        <v>-285767.06</v>
      </c>
      <c r="Y556" s="1" t="str">
        <f t="shared" si="52"/>
        <v>2052,7842300</v>
      </c>
      <c r="Z556" s="3" t="str">
        <f t="shared" si="53"/>
        <v>ACF77</v>
      </c>
    </row>
    <row r="557" spans="1:26" x14ac:dyDescent="0.25">
      <c r="A557" s="20" t="s">
        <v>117</v>
      </c>
      <c r="B557" s="21">
        <v>42304</v>
      </c>
      <c r="C557" s="20" t="s">
        <v>120</v>
      </c>
      <c r="D557" s="20" t="s">
        <v>440</v>
      </c>
      <c r="E557" s="20"/>
      <c r="F557" s="22"/>
      <c r="G557" s="22"/>
      <c r="H557" s="22">
        <v>0.48</v>
      </c>
      <c r="I557" s="22">
        <v>289676.53000000003</v>
      </c>
      <c r="J557" s="1" t="str">
        <f t="shared" si="48"/>
        <v>2000042307</v>
      </c>
      <c r="K557" s="1" t="str">
        <f t="shared" si="49"/>
        <v>ODF12</v>
      </c>
      <c r="L557" s="1" t="str">
        <f t="shared" si="50"/>
        <v>20000ODF12</v>
      </c>
      <c r="M557" s="2" t="str">
        <f t="shared" si="51"/>
        <v>10ODC32</v>
      </c>
      <c r="P557" s="20" t="s">
        <v>0</v>
      </c>
      <c r="Q557" s="21">
        <v>42300</v>
      </c>
      <c r="R557" s="20" t="s">
        <v>36</v>
      </c>
      <c r="S557" s="20" t="s">
        <v>93</v>
      </c>
      <c r="T557" s="20"/>
      <c r="U557" s="22"/>
      <c r="V557" s="22">
        <v>4</v>
      </c>
      <c r="W557" s="22"/>
      <c r="X557" s="22">
        <v>-285763.06</v>
      </c>
      <c r="Y557" s="1" t="str">
        <f t="shared" si="52"/>
        <v>442300</v>
      </c>
      <c r="Z557" s="3" t="str">
        <f t="shared" si="53"/>
        <v>BF1VIR74</v>
      </c>
    </row>
    <row r="558" spans="1:26" x14ac:dyDescent="0.25">
      <c r="A558" s="20" t="s">
        <v>117</v>
      </c>
      <c r="B558" s="21">
        <v>42307</v>
      </c>
      <c r="C558" s="20" t="s">
        <v>120</v>
      </c>
      <c r="D558" s="20" t="s">
        <v>26</v>
      </c>
      <c r="E558" s="20"/>
      <c r="F558" s="22"/>
      <c r="G558" s="22">
        <v>20000</v>
      </c>
      <c r="H558" s="22"/>
      <c r="I558" s="22">
        <v>309676.53000000003</v>
      </c>
      <c r="J558" s="1" t="str">
        <f t="shared" si="48"/>
        <v>6000042307</v>
      </c>
      <c r="K558" s="1" t="str">
        <f t="shared" si="49"/>
        <v>ODF13</v>
      </c>
      <c r="L558" s="1" t="str">
        <f t="shared" si="50"/>
        <v>60000ODF13</v>
      </c>
      <c r="M558" s="2" t="str">
        <f t="shared" si="51"/>
        <v>10ODC33</v>
      </c>
      <c r="P558" s="20" t="s">
        <v>0</v>
      </c>
      <c r="Q558" s="21">
        <v>42303</v>
      </c>
      <c r="R558" s="20" t="s">
        <v>6</v>
      </c>
      <c r="S558" s="20" t="s">
        <v>83</v>
      </c>
      <c r="T558" s="20"/>
      <c r="U558" s="22"/>
      <c r="V558" s="22">
        <v>2225.6</v>
      </c>
      <c r="W558" s="22"/>
      <c r="X558" s="22">
        <v>-283537.46000000002</v>
      </c>
      <c r="Y558" s="1" t="str">
        <f t="shared" si="52"/>
        <v>2225,642303</v>
      </c>
      <c r="Z558" s="3" t="str">
        <f t="shared" si="53"/>
        <v>ACF39</v>
      </c>
    </row>
    <row r="559" spans="1:26" x14ac:dyDescent="0.25">
      <c r="A559" s="20" t="s">
        <v>117</v>
      </c>
      <c r="B559" s="21">
        <v>42307</v>
      </c>
      <c r="C559" s="20" t="s">
        <v>120</v>
      </c>
      <c r="D559" s="20" t="s">
        <v>42</v>
      </c>
      <c r="E559" s="20"/>
      <c r="F559" s="22"/>
      <c r="G559" s="22">
        <v>60000</v>
      </c>
      <c r="H559" s="22"/>
      <c r="I559" s="22">
        <v>369676.53</v>
      </c>
      <c r="J559" s="1" t="str">
        <f t="shared" si="48"/>
        <v>100042307</v>
      </c>
      <c r="K559" s="1" t="str">
        <f t="shared" si="49"/>
        <v>ODF16</v>
      </c>
      <c r="L559" s="1" t="str">
        <f t="shared" si="50"/>
        <v>1000ODF16</v>
      </c>
      <c r="M559" s="2" t="str">
        <f t="shared" si="51"/>
        <v>10ODC34</v>
      </c>
      <c r="P559" s="20" t="s">
        <v>0</v>
      </c>
      <c r="Q559" s="21">
        <v>42304</v>
      </c>
      <c r="R559" s="20" t="s">
        <v>32</v>
      </c>
      <c r="S559" s="20" t="s">
        <v>10</v>
      </c>
      <c r="T559" s="20"/>
      <c r="U559" s="22"/>
      <c r="V559" s="22">
        <v>0.48</v>
      </c>
      <c r="W559" s="22"/>
      <c r="X559" s="22">
        <v>-283536.98</v>
      </c>
      <c r="Y559" s="1" t="str">
        <f t="shared" si="52"/>
        <v>0,4842304</v>
      </c>
      <c r="Z559" s="3" t="str">
        <f t="shared" si="53"/>
        <v>BF126</v>
      </c>
    </row>
    <row r="560" spans="1:26" x14ac:dyDescent="0.25">
      <c r="A560" s="20" t="s">
        <v>117</v>
      </c>
      <c r="B560" s="21">
        <v>42307</v>
      </c>
      <c r="C560" s="20" t="s">
        <v>120</v>
      </c>
      <c r="D560" s="20" t="s">
        <v>91</v>
      </c>
      <c r="E560" s="20"/>
      <c r="F560" s="22"/>
      <c r="G560" s="22"/>
      <c r="H560" s="22">
        <v>1000</v>
      </c>
      <c r="I560" s="22">
        <v>368676.53</v>
      </c>
      <c r="J560" s="1" t="str">
        <f t="shared" si="48"/>
        <v>2294,7142307</v>
      </c>
      <c r="K560" s="1" t="str">
        <f t="shared" si="49"/>
        <v>ODF19</v>
      </c>
      <c r="L560" s="1" t="str">
        <f t="shared" si="50"/>
        <v>2294,71ODF19</v>
      </c>
      <c r="M560" s="2" t="str">
        <f t="shared" si="51"/>
        <v>10ODC35</v>
      </c>
      <c r="P560" s="20" t="s">
        <v>0</v>
      </c>
      <c r="Q560" s="21">
        <v>42307</v>
      </c>
      <c r="R560" s="20" t="s">
        <v>1</v>
      </c>
      <c r="S560" s="20" t="s">
        <v>20</v>
      </c>
      <c r="T560" s="20"/>
      <c r="U560" s="22"/>
      <c r="V560" s="22"/>
      <c r="W560" s="22">
        <v>20000</v>
      </c>
      <c r="X560" s="22">
        <v>-303536.98</v>
      </c>
      <c r="Y560" s="1" t="str">
        <f t="shared" si="52"/>
        <v>2000042307</v>
      </c>
      <c r="Z560" s="3" t="str">
        <f t="shared" si="53"/>
        <v>ODF12</v>
      </c>
    </row>
    <row r="561" spans="1:26" x14ac:dyDescent="0.25">
      <c r="A561" s="20" t="s">
        <v>117</v>
      </c>
      <c r="B561" s="21">
        <v>42307</v>
      </c>
      <c r="C561" s="20" t="s">
        <v>120</v>
      </c>
      <c r="D561" s="20" t="s">
        <v>15</v>
      </c>
      <c r="E561" s="20"/>
      <c r="F561" s="22"/>
      <c r="G561" s="22"/>
      <c r="H561" s="22">
        <v>2294.71</v>
      </c>
      <c r="I561" s="22">
        <v>366381.82</v>
      </c>
      <c r="J561" s="1" t="str">
        <f t="shared" si="48"/>
        <v>280542307</v>
      </c>
      <c r="K561" s="1" t="str">
        <f t="shared" si="49"/>
        <v>ACF38</v>
      </c>
      <c r="L561" s="1" t="str">
        <f t="shared" si="50"/>
        <v>2805ACF38</v>
      </c>
      <c r="M561" s="2" t="str">
        <f t="shared" si="51"/>
        <v>10ODC36</v>
      </c>
      <c r="P561" s="20" t="s">
        <v>0</v>
      </c>
      <c r="Q561" s="21">
        <v>42307</v>
      </c>
      <c r="R561" s="20" t="s">
        <v>1</v>
      </c>
      <c r="S561" s="20" t="s">
        <v>21</v>
      </c>
      <c r="T561" s="20"/>
      <c r="U561" s="22"/>
      <c r="V561" s="22"/>
      <c r="W561" s="22">
        <v>60000</v>
      </c>
      <c r="X561" s="22">
        <v>-363536.98</v>
      </c>
      <c r="Y561" s="1" t="str">
        <f t="shared" si="52"/>
        <v>6000042307</v>
      </c>
      <c r="Z561" s="3" t="str">
        <f t="shared" si="53"/>
        <v>ODF13</v>
      </c>
    </row>
    <row r="562" spans="1:26" x14ac:dyDescent="0.25">
      <c r="A562" s="20" t="s">
        <v>117</v>
      </c>
      <c r="B562" s="21">
        <v>42307</v>
      </c>
      <c r="C562" s="20" t="s">
        <v>120</v>
      </c>
      <c r="D562" s="20" t="s">
        <v>16</v>
      </c>
      <c r="E562" s="20"/>
      <c r="F562" s="22"/>
      <c r="G562" s="22"/>
      <c r="H562" s="22">
        <v>2805</v>
      </c>
      <c r="I562" s="22">
        <v>363576.82</v>
      </c>
      <c r="J562" s="1" t="str">
        <f t="shared" si="48"/>
        <v>862342307</v>
      </c>
      <c r="K562" s="1" t="str">
        <f t="shared" si="49"/>
        <v>ACF40</v>
      </c>
      <c r="L562" s="1" t="str">
        <f t="shared" si="50"/>
        <v>8623ACF40</v>
      </c>
      <c r="M562" s="2" t="str">
        <f t="shared" si="51"/>
        <v>10ODC37</v>
      </c>
      <c r="P562" s="20" t="s">
        <v>0</v>
      </c>
      <c r="Q562" s="21">
        <v>42307</v>
      </c>
      <c r="R562" s="20" t="s">
        <v>1</v>
      </c>
      <c r="S562" s="20" t="s">
        <v>11</v>
      </c>
      <c r="T562" s="20"/>
      <c r="U562" s="22"/>
      <c r="V562" s="22">
        <v>900</v>
      </c>
      <c r="W562" s="22"/>
      <c r="X562" s="22">
        <v>-362636.98</v>
      </c>
      <c r="Y562" s="1" t="str">
        <f t="shared" si="52"/>
        <v>90042307</v>
      </c>
      <c r="Z562" s="3" t="str">
        <f t="shared" si="53"/>
        <v>ODF15</v>
      </c>
    </row>
    <row r="563" spans="1:26" x14ac:dyDescent="0.25">
      <c r="A563" s="20" t="s">
        <v>117</v>
      </c>
      <c r="B563" s="21">
        <v>42307</v>
      </c>
      <c r="C563" s="20" t="s">
        <v>120</v>
      </c>
      <c r="D563" s="20" t="s">
        <v>48</v>
      </c>
      <c r="E563" s="20"/>
      <c r="F563" s="22"/>
      <c r="G563" s="22"/>
      <c r="H563" s="22">
        <v>8623</v>
      </c>
      <c r="I563" s="22">
        <v>354953.82</v>
      </c>
      <c r="J563" s="1" t="str">
        <f t="shared" si="48"/>
        <v>5103,242307</v>
      </c>
      <c r="K563" s="1" t="str">
        <f t="shared" si="49"/>
        <v>ACF41</v>
      </c>
      <c r="L563" s="1" t="str">
        <f t="shared" si="50"/>
        <v>5103,2ACF41</v>
      </c>
      <c r="M563" s="2" t="str">
        <f t="shared" si="51"/>
        <v>10ODC38</v>
      </c>
      <c r="P563" s="20" t="s">
        <v>0</v>
      </c>
      <c r="Q563" s="21">
        <v>42307</v>
      </c>
      <c r="R563" s="20" t="s">
        <v>1</v>
      </c>
      <c r="S563" s="20" t="s">
        <v>23</v>
      </c>
      <c r="T563" s="20"/>
      <c r="U563" s="22"/>
      <c r="V563" s="22">
        <v>1000</v>
      </c>
      <c r="W563" s="22"/>
      <c r="X563" s="22">
        <v>-361636.98</v>
      </c>
      <c r="Y563" s="1" t="str">
        <f t="shared" si="52"/>
        <v>100042307</v>
      </c>
      <c r="Z563" s="3" t="str">
        <f t="shared" si="53"/>
        <v>ODF16</v>
      </c>
    </row>
    <row r="564" spans="1:26" x14ac:dyDescent="0.25">
      <c r="A564" s="20" t="s">
        <v>117</v>
      </c>
      <c r="B564" s="21">
        <v>42307</v>
      </c>
      <c r="C564" s="20" t="s">
        <v>120</v>
      </c>
      <c r="D564" s="20" t="s">
        <v>12</v>
      </c>
      <c r="E564" s="20"/>
      <c r="F564" s="22"/>
      <c r="G564" s="22"/>
      <c r="H564" s="22">
        <v>5103.2</v>
      </c>
      <c r="I564" s="22">
        <v>349850.62</v>
      </c>
      <c r="J564" s="1" t="str">
        <f t="shared" si="48"/>
        <v>3513,842307</v>
      </c>
      <c r="K564" s="1" t="str">
        <f t="shared" si="49"/>
        <v>ACF42</v>
      </c>
      <c r="L564" s="1" t="str">
        <f t="shared" si="50"/>
        <v>3513,8ACF42</v>
      </c>
      <c r="M564" s="2" t="str">
        <f t="shared" si="51"/>
        <v>10ODC40</v>
      </c>
      <c r="P564" s="20" t="s">
        <v>0</v>
      </c>
      <c r="Q564" s="21">
        <v>42307</v>
      </c>
      <c r="R564" s="20" t="s">
        <v>1</v>
      </c>
      <c r="S564" s="20" t="s">
        <v>38</v>
      </c>
      <c r="T564" s="20"/>
      <c r="U564" s="22"/>
      <c r="V564" s="22">
        <v>2294.71</v>
      </c>
      <c r="W564" s="22"/>
      <c r="X564" s="22">
        <v>-359342.27</v>
      </c>
      <c r="Y564" s="1" t="str">
        <f t="shared" si="52"/>
        <v>2294,7142307</v>
      </c>
      <c r="Z564" s="3" t="str">
        <f t="shared" si="53"/>
        <v>ODF19</v>
      </c>
    </row>
    <row r="565" spans="1:26" x14ac:dyDescent="0.25">
      <c r="A565" s="20" t="s">
        <v>117</v>
      </c>
      <c r="B565" s="21">
        <v>42307</v>
      </c>
      <c r="C565" s="20" t="s">
        <v>120</v>
      </c>
      <c r="D565" s="20" t="s">
        <v>50</v>
      </c>
      <c r="E565" s="20"/>
      <c r="F565" s="22"/>
      <c r="G565" s="22"/>
      <c r="H565" s="22">
        <v>3513.8</v>
      </c>
      <c r="I565" s="22">
        <v>346336.82</v>
      </c>
      <c r="J565" s="1" t="str">
        <f t="shared" si="48"/>
        <v>10,6742307</v>
      </c>
      <c r="K565" s="1">
        <f t="shared" si="49"/>
        <v>10</v>
      </c>
      <c r="L565" s="1" t="str">
        <f t="shared" si="50"/>
        <v>10,6710</v>
      </c>
      <c r="M565" s="2" t="str">
        <f t="shared" si="51"/>
        <v>10ODC41</v>
      </c>
      <c r="P565" s="20" t="s">
        <v>0</v>
      </c>
      <c r="Q565" s="21">
        <v>42307</v>
      </c>
      <c r="R565" s="20" t="s">
        <v>1</v>
      </c>
      <c r="S565" s="20" t="s">
        <v>41</v>
      </c>
      <c r="T565" s="20"/>
      <c r="U565" s="22"/>
      <c r="V565" s="22">
        <v>1000</v>
      </c>
      <c r="W565" s="22"/>
      <c r="X565" s="22">
        <v>-358342.27</v>
      </c>
      <c r="Y565" s="1" t="str">
        <f t="shared" si="52"/>
        <v>100042307</v>
      </c>
      <c r="Z565" s="3" t="str">
        <f t="shared" si="53"/>
        <v>ODF20</v>
      </c>
    </row>
    <row r="566" spans="1:26" x14ac:dyDescent="0.25">
      <c r="A566" s="20" t="s">
        <v>117</v>
      </c>
      <c r="B566" s="21">
        <v>42307</v>
      </c>
      <c r="C566" s="20" t="s">
        <v>120</v>
      </c>
      <c r="D566" s="20" t="s">
        <v>27</v>
      </c>
      <c r="E566" s="20"/>
      <c r="F566" s="22"/>
      <c r="G566" s="22"/>
      <c r="H566" s="22">
        <v>10.67</v>
      </c>
      <c r="I566" s="22">
        <v>346326.15</v>
      </c>
      <c r="J566" s="1" t="str">
        <f t="shared" si="48"/>
        <v>14,142307</v>
      </c>
      <c r="K566" s="1">
        <f t="shared" si="49"/>
        <v>10</v>
      </c>
      <c r="L566" s="1" t="str">
        <f t="shared" si="50"/>
        <v>14,110</v>
      </c>
      <c r="M566" s="2" t="str">
        <f t="shared" si="51"/>
        <v>10ODC42</v>
      </c>
      <c r="P566" s="20" t="s">
        <v>0</v>
      </c>
      <c r="Q566" s="21">
        <v>42307</v>
      </c>
      <c r="R566" s="20" t="s">
        <v>1</v>
      </c>
      <c r="S566" s="20" t="s">
        <v>25</v>
      </c>
      <c r="T566" s="20"/>
      <c r="U566" s="22"/>
      <c r="V566" s="22">
        <v>2139.06</v>
      </c>
      <c r="W566" s="22"/>
      <c r="X566" s="22">
        <v>-356203.21</v>
      </c>
      <c r="Y566" s="1" t="str">
        <f t="shared" si="52"/>
        <v>2139,0642307</v>
      </c>
      <c r="Z566" s="3" t="str">
        <f t="shared" si="53"/>
        <v>ODF25</v>
      </c>
    </row>
    <row r="567" spans="1:26" x14ac:dyDescent="0.25">
      <c r="A567" s="20" t="s">
        <v>117</v>
      </c>
      <c r="B567" s="21">
        <v>42307</v>
      </c>
      <c r="C567" s="20" t="s">
        <v>120</v>
      </c>
      <c r="D567" s="20" t="s">
        <v>53</v>
      </c>
      <c r="E567" s="20"/>
      <c r="F567" s="22"/>
      <c r="G567" s="22"/>
      <c r="H567" s="22">
        <v>14.1</v>
      </c>
      <c r="I567" s="22">
        <v>346312.05</v>
      </c>
      <c r="J567" s="1" t="str">
        <f t="shared" si="48"/>
        <v>90042307</v>
      </c>
      <c r="K567" s="1" t="str">
        <f t="shared" si="49"/>
        <v>ODF15</v>
      </c>
      <c r="L567" s="1" t="str">
        <f t="shared" si="50"/>
        <v>900ODF15</v>
      </c>
      <c r="M567" s="2" t="str">
        <f t="shared" si="51"/>
        <v>10ODC53</v>
      </c>
      <c r="P567" s="20" t="s">
        <v>0</v>
      </c>
      <c r="Q567" s="21">
        <v>42307</v>
      </c>
      <c r="R567" s="20" t="s">
        <v>1</v>
      </c>
      <c r="S567" s="20" t="s">
        <v>46</v>
      </c>
      <c r="T567" s="20"/>
      <c r="U567" s="22"/>
      <c r="V567" s="22">
        <v>2479.8000000000002</v>
      </c>
      <c r="W567" s="22"/>
      <c r="X567" s="22">
        <v>-353723.41</v>
      </c>
      <c r="Y567" s="1" t="str">
        <f t="shared" si="52"/>
        <v>2479,842307</v>
      </c>
      <c r="Z567" s="3" t="str">
        <f t="shared" si="53"/>
        <v>ODF29</v>
      </c>
    </row>
    <row r="568" spans="1:26" x14ac:dyDescent="0.25">
      <c r="A568" s="20" t="s">
        <v>117</v>
      </c>
      <c r="B568" s="21">
        <v>42307</v>
      </c>
      <c r="C568" s="20" t="s">
        <v>120</v>
      </c>
      <c r="D568" s="20" t="s">
        <v>13</v>
      </c>
      <c r="E568" s="20"/>
      <c r="F568" s="22"/>
      <c r="G568" s="22"/>
      <c r="H568" s="22">
        <v>900</v>
      </c>
      <c r="I568" s="22">
        <v>345412.05</v>
      </c>
      <c r="J568" s="1" t="str">
        <f t="shared" si="48"/>
        <v>100042307</v>
      </c>
      <c r="K568" s="1" t="str">
        <f t="shared" si="49"/>
        <v>ODF16</v>
      </c>
      <c r="L568" s="1" t="str">
        <f t="shared" si="50"/>
        <v>1000ODF16</v>
      </c>
      <c r="M568" s="2" t="str">
        <f t="shared" si="51"/>
        <v>10ODC54</v>
      </c>
      <c r="P568" s="20" t="s">
        <v>0</v>
      </c>
      <c r="Q568" s="21">
        <v>42307</v>
      </c>
      <c r="R568" s="20" t="s">
        <v>1</v>
      </c>
      <c r="S568" s="20" t="s">
        <v>67</v>
      </c>
      <c r="T568" s="20"/>
      <c r="U568" s="22"/>
      <c r="V568" s="22">
        <v>250</v>
      </c>
      <c r="W568" s="22"/>
      <c r="X568" s="22">
        <v>-353473.41</v>
      </c>
      <c r="Y568" s="1" t="str">
        <f t="shared" si="52"/>
        <v>25042307</v>
      </c>
      <c r="Z568" s="3" t="str">
        <f t="shared" si="53"/>
        <v>ODF30</v>
      </c>
    </row>
    <row r="569" spans="1:26" x14ac:dyDescent="0.25">
      <c r="A569" s="20" t="s">
        <v>117</v>
      </c>
      <c r="B569" s="21">
        <v>42307</v>
      </c>
      <c r="C569" s="20" t="s">
        <v>120</v>
      </c>
      <c r="D569" s="20" t="s">
        <v>51</v>
      </c>
      <c r="E569" s="20"/>
      <c r="F569" s="22"/>
      <c r="G569" s="22"/>
      <c r="H569" s="22">
        <v>1000</v>
      </c>
      <c r="I569" s="22">
        <v>344412.05</v>
      </c>
      <c r="J569" s="1" t="str">
        <f t="shared" si="48"/>
        <v>2139,0642307</v>
      </c>
      <c r="K569" s="1" t="str">
        <f t="shared" si="49"/>
        <v>ODF25</v>
      </c>
      <c r="L569" s="1" t="str">
        <f t="shared" si="50"/>
        <v>2139,06ODF25</v>
      </c>
      <c r="M569" s="2" t="str">
        <f t="shared" si="51"/>
        <v>10ODC61</v>
      </c>
      <c r="P569" s="20" t="s">
        <v>0</v>
      </c>
      <c r="Q569" s="21">
        <v>42307</v>
      </c>
      <c r="R569" s="20" t="s">
        <v>1</v>
      </c>
      <c r="S569" s="20" t="s">
        <v>42</v>
      </c>
      <c r="T569" s="20"/>
      <c r="U569" s="22"/>
      <c r="V569" s="22">
        <v>1499.26</v>
      </c>
      <c r="W569" s="22"/>
      <c r="X569" s="22">
        <v>-351974.15</v>
      </c>
      <c r="Y569" s="1" t="str">
        <f t="shared" si="52"/>
        <v>1499,2642307</v>
      </c>
      <c r="Z569" s="3" t="str">
        <f t="shared" si="53"/>
        <v>ODF33</v>
      </c>
    </row>
    <row r="570" spans="1:26" x14ac:dyDescent="0.25">
      <c r="A570" s="20" t="s">
        <v>117</v>
      </c>
      <c r="B570" s="21">
        <v>42307</v>
      </c>
      <c r="C570" s="20" t="s">
        <v>120</v>
      </c>
      <c r="D570" s="20" t="s">
        <v>92</v>
      </c>
      <c r="E570" s="20"/>
      <c r="F570" s="22"/>
      <c r="G570" s="22"/>
      <c r="H570" s="22">
        <v>2139.06</v>
      </c>
      <c r="I570" s="22">
        <v>342272.99</v>
      </c>
      <c r="J570" s="1" t="str">
        <f t="shared" si="48"/>
        <v>2479,842307</v>
      </c>
      <c r="K570" s="1" t="str">
        <f t="shared" si="49"/>
        <v>ODF29</v>
      </c>
      <c r="L570" s="1" t="str">
        <f t="shared" si="50"/>
        <v>2479,8ODF29</v>
      </c>
      <c r="M570" s="2" t="str">
        <f t="shared" si="51"/>
        <v>10ODC62</v>
      </c>
      <c r="P570" s="20" t="s">
        <v>0</v>
      </c>
      <c r="Q570" s="21">
        <v>42307</v>
      </c>
      <c r="R570" s="20" t="s">
        <v>1</v>
      </c>
      <c r="S570" s="20" t="s">
        <v>42</v>
      </c>
      <c r="T570" s="20"/>
      <c r="U570" s="22"/>
      <c r="V570" s="22">
        <v>214.18</v>
      </c>
      <c r="W570" s="22"/>
      <c r="X570" s="22">
        <v>-351759.97</v>
      </c>
      <c r="Y570" s="1" t="str">
        <f t="shared" si="52"/>
        <v>214,1842307</v>
      </c>
      <c r="Z570" s="3" t="str">
        <f t="shared" si="53"/>
        <v>ODF33</v>
      </c>
    </row>
    <row r="571" spans="1:26" x14ac:dyDescent="0.25">
      <c r="A571" s="20" t="s">
        <v>117</v>
      </c>
      <c r="B571" s="21">
        <v>42307</v>
      </c>
      <c r="C571" s="20" t="s">
        <v>120</v>
      </c>
      <c r="D571" s="20" t="s">
        <v>74</v>
      </c>
      <c r="E571" s="20"/>
      <c r="F571" s="22"/>
      <c r="G571" s="22"/>
      <c r="H571" s="22">
        <v>2479.8000000000002</v>
      </c>
      <c r="I571" s="22">
        <v>339793.19</v>
      </c>
      <c r="J571" s="1" t="str">
        <f t="shared" si="48"/>
        <v>25042307</v>
      </c>
      <c r="K571" s="1" t="str">
        <f t="shared" si="49"/>
        <v>ODF30</v>
      </c>
      <c r="L571" s="1" t="str">
        <f t="shared" si="50"/>
        <v>250ODF30</v>
      </c>
      <c r="M571" s="2" t="str">
        <f t="shared" si="51"/>
        <v>10ODC63</v>
      </c>
      <c r="P571" s="20" t="s">
        <v>0</v>
      </c>
      <c r="Q571" s="21">
        <v>42307</v>
      </c>
      <c r="R571" s="20" t="s">
        <v>1</v>
      </c>
      <c r="S571" s="20" t="s">
        <v>15</v>
      </c>
      <c r="T571" s="20"/>
      <c r="U571" s="22"/>
      <c r="V571" s="22">
        <v>380</v>
      </c>
      <c r="W571" s="22"/>
      <c r="X571" s="22">
        <v>-351379.97</v>
      </c>
      <c r="Y571" s="1" t="str">
        <f t="shared" si="52"/>
        <v>38042307</v>
      </c>
      <c r="Z571" s="3" t="str">
        <f t="shared" si="53"/>
        <v>ODF35</v>
      </c>
    </row>
    <row r="572" spans="1:26" x14ac:dyDescent="0.25">
      <c r="A572" s="20" t="s">
        <v>117</v>
      </c>
      <c r="B572" s="21">
        <v>42307</v>
      </c>
      <c r="C572" s="20" t="s">
        <v>120</v>
      </c>
      <c r="D572" s="20" t="s">
        <v>28</v>
      </c>
      <c r="E572" s="20"/>
      <c r="F572" s="22"/>
      <c r="G572" s="22"/>
      <c r="H572" s="22">
        <v>250</v>
      </c>
      <c r="I572" s="22">
        <v>339543.19</v>
      </c>
      <c r="J572" s="1" t="str">
        <f t="shared" si="48"/>
        <v>38042307</v>
      </c>
      <c r="K572" s="1" t="str">
        <f t="shared" si="49"/>
        <v>ODF35</v>
      </c>
      <c r="L572" s="1" t="str">
        <f t="shared" si="50"/>
        <v>380ODF35</v>
      </c>
      <c r="M572" s="2" t="str">
        <f t="shared" si="51"/>
        <v>10ODC68</v>
      </c>
      <c r="P572" s="20" t="s">
        <v>0</v>
      </c>
      <c r="Q572" s="21">
        <v>42307</v>
      </c>
      <c r="R572" s="20" t="s">
        <v>1</v>
      </c>
      <c r="S572" s="20" t="s">
        <v>15</v>
      </c>
      <c r="T572" s="20"/>
      <c r="U572" s="22"/>
      <c r="V572" s="22">
        <v>950</v>
      </c>
      <c r="W572" s="22"/>
      <c r="X572" s="22">
        <v>-350429.97</v>
      </c>
      <c r="Y572" s="1" t="str">
        <f t="shared" si="52"/>
        <v>95042307</v>
      </c>
      <c r="Z572" s="3" t="str">
        <f t="shared" si="53"/>
        <v>ODF35</v>
      </c>
    </row>
    <row r="573" spans="1:26" x14ac:dyDescent="0.25">
      <c r="A573" s="20" t="s">
        <v>117</v>
      </c>
      <c r="B573" s="21">
        <v>42307</v>
      </c>
      <c r="C573" s="20" t="s">
        <v>120</v>
      </c>
      <c r="D573" s="20" t="s">
        <v>72</v>
      </c>
      <c r="E573" s="20"/>
      <c r="F573" s="22"/>
      <c r="G573" s="22"/>
      <c r="H573" s="22">
        <v>380</v>
      </c>
      <c r="I573" s="22">
        <v>339163.19</v>
      </c>
      <c r="J573" s="1" t="str">
        <f t="shared" si="48"/>
        <v>95042307</v>
      </c>
      <c r="K573" s="1" t="str">
        <f t="shared" si="49"/>
        <v>ODF35</v>
      </c>
      <c r="L573" s="1" t="str">
        <f t="shared" si="50"/>
        <v>950ODF35</v>
      </c>
      <c r="M573" s="2" t="str">
        <f t="shared" si="51"/>
        <v>10ODC69</v>
      </c>
      <c r="P573" s="20" t="s">
        <v>0</v>
      </c>
      <c r="Q573" s="21">
        <v>42307</v>
      </c>
      <c r="R573" s="20" t="s">
        <v>1</v>
      </c>
      <c r="S573" s="20" t="s">
        <v>15</v>
      </c>
      <c r="T573" s="20"/>
      <c r="U573" s="22"/>
      <c r="V573" s="22">
        <v>1045</v>
      </c>
      <c r="W573" s="22"/>
      <c r="X573" s="22">
        <v>-349384.97</v>
      </c>
      <c r="Y573" s="1" t="str">
        <f t="shared" si="52"/>
        <v>104542307</v>
      </c>
      <c r="Z573" s="3" t="str">
        <f t="shared" si="53"/>
        <v>ODF35</v>
      </c>
    </row>
    <row r="574" spans="1:26" x14ac:dyDescent="0.25">
      <c r="A574" s="20" t="s">
        <v>117</v>
      </c>
      <c r="B574" s="21">
        <v>42307</v>
      </c>
      <c r="C574" s="20" t="s">
        <v>120</v>
      </c>
      <c r="D574" s="20" t="s">
        <v>441</v>
      </c>
      <c r="E574" s="20"/>
      <c r="F574" s="22"/>
      <c r="G574" s="22"/>
      <c r="H574" s="22">
        <v>950</v>
      </c>
      <c r="I574" s="22">
        <v>338213.19</v>
      </c>
      <c r="J574" s="1" t="str">
        <f t="shared" si="48"/>
        <v>104542307</v>
      </c>
      <c r="K574" s="1" t="str">
        <f t="shared" si="49"/>
        <v>ODF35</v>
      </c>
      <c r="L574" s="1" t="str">
        <f t="shared" si="50"/>
        <v>1045ODF35</v>
      </c>
      <c r="M574" s="2" t="str">
        <f t="shared" si="51"/>
        <v>10ODC70</v>
      </c>
      <c r="P574" s="20" t="s">
        <v>0</v>
      </c>
      <c r="Q574" s="21">
        <v>42307</v>
      </c>
      <c r="R574" s="20" t="s">
        <v>1</v>
      </c>
      <c r="S574" s="20" t="s">
        <v>15</v>
      </c>
      <c r="T574" s="20"/>
      <c r="U574" s="22"/>
      <c r="V574" s="22">
        <v>1140</v>
      </c>
      <c r="W574" s="22"/>
      <c r="X574" s="22">
        <v>-348244.97</v>
      </c>
      <c r="Y574" s="1" t="str">
        <f t="shared" si="52"/>
        <v>114042307</v>
      </c>
      <c r="Z574" s="3" t="str">
        <f t="shared" si="53"/>
        <v>ODF35</v>
      </c>
    </row>
    <row r="575" spans="1:26" x14ac:dyDescent="0.25">
      <c r="A575" s="20" t="s">
        <v>117</v>
      </c>
      <c r="B575" s="21">
        <v>42307</v>
      </c>
      <c r="C575" s="20" t="s">
        <v>120</v>
      </c>
      <c r="D575" s="20" t="s">
        <v>60</v>
      </c>
      <c r="E575" s="20"/>
      <c r="F575" s="22"/>
      <c r="G575" s="22"/>
      <c r="H575" s="22">
        <v>1045</v>
      </c>
      <c r="I575" s="22">
        <v>337168.19</v>
      </c>
      <c r="J575" s="1" t="str">
        <f t="shared" si="48"/>
        <v>114042307</v>
      </c>
      <c r="K575" s="1" t="str">
        <f t="shared" si="49"/>
        <v>ODF35</v>
      </c>
      <c r="L575" s="1" t="str">
        <f t="shared" si="50"/>
        <v>1140ODF35</v>
      </c>
      <c r="M575" s="2" t="str">
        <f t="shared" si="51"/>
        <v>10ODC71</v>
      </c>
      <c r="P575" s="20" t="s">
        <v>0</v>
      </c>
      <c r="Q575" s="21">
        <v>42307</v>
      </c>
      <c r="R575" s="20" t="s">
        <v>1</v>
      </c>
      <c r="S575" s="20" t="s">
        <v>15</v>
      </c>
      <c r="T575" s="20"/>
      <c r="U575" s="22"/>
      <c r="V575" s="22">
        <v>1520</v>
      </c>
      <c r="W575" s="22"/>
      <c r="X575" s="22">
        <v>-346724.97</v>
      </c>
      <c r="Y575" s="1" t="str">
        <f t="shared" si="52"/>
        <v>152042307</v>
      </c>
      <c r="Z575" s="3" t="str">
        <f t="shared" si="53"/>
        <v>ODF35</v>
      </c>
    </row>
    <row r="576" spans="1:26" x14ac:dyDescent="0.25">
      <c r="A576" s="20" t="s">
        <v>117</v>
      </c>
      <c r="B576" s="21">
        <v>42307</v>
      </c>
      <c r="C576" s="20" t="s">
        <v>120</v>
      </c>
      <c r="D576" s="20" t="s">
        <v>100</v>
      </c>
      <c r="E576" s="20"/>
      <c r="F576" s="22"/>
      <c r="G576" s="22"/>
      <c r="H576" s="22">
        <v>1140</v>
      </c>
      <c r="I576" s="22">
        <v>336028.19</v>
      </c>
      <c r="J576" s="1" t="str">
        <f t="shared" si="48"/>
        <v>152042307</v>
      </c>
      <c r="K576" s="1" t="str">
        <f t="shared" si="49"/>
        <v>ODF35</v>
      </c>
      <c r="L576" s="1" t="str">
        <f t="shared" si="50"/>
        <v>1520ODF35</v>
      </c>
      <c r="M576" s="2" t="str">
        <f t="shared" si="51"/>
        <v>10ODC72</v>
      </c>
      <c r="P576" s="20" t="s">
        <v>0</v>
      </c>
      <c r="Q576" s="21">
        <v>42307</v>
      </c>
      <c r="R576" s="20" t="s">
        <v>6</v>
      </c>
      <c r="S576" s="20" t="s">
        <v>12</v>
      </c>
      <c r="T576" s="20"/>
      <c r="U576" s="22"/>
      <c r="V576" s="22">
        <v>2805</v>
      </c>
      <c r="W576" s="22"/>
      <c r="X576" s="22">
        <v>-343919.97</v>
      </c>
      <c r="Y576" s="1" t="str">
        <f t="shared" si="52"/>
        <v>280542307</v>
      </c>
      <c r="Z576" s="3" t="str">
        <f t="shared" si="53"/>
        <v>ACF38</v>
      </c>
    </row>
    <row r="577" spans="1:26" x14ac:dyDescent="0.25">
      <c r="A577" s="20" t="s">
        <v>117</v>
      </c>
      <c r="B577" s="21">
        <v>42307</v>
      </c>
      <c r="C577" s="20" t="s">
        <v>120</v>
      </c>
      <c r="D577" s="20" t="s">
        <v>110</v>
      </c>
      <c r="E577" s="20"/>
      <c r="F577" s="22"/>
      <c r="G577" s="22"/>
      <c r="H577" s="22">
        <v>1520</v>
      </c>
      <c r="I577" s="22">
        <v>334508.19</v>
      </c>
      <c r="J577" s="1" t="str">
        <f t="shared" si="48"/>
        <v>1499,2642307</v>
      </c>
      <c r="K577" s="1" t="str">
        <f t="shared" si="49"/>
        <v>ODF33</v>
      </c>
      <c r="L577" s="1" t="str">
        <f t="shared" si="50"/>
        <v>1499,26ODF33</v>
      </c>
      <c r="M577" s="2" t="str">
        <f t="shared" si="51"/>
        <v>10ODC73</v>
      </c>
      <c r="P577" s="20" t="s">
        <v>0</v>
      </c>
      <c r="Q577" s="21">
        <v>42307</v>
      </c>
      <c r="R577" s="20" t="s">
        <v>6</v>
      </c>
      <c r="S577" s="20" t="s">
        <v>50</v>
      </c>
      <c r="T577" s="20"/>
      <c r="U577" s="22"/>
      <c r="V577" s="22">
        <v>8623</v>
      </c>
      <c r="W577" s="22"/>
      <c r="X577" s="22">
        <v>-335296.96999999997</v>
      </c>
      <c r="Y577" s="1" t="str">
        <f t="shared" si="52"/>
        <v>862342307</v>
      </c>
      <c r="Z577" s="3" t="str">
        <f t="shared" si="53"/>
        <v>ACF40</v>
      </c>
    </row>
    <row r="578" spans="1:26" x14ac:dyDescent="0.25">
      <c r="A578" s="20" t="s">
        <v>117</v>
      </c>
      <c r="B578" s="21">
        <v>42307</v>
      </c>
      <c r="C578" s="20" t="s">
        <v>120</v>
      </c>
      <c r="D578" s="20" t="s">
        <v>442</v>
      </c>
      <c r="E578" s="20"/>
      <c r="F578" s="22"/>
      <c r="G578" s="22"/>
      <c r="H578" s="22">
        <v>1499.26</v>
      </c>
      <c r="I578" s="22">
        <v>333008.93</v>
      </c>
      <c r="J578" s="1" t="str">
        <f t="shared" si="48"/>
        <v>214,1842307</v>
      </c>
      <c r="K578" s="1" t="str">
        <f t="shared" si="49"/>
        <v>ODF33</v>
      </c>
      <c r="L578" s="1" t="str">
        <f t="shared" si="50"/>
        <v>214,18ODF33</v>
      </c>
      <c r="M578" s="2" t="str">
        <f t="shared" si="51"/>
        <v>10ODC74</v>
      </c>
      <c r="P578" s="20" t="s">
        <v>0</v>
      </c>
      <c r="Q578" s="21">
        <v>42307</v>
      </c>
      <c r="R578" s="20" t="s">
        <v>6</v>
      </c>
      <c r="S578" s="20" t="s">
        <v>27</v>
      </c>
      <c r="T578" s="20"/>
      <c r="U578" s="22"/>
      <c r="V578" s="22">
        <v>5103.2</v>
      </c>
      <c r="W578" s="22"/>
      <c r="X578" s="22">
        <v>-330193.77</v>
      </c>
      <c r="Y578" s="1" t="str">
        <f t="shared" si="52"/>
        <v>5103,242307</v>
      </c>
      <c r="Z578" s="3" t="str">
        <f t="shared" si="53"/>
        <v>ACF41</v>
      </c>
    </row>
    <row r="579" spans="1:26" x14ac:dyDescent="0.25">
      <c r="A579" s="20" t="s">
        <v>117</v>
      </c>
      <c r="B579" s="21">
        <v>42307</v>
      </c>
      <c r="C579" s="20" t="s">
        <v>120</v>
      </c>
      <c r="D579" s="20" t="s">
        <v>443</v>
      </c>
      <c r="E579" s="20"/>
      <c r="F579" s="22"/>
      <c r="G579" s="22"/>
      <c r="H579" s="22">
        <v>214.18</v>
      </c>
      <c r="I579" s="22">
        <v>332794.75</v>
      </c>
      <c r="J579" s="1" t="str">
        <f t="shared" ref="J579:J642" si="54">H580&amp;G580&amp;B580</f>
        <v>480,3542308</v>
      </c>
      <c r="K579" s="1" t="str">
        <f t="shared" ref="K579:K642" si="55">IF(ISNA(VLOOKUP(J579,$Y$2:$Z$5001,2,FALSE)),MONTH(B580),(VLOOKUP(J579,$Y$2:$Z$5001,2,FALSE)))</f>
        <v>ACF72</v>
      </c>
      <c r="L579" s="1" t="str">
        <f t="shared" ref="L579:L642" si="56">H580&amp;G580&amp;K579</f>
        <v>480,35ACF72</v>
      </c>
      <c r="M579" s="2" t="str">
        <f t="shared" ref="M579:M642" si="57">MONTH(B580)&amp;C580&amp;D580</f>
        <v>10ODC43</v>
      </c>
      <c r="P579" s="20" t="s">
        <v>0</v>
      </c>
      <c r="Q579" s="21">
        <v>42307</v>
      </c>
      <c r="R579" s="20" t="s">
        <v>6</v>
      </c>
      <c r="S579" s="20" t="s">
        <v>53</v>
      </c>
      <c r="T579" s="20"/>
      <c r="U579" s="22"/>
      <c r="V579" s="22">
        <v>3513.8</v>
      </c>
      <c r="W579" s="22"/>
      <c r="X579" s="22">
        <v>-326679.96999999997</v>
      </c>
      <c r="Y579" s="1" t="str">
        <f t="shared" ref="Y579:Y642" si="58">V579&amp;W579&amp;Q579</f>
        <v>3513,842307</v>
      </c>
      <c r="Z579" s="3" t="str">
        <f t="shared" ref="Z579:Z642" si="59">R579&amp;S579</f>
        <v>ACF42</v>
      </c>
    </row>
    <row r="580" spans="1:26" x14ac:dyDescent="0.25">
      <c r="A580" s="20" t="s">
        <v>117</v>
      </c>
      <c r="B580" s="21">
        <v>42308</v>
      </c>
      <c r="C580" s="20" t="s">
        <v>120</v>
      </c>
      <c r="D580" s="20" t="s">
        <v>43</v>
      </c>
      <c r="E580" s="20"/>
      <c r="F580" s="22"/>
      <c r="G580" s="22"/>
      <c r="H580" s="22">
        <v>480.35</v>
      </c>
      <c r="I580" s="22">
        <v>332314.40000000002</v>
      </c>
      <c r="J580" s="1" t="str">
        <f t="shared" si="54"/>
        <v>662,1142308</v>
      </c>
      <c r="K580" s="1">
        <f t="shared" si="55"/>
        <v>10</v>
      </c>
      <c r="L580" s="1" t="str">
        <f t="shared" si="56"/>
        <v>662,1110</v>
      </c>
      <c r="M580" s="2" t="str">
        <f t="shared" si="57"/>
        <v>10ODC44</v>
      </c>
      <c r="P580" s="20" t="s">
        <v>0</v>
      </c>
      <c r="Q580" s="21">
        <v>42308</v>
      </c>
      <c r="R580" s="20" t="s">
        <v>32</v>
      </c>
      <c r="S580" s="20" t="s">
        <v>49</v>
      </c>
      <c r="T580" s="20"/>
      <c r="U580" s="22"/>
      <c r="V580" s="22">
        <v>32.880000000000003</v>
      </c>
      <c r="W580" s="22"/>
      <c r="X580" s="22">
        <v>-326647.09000000003</v>
      </c>
      <c r="Y580" s="1" t="str">
        <f t="shared" si="58"/>
        <v>32,8842308</v>
      </c>
      <c r="Z580" s="3" t="str">
        <f t="shared" si="59"/>
        <v>BF128</v>
      </c>
    </row>
    <row r="581" spans="1:26" x14ac:dyDescent="0.25">
      <c r="A581" s="3" t="s">
        <v>117</v>
      </c>
      <c r="B581" s="4">
        <v>42308</v>
      </c>
      <c r="C581" s="3" t="s">
        <v>120</v>
      </c>
      <c r="D581" s="3" t="s">
        <v>70</v>
      </c>
      <c r="E581" s="3" t="s">
        <v>469</v>
      </c>
      <c r="H581" s="1">
        <v>662.11</v>
      </c>
      <c r="I581" s="1">
        <v>331652.28999999998</v>
      </c>
      <c r="J581" s="1" t="str">
        <f t="shared" si="54"/>
        <v>152842308</v>
      </c>
      <c r="K581" s="1" t="str">
        <f t="shared" si="55"/>
        <v>PAF38</v>
      </c>
      <c r="L581" s="1" t="str">
        <f t="shared" si="56"/>
        <v>1528PAF38</v>
      </c>
      <c r="M581" s="2" t="str">
        <f t="shared" si="57"/>
        <v>10ODC64</v>
      </c>
      <c r="P581" s="20" t="s">
        <v>0</v>
      </c>
      <c r="Q581" s="21">
        <v>42308</v>
      </c>
      <c r="R581" s="20" t="s">
        <v>8</v>
      </c>
      <c r="S581" s="20" t="s">
        <v>57</v>
      </c>
      <c r="T581" s="20"/>
      <c r="U581" s="22"/>
      <c r="V581" s="22">
        <v>10.67</v>
      </c>
      <c r="W581" s="22"/>
      <c r="X581" s="22">
        <v>-326636.42</v>
      </c>
      <c r="Y581" s="1" t="str">
        <f t="shared" si="58"/>
        <v>10,6742308</v>
      </c>
      <c r="Z581" s="3" t="str">
        <f t="shared" si="59"/>
        <v>PAF28</v>
      </c>
    </row>
    <row r="582" spans="1:26" x14ac:dyDescent="0.25">
      <c r="A582" s="20" t="s">
        <v>117</v>
      </c>
      <c r="B582" s="21">
        <v>42308</v>
      </c>
      <c r="C582" s="20" t="s">
        <v>120</v>
      </c>
      <c r="D582" s="20" t="s">
        <v>102</v>
      </c>
      <c r="E582" s="20"/>
      <c r="F582" s="22"/>
      <c r="G582" s="22"/>
      <c r="H582" s="22">
        <v>1528</v>
      </c>
      <c r="I582" s="22">
        <v>330124.28999999998</v>
      </c>
      <c r="J582" s="1" t="str">
        <f t="shared" si="54"/>
        <v>70,2442308</v>
      </c>
      <c r="K582" s="1" t="str">
        <f t="shared" si="55"/>
        <v>PAF39</v>
      </c>
      <c r="L582" s="1" t="str">
        <f t="shared" si="56"/>
        <v>70,24PAF39</v>
      </c>
      <c r="M582" s="2" t="str">
        <f t="shared" si="57"/>
        <v>10ODC65</v>
      </c>
      <c r="P582" s="20" t="s">
        <v>0</v>
      </c>
      <c r="Q582" s="21">
        <v>42308</v>
      </c>
      <c r="R582" s="20" t="s">
        <v>8</v>
      </c>
      <c r="S582" s="20" t="s">
        <v>96</v>
      </c>
      <c r="T582" s="20"/>
      <c r="U582" s="22"/>
      <c r="V582" s="22">
        <v>14.1</v>
      </c>
      <c r="W582" s="22"/>
      <c r="X582" s="22">
        <v>-326622.32</v>
      </c>
      <c r="Y582" s="1" t="str">
        <f t="shared" si="58"/>
        <v>14,142308</v>
      </c>
      <c r="Z582" s="3" t="str">
        <f t="shared" si="59"/>
        <v>PAF31</v>
      </c>
    </row>
    <row r="583" spans="1:26" x14ac:dyDescent="0.25">
      <c r="A583" s="20" t="s">
        <v>117</v>
      </c>
      <c r="B583" s="21">
        <v>42308</v>
      </c>
      <c r="C583" s="20" t="s">
        <v>120</v>
      </c>
      <c r="D583" s="20" t="s">
        <v>103</v>
      </c>
      <c r="E583" s="20"/>
      <c r="F583" s="22"/>
      <c r="G583" s="22"/>
      <c r="H583" s="22">
        <v>70.239999999999995</v>
      </c>
      <c r="I583" s="22">
        <v>330054.05</v>
      </c>
      <c r="J583" s="1" t="str">
        <f t="shared" si="54"/>
        <v>55,8842308</v>
      </c>
      <c r="K583" s="1" t="str">
        <f t="shared" si="55"/>
        <v>PAF42</v>
      </c>
      <c r="L583" s="1" t="str">
        <f t="shared" si="56"/>
        <v>55,88PAF42</v>
      </c>
      <c r="M583" s="2" t="str">
        <f t="shared" si="57"/>
        <v>10ODC66</v>
      </c>
      <c r="P583" s="20" t="s">
        <v>0</v>
      </c>
      <c r="Q583" s="21">
        <v>42308</v>
      </c>
      <c r="R583" s="20" t="s">
        <v>8</v>
      </c>
      <c r="S583" s="20" t="s">
        <v>12</v>
      </c>
      <c r="T583" s="20"/>
      <c r="U583" s="22"/>
      <c r="V583" s="22">
        <v>1528</v>
      </c>
      <c r="W583" s="22"/>
      <c r="X583" s="22">
        <v>-325094.32</v>
      </c>
      <c r="Y583" s="1" t="str">
        <f t="shared" si="58"/>
        <v>152842308</v>
      </c>
      <c r="Z583" s="3" t="str">
        <f t="shared" si="59"/>
        <v>PAF38</v>
      </c>
    </row>
    <row r="584" spans="1:26" x14ac:dyDescent="0.25">
      <c r="A584" s="20" t="s">
        <v>117</v>
      </c>
      <c r="B584" s="21">
        <v>42308</v>
      </c>
      <c r="C584" s="20" t="s">
        <v>120</v>
      </c>
      <c r="D584" s="20" t="s">
        <v>105</v>
      </c>
      <c r="E584" s="20"/>
      <c r="F584" s="22"/>
      <c r="G584" s="22"/>
      <c r="H584" s="22">
        <v>55.88</v>
      </c>
      <c r="I584" s="22">
        <v>329998.17</v>
      </c>
      <c r="J584" s="1" t="str">
        <f t="shared" si="54"/>
        <v>3273,8342308</v>
      </c>
      <c r="K584" s="1" t="str">
        <f t="shared" si="55"/>
        <v>PAF44</v>
      </c>
      <c r="L584" s="1" t="str">
        <f t="shared" si="56"/>
        <v>3273,83PAF44</v>
      </c>
      <c r="M584" s="2" t="str">
        <f t="shared" si="57"/>
        <v>10ODC67</v>
      </c>
      <c r="P584" s="20" t="s">
        <v>0</v>
      </c>
      <c r="Q584" s="21">
        <v>42308</v>
      </c>
      <c r="R584" s="20" t="s">
        <v>8</v>
      </c>
      <c r="S584" s="20" t="s">
        <v>83</v>
      </c>
      <c r="T584" s="20"/>
      <c r="U584" s="22"/>
      <c r="V584" s="22">
        <v>70.239999999999995</v>
      </c>
      <c r="W584" s="22"/>
      <c r="X584" s="22">
        <v>-325024.08</v>
      </c>
      <c r="Y584" s="1" t="str">
        <f t="shared" si="58"/>
        <v>70,2442308</v>
      </c>
      <c r="Z584" s="3" t="str">
        <f t="shared" si="59"/>
        <v>PAF39</v>
      </c>
    </row>
    <row r="585" spans="1:26" x14ac:dyDescent="0.25">
      <c r="A585" s="20" t="s">
        <v>117</v>
      </c>
      <c r="B585" s="21">
        <v>42308</v>
      </c>
      <c r="C585" s="20" t="s">
        <v>120</v>
      </c>
      <c r="D585" s="20" t="s">
        <v>115</v>
      </c>
      <c r="E585" s="20"/>
      <c r="F585" s="22"/>
      <c r="G585" s="22"/>
      <c r="H585" s="22">
        <v>3273.83</v>
      </c>
      <c r="I585" s="22">
        <v>326724.34000000003</v>
      </c>
      <c r="J585" s="1" t="str">
        <f t="shared" si="54"/>
        <v>32,8842308</v>
      </c>
      <c r="K585" s="1" t="str">
        <f t="shared" si="55"/>
        <v>BF128</v>
      </c>
      <c r="L585" s="1" t="str">
        <f t="shared" si="56"/>
        <v>32,88BF128</v>
      </c>
      <c r="M585" s="2" t="str">
        <f t="shared" si="57"/>
        <v>10ODC75</v>
      </c>
      <c r="P585" s="20" t="s">
        <v>0</v>
      </c>
      <c r="Q585" s="21">
        <v>42308</v>
      </c>
      <c r="R585" s="20" t="s">
        <v>8</v>
      </c>
      <c r="S585" s="20" t="s">
        <v>53</v>
      </c>
      <c r="T585" s="20"/>
      <c r="U585" s="22"/>
      <c r="V585" s="22">
        <v>55.88</v>
      </c>
      <c r="W585" s="22"/>
      <c r="X585" s="22">
        <v>-324968.2</v>
      </c>
      <c r="Y585" s="1" t="str">
        <f t="shared" si="58"/>
        <v>55,8842308</v>
      </c>
      <c r="Z585" s="3" t="str">
        <f t="shared" si="59"/>
        <v>PAF42</v>
      </c>
    </row>
    <row r="586" spans="1:26" x14ac:dyDescent="0.25">
      <c r="A586" s="20" t="s">
        <v>117</v>
      </c>
      <c r="B586" s="21">
        <v>42308</v>
      </c>
      <c r="C586" s="20" t="s">
        <v>120</v>
      </c>
      <c r="D586" s="20" t="s">
        <v>61</v>
      </c>
      <c r="E586" s="20"/>
      <c r="F586" s="22"/>
      <c r="G586" s="22"/>
      <c r="H586" s="22">
        <v>32.880000000000003</v>
      </c>
      <c r="I586" s="22">
        <v>326691.46000000002</v>
      </c>
      <c r="J586" s="1" t="str">
        <f t="shared" si="54"/>
        <v>2052,7842308</v>
      </c>
      <c r="K586" s="1">
        <f t="shared" si="55"/>
        <v>10</v>
      </c>
      <c r="L586" s="1" t="str">
        <f t="shared" si="56"/>
        <v>2052,7810</v>
      </c>
      <c r="M586" s="2" t="str">
        <f t="shared" si="57"/>
        <v>10ODC78</v>
      </c>
      <c r="P586" s="20" t="s">
        <v>0</v>
      </c>
      <c r="Q586" s="21">
        <v>42308</v>
      </c>
      <c r="R586" s="20" t="s">
        <v>8</v>
      </c>
      <c r="S586" s="20" t="s">
        <v>70</v>
      </c>
      <c r="T586" s="20"/>
      <c r="U586" s="22"/>
      <c r="V586" s="22">
        <v>3273.83</v>
      </c>
      <c r="W586" s="22"/>
      <c r="X586" s="22">
        <v>-321694.37</v>
      </c>
      <c r="Y586" s="1" t="str">
        <f t="shared" si="58"/>
        <v>3273,8342308</v>
      </c>
      <c r="Z586" s="3" t="str">
        <f t="shared" si="59"/>
        <v>PAF44</v>
      </c>
    </row>
    <row r="587" spans="1:26" x14ac:dyDescent="0.25">
      <c r="A587" s="20" t="s">
        <v>117</v>
      </c>
      <c r="B587" s="21">
        <v>42308</v>
      </c>
      <c r="C587" s="20" t="s">
        <v>120</v>
      </c>
      <c r="D587" s="20" t="s">
        <v>76</v>
      </c>
      <c r="E587" s="20"/>
      <c r="F587" s="22"/>
      <c r="G587" s="22"/>
      <c r="H587" s="22">
        <v>2052.7800000000002</v>
      </c>
      <c r="I587" s="22">
        <v>324638.68</v>
      </c>
      <c r="J587" s="1" t="str">
        <f t="shared" si="54"/>
        <v>17,7942314</v>
      </c>
      <c r="K587" s="1" t="str">
        <f t="shared" si="55"/>
        <v>BF1VIR5</v>
      </c>
      <c r="L587" s="1" t="str">
        <f t="shared" si="56"/>
        <v>17,79BF1VIR5</v>
      </c>
      <c r="M587" s="2" t="str">
        <f t="shared" si="57"/>
        <v>11ODC1</v>
      </c>
      <c r="P587" s="20" t="s">
        <v>0</v>
      </c>
      <c r="Q587" s="21">
        <v>42308</v>
      </c>
      <c r="R587" s="20" t="s">
        <v>6</v>
      </c>
      <c r="S587" s="20" t="s">
        <v>110</v>
      </c>
      <c r="T587" s="20"/>
      <c r="U587" s="22"/>
      <c r="V587" s="22">
        <v>480.35</v>
      </c>
      <c r="W587" s="22"/>
      <c r="X587" s="22">
        <v>-321214.02</v>
      </c>
      <c r="Y587" s="1" t="str">
        <f t="shared" si="58"/>
        <v>480,3542308</v>
      </c>
      <c r="Z587" s="3" t="str">
        <f t="shared" si="59"/>
        <v>ACF72</v>
      </c>
    </row>
    <row r="588" spans="1:26" x14ac:dyDescent="0.25">
      <c r="A588" s="20" t="s">
        <v>117</v>
      </c>
      <c r="B588" s="21">
        <v>42314</v>
      </c>
      <c r="C588" s="20" t="s">
        <v>120</v>
      </c>
      <c r="D588" s="20" t="s">
        <v>9</v>
      </c>
      <c r="E588" s="20"/>
      <c r="F588" s="22"/>
      <c r="G588" s="22"/>
      <c r="H588" s="22">
        <v>17.79</v>
      </c>
      <c r="I588" s="22">
        <v>324620.89</v>
      </c>
      <c r="J588" s="1" t="str">
        <f t="shared" si="54"/>
        <v>608,842314</v>
      </c>
      <c r="K588" s="1" t="str">
        <f t="shared" si="55"/>
        <v>ACF54</v>
      </c>
      <c r="L588" s="1" t="str">
        <f t="shared" si="56"/>
        <v>608,8ACF54</v>
      </c>
      <c r="M588" s="2" t="str">
        <f t="shared" si="57"/>
        <v>11ODC23</v>
      </c>
      <c r="P588" s="3" t="s">
        <v>0</v>
      </c>
      <c r="Q588" s="4">
        <v>42308</v>
      </c>
      <c r="R588" s="3" t="s">
        <v>6</v>
      </c>
      <c r="S588" s="3" t="s">
        <v>110</v>
      </c>
      <c r="T588" s="3" t="s">
        <v>466</v>
      </c>
      <c r="V588" s="1">
        <v>378.35</v>
      </c>
      <c r="X588" s="1">
        <v>-320835.67</v>
      </c>
      <c r="Y588" s="1" t="str">
        <f t="shared" si="58"/>
        <v>378,3542308</v>
      </c>
      <c r="Z588" s="3" t="str">
        <f t="shared" si="59"/>
        <v>ACF72</v>
      </c>
    </row>
    <row r="589" spans="1:26" x14ac:dyDescent="0.25">
      <c r="A589" s="20" t="s">
        <v>117</v>
      </c>
      <c r="B589" s="21">
        <v>42314</v>
      </c>
      <c r="C589" s="20" t="s">
        <v>120</v>
      </c>
      <c r="D589" s="20" t="s">
        <v>24</v>
      </c>
      <c r="E589" s="20"/>
      <c r="F589" s="22"/>
      <c r="G589" s="22"/>
      <c r="H589" s="22">
        <v>608.79999999999995</v>
      </c>
      <c r="I589" s="22">
        <v>324012.09000000003</v>
      </c>
      <c r="J589" s="1" t="str">
        <f t="shared" si="54"/>
        <v>-78,2442315</v>
      </c>
      <c r="K589" s="1" t="str">
        <f t="shared" si="55"/>
        <v>ACF61</v>
      </c>
      <c r="L589" s="1" t="str">
        <f t="shared" si="56"/>
        <v>-78,24ACF61</v>
      </c>
      <c r="M589" s="2" t="str">
        <f t="shared" si="57"/>
        <v>11ODC24</v>
      </c>
      <c r="P589" s="3" t="s">
        <v>0</v>
      </c>
      <c r="Q589" s="4">
        <v>42308</v>
      </c>
      <c r="R589" s="3" t="s">
        <v>6</v>
      </c>
      <c r="S589" s="3" t="s">
        <v>110</v>
      </c>
      <c r="T589" s="3" t="s">
        <v>467</v>
      </c>
      <c r="V589" s="1">
        <v>189.17</v>
      </c>
      <c r="X589" s="1">
        <v>-320646.5</v>
      </c>
      <c r="Y589" s="1" t="str">
        <f t="shared" si="58"/>
        <v>189,1742308</v>
      </c>
      <c r="Z589" s="3" t="str">
        <f t="shared" si="59"/>
        <v>ACF72</v>
      </c>
    </row>
    <row r="590" spans="1:26" x14ac:dyDescent="0.25">
      <c r="A590" s="20" t="s">
        <v>117</v>
      </c>
      <c r="B590" s="21">
        <v>42315</v>
      </c>
      <c r="C590" s="20" t="s">
        <v>120</v>
      </c>
      <c r="D590" s="20" t="s">
        <v>55</v>
      </c>
      <c r="E590" s="20"/>
      <c r="F590" s="22"/>
      <c r="G590" s="22"/>
      <c r="H590" s="22">
        <v>-78.239999999999995</v>
      </c>
      <c r="I590" s="22">
        <v>324090.33</v>
      </c>
      <c r="J590" s="1" t="str">
        <f t="shared" si="54"/>
        <v>436842315</v>
      </c>
      <c r="K590" s="1" t="str">
        <f t="shared" si="55"/>
        <v>PAF28</v>
      </c>
      <c r="L590" s="1" t="str">
        <f t="shared" si="56"/>
        <v>4368PAF28</v>
      </c>
      <c r="M590" s="2" t="str">
        <f t="shared" si="57"/>
        <v>11ODC41</v>
      </c>
      <c r="P590" s="3" t="s">
        <v>0</v>
      </c>
      <c r="Q590" s="4">
        <v>42308</v>
      </c>
      <c r="R590" s="3" t="s">
        <v>6</v>
      </c>
      <c r="S590" s="3" t="s">
        <v>110</v>
      </c>
      <c r="T590" s="3" t="s">
        <v>468</v>
      </c>
      <c r="V590" s="1">
        <v>94.59</v>
      </c>
      <c r="X590" s="1">
        <v>-320551.90999999997</v>
      </c>
      <c r="Y590" s="1" t="str">
        <f t="shared" si="58"/>
        <v>94,5942308</v>
      </c>
      <c r="Z590" s="3" t="str">
        <f t="shared" si="59"/>
        <v>ACF72</v>
      </c>
    </row>
    <row r="591" spans="1:26" x14ac:dyDescent="0.25">
      <c r="A591" s="20" t="s">
        <v>117</v>
      </c>
      <c r="B591" s="21">
        <v>42315</v>
      </c>
      <c r="C591" s="20" t="s">
        <v>120</v>
      </c>
      <c r="D591" s="20" t="s">
        <v>27</v>
      </c>
      <c r="E591" s="20"/>
      <c r="F591" s="22"/>
      <c r="G591" s="22"/>
      <c r="H591" s="22">
        <v>4368</v>
      </c>
      <c r="I591" s="22">
        <v>319722.33</v>
      </c>
      <c r="J591" s="1" t="str">
        <f t="shared" si="54"/>
        <v>174,3842317</v>
      </c>
      <c r="K591" s="1" t="str">
        <f t="shared" si="55"/>
        <v>ACF10</v>
      </c>
      <c r="L591" s="1" t="str">
        <f t="shared" si="56"/>
        <v>174,38ACF10</v>
      </c>
      <c r="M591" s="2" t="str">
        <f t="shared" si="57"/>
        <v>11ODC2</v>
      </c>
      <c r="P591" s="3" t="s">
        <v>0</v>
      </c>
      <c r="Q591" s="4">
        <v>42314</v>
      </c>
      <c r="R591" s="3" t="s">
        <v>1</v>
      </c>
      <c r="S591" s="3" t="s">
        <v>21</v>
      </c>
      <c r="T591" s="3" t="s">
        <v>463</v>
      </c>
      <c r="W591" s="1">
        <v>7500</v>
      </c>
      <c r="X591" s="1">
        <v>-328051.90999999997</v>
      </c>
      <c r="Y591" s="1" t="str">
        <f t="shared" si="58"/>
        <v>750042314</v>
      </c>
      <c r="Z591" s="3" t="str">
        <f t="shared" si="59"/>
        <v>ODF13</v>
      </c>
    </row>
    <row r="592" spans="1:26" x14ac:dyDescent="0.25">
      <c r="A592" s="20" t="s">
        <v>117</v>
      </c>
      <c r="B592" s="21">
        <v>42317</v>
      </c>
      <c r="C592" s="20" t="s">
        <v>120</v>
      </c>
      <c r="D592" s="20" t="s">
        <v>33</v>
      </c>
      <c r="E592" s="20"/>
      <c r="F592" s="22"/>
      <c r="G592" s="22"/>
      <c r="H592" s="22">
        <v>174.38</v>
      </c>
      <c r="I592" s="22">
        <v>319547.95</v>
      </c>
      <c r="J592" s="1" t="str">
        <f t="shared" si="54"/>
        <v>83,1442317</v>
      </c>
      <c r="K592" s="1" t="str">
        <f t="shared" si="55"/>
        <v>PAF20</v>
      </c>
      <c r="L592" s="1" t="str">
        <f t="shared" si="56"/>
        <v>83,14PAF20</v>
      </c>
      <c r="M592" s="2" t="str">
        <f t="shared" si="57"/>
        <v>11ODC25</v>
      </c>
      <c r="P592" s="20" t="s">
        <v>0</v>
      </c>
      <c r="Q592" s="21">
        <v>42314</v>
      </c>
      <c r="R592" s="20" t="s">
        <v>6</v>
      </c>
      <c r="S592" s="20" t="s">
        <v>51</v>
      </c>
      <c r="T592" s="20"/>
      <c r="U592" s="22"/>
      <c r="V592" s="22">
        <v>608.79999999999995</v>
      </c>
      <c r="W592" s="22"/>
      <c r="X592" s="22">
        <v>-327443.11</v>
      </c>
      <c r="Y592" s="1" t="str">
        <f t="shared" si="58"/>
        <v>608,842314</v>
      </c>
      <c r="Z592" s="3" t="str">
        <f t="shared" si="59"/>
        <v>ACF54</v>
      </c>
    </row>
    <row r="593" spans="1:26" x14ac:dyDescent="0.25">
      <c r="A593" s="20" t="s">
        <v>117</v>
      </c>
      <c r="B593" s="21">
        <v>42317</v>
      </c>
      <c r="C593" s="20" t="s">
        <v>120</v>
      </c>
      <c r="D593" s="20" t="s">
        <v>25</v>
      </c>
      <c r="E593" s="20"/>
      <c r="F593" s="22"/>
      <c r="G593" s="22"/>
      <c r="H593" s="22">
        <v>83.14</v>
      </c>
      <c r="I593" s="22">
        <v>319464.81</v>
      </c>
      <c r="J593" s="1" t="str">
        <f t="shared" si="54"/>
        <v>161,0142317</v>
      </c>
      <c r="K593" s="1" t="str">
        <f t="shared" si="55"/>
        <v>PAF20</v>
      </c>
      <c r="L593" s="1" t="str">
        <f t="shared" si="56"/>
        <v>161,01PAF20</v>
      </c>
      <c r="M593" s="2" t="str">
        <f t="shared" si="57"/>
        <v>11ODC26</v>
      </c>
      <c r="P593" s="20" t="s">
        <v>0</v>
      </c>
      <c r="Q593" s="21">
        <v>42314</v>
      </c>
      <c r="R593" s="20" t="s">
        <v>36</v>
      </c>
      <c r="S593" s="20" t="s">
        <v>111</v>
      </c>
      <c r="T593" s="20"/>
      <c r="U593" s="22"/>
      <c r="V593" s="22">
        <v>17.79</v>
      </c>
      <c r="W593" s="22"/>
      <c r="X593" s="22">
        <v>-327425.32</v>
      </c>
      <c r="Y593" s="1" t="str">
        <f t="shared" si="58"/>
        <v>17,7942314</v>
      </c>
      <c r="Z593" s="3" t="str">
        <f t="shared" si="59"/>
        <v>BF1VIR5</v>
      </c>
    </row>
    <row r="594" spans="1:26" x14ac:dyDescent="0.25">
      <c r="A594" s="20" t="s">
        <v>117</v>
      </c>
      <c r="B594" s="21">
        <v>42317</v>
      </c>
      <c r="C594" s="20" t="s">
        <v>120</v>
      </c>
      <c r="D594" s="20" t="s">
        <v>34</v>
      </c>
      <c r="E594" s="20"/>
      <c r="F594" s="22"/>
      <c r="G594" s="22"/>
      <c r="H594" s="22">
        <v>161.01</v>
      </c>
      <c r="I594" s="22">
        <v>319303.8</v>
      </c>
      <c r="J594" s="1" t="str">
        <f t="shared" si="54"/>
        <v>80,542317</v>
      </c>
      <c r="K594" s="1" t="str">
        <f t="shared" si="55"/>
        <v>PAF20</v>
      </c>
      <c r="L594" s="1" t="str">
        <f t="shared" si="56"/>
        <v>80,5PAF20</v>
      </c>
      <c r="M594" s="2" t="str">
        <f t="shared" si="57"/>
        <v>11ODC27</v>
      </c>
      <c r="P594" s="20" t="s">
        <v>0</v>
      </c>
      <c r="Q594" s="21">
        <v>42315</v>
      </c>
      <c r="R594" s="20" t="s">
        <v>8</v>
      </c>
      <c r="S594" s="20" t="s">
        <v>57</v>
      </c>
      <c r="T594" s="20"/>
      <c r="U594" s="22"/>
      <c r="V594" s="22">
        <v>4368</v>
      </c>
      <c r="W594" s="22"/>
      <c r="X594" s="22">
        <v>-323057.32</v>
      </c>
      <c r="Y594" s="1" t="str">
        <f t="shared" si="58"/>
        <v>436842315</v>
      </c>
      <c r="Z594" s="3" t="str">
        <f t="shared" si="59"/>
        <v>PAF28</v>
      </c>
    </row>
    <row r="595" spans="1:26" x14ac:dyDescent="0.25">
      <c r="A595" s="20" t="s">
        <v>117</v>
      </c>
      <c r="B595" s="21">
        <v>42317</v>
      </c>
      <c r="C595" s="20" t="s">
        <v>120</v>
      </c>
      <c r="D595" s="20" t="s">
        <v>56</v>
      </c>
      <c r="E595" s="20"/>
      <c r="F595" s="22"/>
      <c r="G595" s="22"/>
      <c r="H595" s="22">
        <v>80.5</v>
      </c>
      <c r="I595" s="22">
        <v>319223.3</v>
      </c>
      <c r="J595" s="1" t="str">
        <f t="shared" si="54"/>
        <v>2358,8242319</v>
      </c>
      <c r="K595" s="1" t="str">
        <f t="shared" si="55"/>
        <v>ACF16</v>
      </c>
      <c r="L595" s="1" t="str">
        <f t="shared" si="56"/>
        <v>2358,82ACF16</v>
      </c>
      <c r="M595" s="2" t="str">
        <f t="shared" si="57"/>
        <v>11ODC3</v>
      </c>
      <c r="P595" s="20" t="s">
        <v>0</v>
      </c>
      <c r="Q595" s="21">
        <v>42315</v>
      </c>
      <c r="R595" s="20" t="s">
        <v>6</v>
      </c>
      <c r="S595" s="20" t="s">
        <v>92</v>
      </c>
      <c r="T595" s="20"/>
      <c r="U595" s="22"/>
      <c r="V595" s="22">
        <v>-78.239999999999995</v>
      </c>
      <c r="W595" s="22"/>
      <c r="X595" s="22">
        <v>-323135.56</v>
      </c>
      <c r="Y595" s="1" t="str">
        <f t="shared" si="58"/>
        <v>-78,2442315</v>
      </c>
      <c r="Z595" s="3" t="str">
        <f t="shared" si="59"/>
        <v>ACF61</v>
      </c>
    </row>
    <row r="596" spans="1:26" x14ac:dyDescent="0.25">
      <c r="A596" s="20" t="s">
        <v>117</v>
      </c>
      <c r="B596" s="21">
        <v>42319</v>
      </c>
      <c r="C596" s="20" t="s">
        <v>120</v>
      </c>
      <c r="D596" s="20" t="s">
        <v>7</v>
      </c>
      <c r="E596" s="20"/>
      <c r="F596" s="22"/>
      <c r="G596" s="22"/>
      <c r="H596" s="22">
        <v>2358.8200000000002</v>
      </c>
      <c r="I596" s="22">
        <v>316864.48</v>
      </c>
      <c r="J596" s="1" t="str">
        <f t="shared" si="54"/>
        <v>345,642321</v>
      </c>
      <c r="K596" s="1">
        <f t="shared" si="55"/>
        <v>11</v>
      </c>
      <c r="L596" s="1" t="str">
        <f t="shared" si="56"/>
        <v>345,611</v>
      </c>
      <c r="M596" s="2" t="str">
        <f t="shared" si="57"/>
        <v>11ODC55</v>
      </c>
      <c r="P596" s="20" t="s">
        <v>0</v>
      </c>
      <c r="Q596" s="21">
        <v>42317</v>
      </c>
      <c r="R596" s="20" t="s">
        <v>6</v>
      </c>
      <c r="S596" s="20" t="s">
        <v>18</v>
      </c>
      <c r="T596" s="20"/>
      <c r="U596" s="22"/>
      <c r="V596" s="22">
        <v>174.38</v>
      </c>
      <c r="W596" s="22"/>
      <c r="X596" s="22">
        <v>-322961.18</v>
      </c>
      <c r="Y596" s="1" t="str">
        <f t="shared" si="58"/>
        <v>174,3842317</v>
      </c>
      <c r="Z596" s="3" t="str">
        <f t="shared" si="59"/>
        <v>ACF10</v>
      </c>
    </row>
    <row r="597" spans="1:26" x14ac:dyDescent="0.25">
      <c r="A597" s="20" t="s">
        <v>117</v>
      </c>
      <c r="B597" s="21">
        <v>42321</v>
      </c>
      <c r="C597" s="20" t="s">
        <v>120</v>
      </c>
      <c r="D597" s="20" t="s">
        <v>68</v>
      </c>
      <c r="E597" s="20"/>
      <c r="F597" s="22"/>
      <c r="G597" s="22">
        <v>345.6</v>
      </c>
      <c r="H597" s="22"/>
      <c r="I597" s="22">
        <v>317210.08</v>
      </c>
      <c r="J597" s="1" t="str">
        <f t="shared" si="54"/>
        <v>3127542324</v>
      </c>
      <c r="K597" s="1" t="str">
        <f t="shared" si="55"/>
        <v>ODF3</v>
      </c>
      <c r="L597" s="1" t="str">
        <f t="shared" si="56"/>
        <v>31275ODF3</v>
      </c>
      <c r="M597" s="2" t="str">
        <f t="shared" si="57"/>
        <v>11ODC4</v>
      </c>
      <c r="P597" s="20" t="s">
        <v>0</v>
      </c>
      <c r="Q597" s="21">
        <v>42317</v>
      </c>
      <c r="R597" s="20" t="s">
        <v>8</v>
      </c>
      <c r="S597" s="20" t="s">
        <v>41</v>
      </c>
      <c r="T597" s="20"/>
      <c r="U597" s="22"/>
      <c r="V597" s="22">
        <v>83.14</v>
      </c>
      <c r="W597" s="22"/>
      <c r="X597" s="22">
        <v>-322878.03999999998</v>
      </c>
      <c r="Y597" s="1" t="str">
        <f t="shared" si="58"/>
        <v>83,1442317</v>
      </c>
      <c r="Z597" s="3" t="str">
        <f t="shared" si="59"/>
        <v>PAF20</v>
      </c>
    </row>
    <row r="598" spans="1:26" x14ac:dyDescent="0.25">
      <c r="A598" s="20" t="s">
        <v>117</v>
      </c>
      <c r="B598" s="21">
        <v>42324</v>
      </c>
      <c r="C598" s="20" t="s">
        <v>120</v>
      </c>
      <c r="D598" s="20" t="s">
        <v>17</v>
      </c>
      <c r="E598" s="20"/>
      <c r="F598" s="22"/>
      <c r="G598" s="22">
        <v>31275</v>
      </c>
      <c r="H598" s="22"/>
      <c r="I598" s="22">
        <v>348485.08</v>
      </c>
      <c r="J598" s="1" t="str">
        <f t="shared" si="54"/>
        <v>1082,642328</v>
      </c>
      <c r="K598" s="1" t="str">
        <f t="shared" si="55"/>
        <v>ACF56</v>
      </c>
      <c r="L598" s="1" t="str">
        <f t="shared" si="56"/>
        <v>1082,6ACF56</v>
      </c>
      <c r="M598" s="2" t="str">
        <f t="shared" si="57"/>
        <v>11ODC28</v>
      </c>
      <c r="P598" s="20" t="s">
        <v>0</v>
      </c>
      <c r="Q598" s="21">
        <v>42317</v>
      </c>
      <c r="R598" s="20" t="s">
        <v>8</v>
      </c>
      <c r="S598" s="20" t="s">
        <v>41</v>
      </c>
      <c r="T598" s="20"/>
      <c r="U598" s="22"/>
      <c r="V598" s="22">
        <v>161.01</v>
      </c>
      <c r="W598" s="22"/>
      <c r="X598" s="22">
        <v>-322717.03000000003</v>
      </c>
      <c r="Y598" s="1" t="str">
        <f t="shared" si="58"/>
        <v>161,0142317</v>
      </c>
      <c r="Z598" s="3" t="str">
        <f t="shared" si="59"/>
        <v>PAF20</v>
      </c>
    </row>
    <row r="599" spans="1:26" x14ac:dyDescent="0.25">
      <c r="A599" s="20" t="s">
        <v>117</v>
      </c>
      <c r="B599" s="21">
        <v>42328</v>
      </c>
      <c r="C599" s="20" t="s">
        <v>120</v>
      </c>
      <c r="D599" s="20" t="s">
        <v>57</v>
      </c>
      <c r="E599" s="20"/>
      <c r="F599" s="22"/>
      <c r="G599" s="22"/>
      <c r="H599" s="22">
        <v>1082.5999999999999</v>
      </c>
      <c r="I599" s="22">
        <v>347402.48</v>
      </c>
      <c r="J599" s="1" t="str">
        <f t="shared" si="54"/>
        <v>733,8942328</v>
      </c>
      <c r="K599" s="1" t="str">
        <f t="shared" si="55"/>
        <v>ACF57</v>
      </c>
      <c r="L599" s="1" t="str">
        <f t="shared" si="56"/>
        <v>733,89ACF57</v>
      </c>
      <c r="M599" s="2" t="str">
        <f t="shared" si="57"/>
        <v>11ODC29</v>
      </c>
      <c r="P599" s="20" t="s">
        <v>0</v>
      </c>
      <c r="Q599" s="21">
        <v>42317</v>
      </c>
      <c r="R599" s="20" t="s">
        <v>8</v>
      </c>
      <c r="S599" s="20" t="s">
        <v>41</v>
      </c>
      <c r="T599" s="20"/>
      <c r="U599" s="22"/>
      <c r="V599" s="22">
        <v>80.5</v>
      </c>
      <c r="W599" s="22"/>
      <c r="X599" s="22">
        <v>-322636.53000000003</v>
      </c>
      <c r="Y599" s="1" t="str">
        <f t="shared" si="58"/>
        <v>80,542317</v>
      </c>
      <c r="Z599" s="3" t="str">
        <f t="shared" si="59"/>
        <v>PAF20</v>
      </c>
    </row>
    <row r="600" spans="1:26" x14ac:dyDescent="0.25">
      <c r="A600" s="20" t="s">
        <v>117</v>
      </c>
      <c r="B600" s="21">
        <v>42328</v>
      </c>
      <c r="C600" s="20" t="s">
        <v>120</v>
      </c>
      <c r="D600" s="20" t="s">
        <v>46</v>
      </c>
      <c r="E600" s="20"/>
      <c r="F600" s="22"/>
      <c r="G600" s="22"/>
      <c r="H600" s="22">
        <v>733.89</v>
      </c>
      <c r="I600" s="22">
        <v>346668.59</v>
      </c>
      <c r="J600" s="1" t="str">
        <f t="shared" si="54"/>
        <v>3642331</v>
      </c>
      <c r="K600" s="1" t="str">
        <f t="shared" si="55"/>
        <v>ACF27</v>
      </c>
      <c r="L600" s="1" t="str">
        <f t="shared" si="56"/>
        <v>36ACF27</v>
      </c>
      <c r="M600" s="2" t="str">
        <f t="shared" si="57"/>
        <v>11ODC5</v>
      </c>
      <c r="P600" s="20" t="s">
        <v>0</v>
      </c>
      <c r="Q600" s="21">
        <v>42319</v>
      </c>
      <c r="R600" s="20" t="s">
        <v>6</v>
      </c>
      <c r="S600" s="20" t="s">
        <v>23</v>
      </c>
      <c r="T600" s="20"/>
      <c r="U600" s="22"/>
      <c r="V600" s="22">
        <v>2358.8200000000002</v>
      </c>
      <c r="W600" s="22"/>
      <c r="X600" s="22">
        <v>-320277.71000000002</v>
      </c>
      <c r="Y600" s="1" t="str">
        <f t="shared" si="58"/>
        <v>2358,8242319</v>
      </c>
      <c r="Z600" s="3" t="str">
        <f t="shared" si="59"/>
        <v>ACF16</v>
      </c>
    </row>
    <row r="601" spans="1:26" x14ac:dyDescent="0.25">
      <c r="A601" s="20" t="s">
        <v>117</v>
      </c>
      <c r="B601" s="21">
        <v>42331</v>
      </c>
      <c r="C601" s="20" t="s">
        <v>120</v>
      </c>
      <c r="D601" s="20" t="s">
        <v>66</v>
      </c>
      <c r="E601" s="20"/>
      <c r="F601" s="22"/>
      <c r="G601" s="22"/>
      <c r="H601" s="22">
        <v>36</v>
      </c>
      <c r="I601" s="22">
        <v>346632.59</v>
      </c>
      <c r="J601" s="1" t="str">
        <f t="shared" si="54"/>
        <v>3642331</v>
      </c>
      <c r="K601" s="1" t="str">
        <f t="shared" si="55"/>
        <v>ACF27</v>
      </c>
      <c r="L601" s="1" t="str">
        <f t="shared" si="56"/>
        <v>36ACF27</v>
      </c>
      <c r="M601" s="2" t="str">
        <f t="shared" si="57"/>
        <v>11ODC6</v>
      </c>
      <c r="P601" s="20" t="s">
        <v>0</v>
      </c>
      <c r="Q601" s="21">
        <v>42321</v>
      </c>
      <c r="R601" s="20" t="s">
        <v>36</v>
      </c>
      <c r="S601" s="20" t="s">
        <v>73</v>
      </c>
      <c r="T601" s="20"/>
      <c r="U601" s="22"/>
      <c r="V601" s="22">
        <v>-345.6</v>
      </c>
      <c r="W601" s="22"/>
      <c r="X601" s="22">
        <v>-320623.31</v>
      </c>
      <c r="Y601" s="1" t="str">
        <f t="shared" si="58"/>
        <v>-345,642321</v>
      </c>
      <c r="Z601" s="3" t="str">
        <f t="shared" si="59"/>
        <v>BF1VIR</v>
      </c>
    </row>
    <row r="602" spans="1:26" x14ac:dyDescent="0.25">
      <c r="A602" s="20" t="s">
        <v>117</v>
      </c>
      <c r="B602" s="21">
        <v>42331</v>
      </c>
      <c r="C602" s="20" t="s">
        <v>120</v>
      </c>
      <c r="D602" s="20" t="s">
        <v>10</v>
      </c>
      <c r="E602" s="20"/>
      <c r="F602" s="22"/>
      <c r="G602" s="22"/>
      <c r="H602" s="22">
        <v>36</v>
      </c>
      <c r="I602" s="22">
        <v>346596.59</v>
      </c>
      <c r="J602" s="1" t="str">
        <f t="shared" si="54"/>
        <v>2042331</v>
      </c>
      <c r="K602" s="1" t="str">
        <f t="shared" si="55"/>
        <v>ACF30</v>
      </c>
      <c r="L602" s="1" t="str">
        <f t="shared" si="56"/>
        <v>20ACF30</v>
      </c>
      <c r="M602" s="2" t="str">
        <f t="shared" si="57"/>
        <v>11ODC7</v>
      </c>
      <c r="P602" s="20" t="s">
        <v>0</v>
      </c>
      <c r="Q602" s="21">
        <v>42324</v>
      </c>
      <c r="R602" s="20" t="s">
        <v>1</v>
      </c>
      <c r="S602" s="20" t="s">
        <v>7</v>
      </c>
      <c r="T602" s="20"/>
      <c r="U602" s="22"/>
      <c r="V602" s="22"/>
      <c r="W602" s="22">
        <v>31275</v>
      </c>
      <c r="X602" s="22">
        <v>-351898.31</v>
      </c>
      <c r="Y602" s="1" t="str">
        <f t="shared" si="58"/>
        <v>3127542324</v>
      </c>
      <c r="Z602" s="3" t="str">
        <f t="shared" si="59"/>
        <v>ODF3</v>
      </c>
    </row>
    <row r="603" spans="1:26" x14ac:dyDescent="0.25">
      <c r="A603" s="20" t="s">
        <v>117</v>
      </c>
      <c r="B603" s="21">
        <v>42331</v>
      </c>
      <c r="C603" s="20" t="s">
        <v>120</v>
      </c>
      <c r="D603" s="20" t="s">
        <v>40</v>
      </c>
      <c r="E603" s="20"/>
      <c r="F603" s="22"/>
      <c r="G603" s="22"/>
      <c r="H603" s="22">
        <v>20</v>
      </c>
      <c r="I603" s="22">
        <v>346576.59</v>
      </c>
      <c r="J603" s="1" t="str">
        <f t="shared" si="54"/>
        <v>3442332</v>
      </c>
      <c r="K603" s="1" t="str">
        <f t="shared" si="55"/>
        <v>PAF19</v>
      </c>
      <c r="L603" s="1" t="str">
        <f t="shared" si="56"/>
        <v>34PAF19</v>
      </c>
      <c r="M603" s="2" t="str">
        <f t="shared" si="57"/>
        <v>11ODC30</v>
      </c>
      <c r="P603" s="20" t="s">
        <v>0</v>
      </c>
      <c r="Q603" s="21">
        <v>42328</v>
      </c>
      <c r="R603" s="20" t="s">
        <v>6</v>
      </c>
      <c r="S603" s="20" t="s">
        <v>59</v>
      </c>
      <c r="T603" s="20"/>
      <c r="U603" s="22"/>
      <c r="V603" s="22">
        <v>1082.5999999999999</v>
      </c>
      <c r="W603" s="22"/>
      <c r="X603" s="22">
        <v>-350815.71</v>
      </c>
      <c r="Y603" s="1" t="str">
        <f t="shared" si="58"/>
        <v>1082,642328</v>
      </c>
      <c r="Z603" s="3" t="str">
        <f t="shared" si="59"/>
        <v>ACF56</v>
      </c>
    </row>
    <row r="604" spans="1:26" x14ac:dyDescent="0.25">
      <c r="A604" s="20" t="s">
        <v>117</v>
      </c>
      <c r="B604" s="21">
        <v>42332</v>
      </c>
      <c r="C604" s="20" t="s">
        <v>120</v>
      </c>
      <c r="D604" s="20" t="s">
        <v>67</v>
      </c>
      <c r="E604" s="20"/>
      <c r="F604" s="22"/>
      <c r="G604" s="22"/>
      <c r="H604" s="22">
        <v>34</v>
      </c>
      <c r="I604" s="22">
        <v>346542.59</v>
      </c>
      <c r="J604" s="1" t="str">
        <f t="shared" si="54"/>
        <v>442333</v>
      </c>
      <c r="K604" s="1" t="str">
        <f t="shared" si="55"/>
        <v>BF1VIR55</v>
      </c>
      <c r="L604" s="1" t="str">
        <f t="shared" si="56"/>
        <v>4BF1VIR55</v>
      </c>
      <c r="M604" s="2" t="str">
        <f t="shared" si="57"/>
        <v>11ODC8</v>
      </c>
      <c r="P604" s="20" t="s">
        <v>0</v>
      </c>
      <c r="Q604" s="21">
        <v>42328</v>
      </c>
      <c r="R604" s="20" t="s">
        <v>6</v>
      </c>
      <c r="S604" s="20" t="s">
        <v>39</v>
      </c>
      <c r="T604" s="20"/>
      <c r="U604" s="22"/>
      <c r="V604" s="22">
        <v>733.89</v>
      </c>
      <c r="W604" s="22"/>
      <c r="X604" s="22">
        <v>-350081.82</v>
      </c>
      <c r="Y604" s="1" t="str">
        <f t="shared" si="58"/>
        <v>733,8942328</v>
      </c>
      <c r="Z604" s="3" t="str">
        <f t="shared" si="59"/>
        <v>ACF57</v>
      </c>
    </row>
    <row r="605" spans="1:26" x14ac:dyDescent="0.25">
      <c r="A605" s="20" t="s">
        <v>117</v>
      </c>
      <c r="B605" s="21">
        <v>42333</v>
      </c>
      <c r="C605" s="20" t="s">
        <v>120</v>
      </c>
      <c r="D605" s="20" t="s">
        <v>49</v>
      </c>
      <c r="E605" s="20"/>
      <c r="F605" s="22"/>
      <c r="G605" s="22"/>
      <c r="H605" s="22">
        <v>4</v>
      </c>
      <c r="I605" s="22">
        <v>346538.59</v>
      </c>
      <c r="J605" s="1" t="str">
        <f t="shared" si="54"/>
        <v>45042334</v>
      </c>
      <c r="K605" s="1" t="str">
        <f t="shared" si="55"/>
        <v>PAF8</v>
      </c>
      <c r="L605" s="1" t="str">
        <f t="shared" si="56"/>
        <v>450PAF8</v>
      </c>
      <c r="M605" s="2" t="str">
        <f t="shared" si="57"/>
        <v>11ODC9</v>
      </c>
      <c r="P605" s="20" t="s">
        <v>0</v>
      </c>
      <c r="Q605" s="21">
        <v>42331</v>
      </c>
      <c r="R605" s="20" t="s">
        <v>6</v>
      </c>
      <c r="S605" s="20" t="s">
        <v>56</v>
      </c>
      <c r="T605" s="20"/>
      <c r="U605" s="22"/>
      <c r="V605" s="22">
        <v>36</v>
      </c>
      <c r="W605" s="22"/>
      <c r="X605" s="22">
        <v>-350045.82</v>
      </c>
      <c r="Y605" s="1" t="str">
        <f t="shared" si="58"/>
        <v>3642331</v>
      </c>
      <c r="Z605" s="3" t="str">
        <f t="shared" si="59"/>
        <v>ACF27</v>
      </c>
    </row>
    <row r="606" spans="1:26" x14ac:dyDescent="0.25">
      <c r="A606" s="20" t="s">
        <v>117</v>
      </c>
      <c r="B606" s="21">
        <v>42334</v>
      </c>
      <c r="C606" s="20" t="s">
        <v>120</v>
      </c>
      <c r="D606" s="20" t="s">
        <v>14</v>
      </c>
      <c r="E606" s="20"/>
      <c r="F606" s="22"/>
      <c r="G606" s="22"/>
      <c r="H606" s="22">
        <v>450</v>
      </c>
      <c r="I606" s="22">
        <v>346088.59</v>
      </c>
      <c r="J606" s="1" t="str">
        <f t="shared" si="54"/>
        <v>9042334</v>
      </c>
      <c r="K606" s="1" t="str">
        <f t="shared" si="55"/>
        <v>PAF8</v>
      </c>
      <c r="L606" s="1" t="str">
        <f t="shared" si="56"/>
        <v>90PAF8</v>
      </c>
      <c r="M606" s="2" t="str">
        <f t="shared" si="57"/>
        <v>11ODC10</v>
      </c>
      <c r="P606" s="20" t="s">
        <v>0</v>
      </c>
      <c r="Q606" s="21">
        <v>42331</v>
      </c>
      <c r="R606" s="20" t="s">
        <v>6</v>
      </c>
      <c r="S606" s="20" t="s">
        <v>57</v>
      </c>
      <c r="T606" s="20"/>
      <c r="U606" s="22"/>
      <c r="V606" s="22">
        <v>36</v>
      </c>
      <c r="W606" s="22"/>
      <c r="X606" s="22">
        <v>-350009.82</v>
      </c>
      <c r="Y606" s="1" t="str">
        <f t="shared" si="58"/>
        <v>3642331</v>
      </c>
      <c r="Z606" s="3" t="str">
        <f t="shared" si="59"/>
        <v>ACF28</v>
      </c>
    </row>
    <row r="607" spans="1:26" x14ac:dyDescent="0.25">
      <c r="A607" s="20" t="s">
        <v>117</v>
      </c>
      <c r="B607" s="21">
        <v>42334</v>
      </c>
      <c r="C607" s="20" t="s">
        <v>120</v>
      </c>
      <c r="D607" s="20" t="s">
        <v>18</v>
      </c>
      <c r="E607" s="20"/>
      <c r="F607" s="22"/>
      <c r="G607" s="22"/>
      <c r="H607" s="22">
        <v>90</v>
      </c>
      <c r="I607" s="22">
        <v>345998.59</v>
      </c>
      <c r="J607" s="1" t="str">
        <f t="shared" si="54"/>
        <v>150042334</v>
      </c>
      <c r="K607" s="1" t="str">
        <f t="shared" si="55"/>
        <v>PAF8</v>
      </c>
      <c r="L607" s="1" t="str">
        <f t="shared" si="56"/>
        <v>1500PAF8</v>
      </c>
      <c r="M607" s="2" t="str">
        <f t="shared" si="57"/>
        <v>11ODC11</v>
      </c>
      <c r="P607" s="20" t="s">
        <v>0</v>
      </c>
      <c r="Q607" s="21">
        <v>42331</v>
      </c>
      <c r="R607" s="20" t="s">
        <v>6</v>
      </c>
      <c r="S607" s="20" t="s">
        <v>67</v>
      </c>
      <c r="T607" s="20"/>
      <c r="U607" s="22"/>
      <c r="V607" s="22">
        <v>20</v>
      </c>
      <c r="W607" s="22"/>
      <c r="X607" s="22">
        <v>-349989.82</v>
      </c>
      <c r="Y607" s="1" t="str">
        <f t="shared" si="58"/>
        <v>2042331</v>
      </c>
      <c r="Z607" s="3" t="str">
        <f t="shared" si="59"/>
        <v>ACF30</v>
      </c>
    </row>
    <row r="608" spans="1:26" x14ac:dyDescent="0.25">
      <c r="A608" s="20" t="s">
        <v>117</v>
      </c>
      <c r="B608" s="21">
        <v>42334</v>
      </c>
      <c r="C608" s="20" t="s">
        <v>120</v>
      </c>
      <c r="D608" s="20" t="s">
        <v>19</v>
      </c>
      <c r="E608" s="20"/>
      <c r="F608" s="22"/>
      <c r="G608" s="22"/>
      <c r="H608" s="22">
        <v>1500</v>
      </c>
      <c r="I608" s="22">
        <v>344498.59</v>
      </c>
      <c r="J608" s="1" t="str">
        <f t="shared" si="54"/>
        <v>180042334</v>
      </c>
      <c r="K608" s="1" t="str">
        <f t="shared" si="55"/>
        <v>PAF8</v>
      </c>
      <c r="L608" s="1" t="str">
        <f t="shared" si="56"/>
        <v>1800PAF8</v>
      </c>
      <c r="M608" s="2" t="str">
        <f t="shared" si="57"/>
        <v>11ODC12</v>
      </c>
      <c r="P608" s="20" t="s">
        <v>0</v>
      </c>
      <c r="Q608" s="21">
        <v>42332</v>
      </c>
      <c r="R608" s="20" t="s">
        <v>8</v>
      </c>
      <c r="S608" s="20" t="s">
        <v>38</v>
      </c>
      <c r="T608" s="20"/>
      <c r="U608" s="22"/>
      <c r="V608" s="22">
        <v>34</v>
      </c>
      <c r="W608" s="22"/>
      <c r="X608" s="22">
        <v>-349955.82</v>
      </c>
      <c r="Y608" s="1" t="str">
        <f t="shared" si="58"/>
        <v>3442332</v>
      </c>
      <c r="Z608" s="3" t="str">
        <f t="shared" si="59"/>
        <v>PAF19</v>
      </c>
    </row>
    <row r="609" spans="1:26" x14ac:dyDescent="0.25">
      <c r="A609" s="20" t="s">
        <v>117</v>
      </c>
      <c r="B609" s="21">
        <v>42334</v>
      </c>
      <c r="C609" s="20" t="s">
        <v>120</v>
      </c>
      <c r="D609" s="20" t="s">
        <v>20</v>
      </c>
      <c r="E609" s="20"/>
      <c r="F609" s="22"/>
      <c r="G609" s="22"/>
      <c r="H609" s="22">
        <v>1800</v>
      </c>
      <c r="I609" s="22">
        <v>342698.59</v>
      </c>
      <c r="J609" s="1" t="str">
        <f t="shared" si="54"/>
        <v>185542334</v>
      </c>
      <c r="K609" s="1" t="str">
        <f t="shared" si="55"/>
        <v>PAF8</v>
      </c>
      <c r="L609" s="1" t="str">
        <f t="shared" si="56"/>
        <v>1855PAF8</v>
      </c>
      <c r="M609" s="2" t="str">
        <f t="shared" si="57"/>
        <v>11ODC13</v>
      </c>
      <c r="P609" s="20" t="s">
        <v>0</v>
      </c>
      <c r="Q609" s="21">
        <v>42333</v>
      </c>
      <c r="R609" s="20" t="s">
        <v>36</v>
      </c>
      <c r="S609" s="20" t="s">
        <v>112</v>
      </c>
      <c r="T609" s="20"/>
      <c r="U609" s="22"/>
      <c r="V609" s="22">
        <v>4</v>
      </c>
      <c r="W609" s="22"/>
      <c r="X609" s="22">
        <v>-349951.82</v>
      </c>
      <c r="Y609" s="1" t="str">
        <f t="shared" si="58"/>
        <v>442333</v>
      </c>
      <c r="Z609" s="3" t="str">
        <f t="shared" si="59"/>
        <v>BF1VIR55</v>
      </c>
    </row>
    <row r="610" spans="1:26" x14ac:dyDescent="0.25">
      <c r="A610" s="20" t="s">
        <v>117</v>
      </c>
      <c r="B610" s="21">
        <v>42334</v>
      </c>
      <c r="C610" s="20" t="s">
        <v>120</v>
      </c>
      <c r="D610" s="20" t="s">
        <v>21</v>
      </c>
      <c r="E610" s="20"/>
      <c r="F610" s="22"/>
      <c r="G610" s="22"/>
      <c r="H610" s="22">
        <v>1855</v>
      </c>
      <c r="I610" s="22">
        <v>340843.59</v>
      </c>
      <c r="J610" s="1" t="str">
        <f t="shared" si="54"/>
        <v>144542334</v>
      </c>
      <c r="K610" s="1" t="str">
        <f t="shared" si="55"/>
        <v>PAF8</v>
      </c>
      <c r="L610" s="1" t="str">
        <f t="shared" si="56"/>
        <v>1445PAF8</v>
      </c>
      <c r="M610" s="2" t="str">
        <f t="shared" si="57"/>
        <v>11ODC14</v>
      </c>
      <c r="P610" s="20" t="s">
        <v>0</v>
      </c>
      <c r="Q610" s="21">
        <v>42334</v>
      </c>
      <c r="R610" s="20" t="s">
        <v>8</v>
      </c>
      <c r="S610" s="20" t="s">
        <v>49</v>
      </c>
      <c r="T610" s="20"/>
      <c r="U610" s="22"/>
      <c r="V610" s="22">
        <v>450</v>
      </c>
      <c r="W610" s="22"/>
      <c r="X610" s="22">
        <v>-349501.82</v>
      </c>
      <c r="Y610" s="1" t="str">
        <f t="shared" si="58"/>
        <v>45042334</v>
      </c>
      <c r="Z610" s="3" t="str">
        <f t="shared" si="59"/>
        <v>PAF8</v>
      </c>
    </row>
    <row r="611" spans="1:26" x14ac:dyDescent="0.25">
      <c r="A611" s="20" t="s">
        <v>117</v>
      </c>
      <c r="B611" s="21">
        <v>42334</v>
      </c>
      <c r="C611" s="20" t="s">
        <v>120</v>
      </c>
      <c r="D611" s="20" t="s">
        <v>22</v>
      </c>
      <c r="E611" s="20"/>
      <c r="F611" s="22"/>
      <c r="G611" s="22"/>
      <c r="H611" s="22">
        <v>1445</v>
      </c>
      <c r="I611" s="22">
        <v>339398.59</v>
      </c>
      <c r="J611" s="1" t="str">
        <f t="shared" si="54"/>
        <v>150042334</v>
      </c>
      <c r="K611" s="1" t="str">
        <f t="shared" si="55"/>
        <v>PAF8</v>
      </c>
      <c r="L611" s="1" t="str">
        <f t="shared" si="56"/>
        <v>1500PAF8</v>
      </c>
      <c r="M611" s="2" t="str">
        <f t="shared" si="57"/>
        <v>11ODC15</v>
      </c>
      <c r="P611" s="20" t="s">
        <v>0</v>
      </c>
      <c r="Q611" s="21">
        <v>42334</v>
      </c>
      <c r="R611" s="20" t="s">
        <v>8</v>
      </c>
      <c r="S611" s="20" t="s">
        <v>49</v>
      </c>
      <c r="T611" s="20"/>
      <c r="U611" s="22"/>
      <c r="V611" s="22">
        <v>90</v>
      </c>
      <c r="W611" s="22"/>
      <c r="X611" s="22">
        <v>-349411.82</v>
      </c>
      <c r="Y611" s="1" t="str">
        <f t="shared" si="58"/>
        <v>9042334</v>
      </c>
      <c r="Z611" s="3" t="str">
        <f t="shared" si="59"/>
        <v>PAF8</v>
      </c>
    </row>
    <row r="612" spans="1:26" x14ac:dyDescent="0.25">
      <c r="A612" s="20" t="s">
        <v>117</v>
      </c>
      <c r="B612" s="21">
        <v>42334</v>
      </c>
      <c r="C612" s="20" t="s">
        <v>120</v>
      </c>
      <c r="D612" s="20" t="s">
        <v>11</v>
      </c>
      <c r="E612" s="20"/>
      <c r="F612" s="22"/>
      <c r="G612" s="22"/>
      <c r="H612" s="22">
        <v>1500</v>
      </c>
      <c r="I612" s="22">
        <v>337898.59</v>
      </c>
      <c r="J612" s="1" t="str">
        <f t="shared" si="54"/>
        <v>277,242334</v>
      </c>
      <c r="K612" s="1" t="str">
        <f t="shared" si="55"/>
        <v>PAF8</v>
      </c>
      <c r="L612" s="1" t="str">
        <f t="shared" si="56"/>
        <v>277,2PAF8</v>
      </c>
      <c r="M612" s="2" t="str">
        <f t="shared" si="57"/>
        <v>11ODC16</v>
      </c>
      <c r="P612" s="20" t="s">
        <v>0</v>
      </c>
      <c r="Q612" s="21">
        <v>42334</v>
      </c>
      <c r="R612" s="20" t="s">
        <v>8</v>
      </c>
      <c r="S612" s="20" t="s">
        <v>49</v>
      </c>
      <c r="T612" s="20"/>
      <c r="U612" s="22"/>
      <c r="V612" s="22">
        <v>1500</v>
      </c>
      <c r="W612" s="22"/>
      <c r="X612" s="22">
        <v>-347911.82</v>
      </c>
      <c r="Y612" s="1" t="str">
        <f t="shared" si="58"/>
        <v>150042334</v>
      </c>
      <c r="Z612" s="3" t="str">
        <f t="shared" si="59"/>
        <v>PAF8</v>
      </c>
    </row>
    <row r="613" spans="1:26" x14ac:dyDescent="0.25">
      <c r="A613" s="20" t="s">
        <v>117</v>
      </c>
      <c r="B613" s="21">
        <v>42334</v>
      </c>
      <c r="C613" s="20" t="s">
        <v>120</v>
      </c>
      <c r="D613" s="20" t="s">
        <v>23</v>
      </c>
      <c r="E613" s="20"/>
      <c r="F613" s="22"/>
      <c r="G613" s="22"/>
      <c r="H613" s="22">
        <v>277.2</v>
      </c>
      <c r="I613" s="22">
        <v>337621.39</v>
      </c>
      <c r="J613" s="1" t="str">
        <f t="shared" si="54"/>
        <v>249,4842334</v>
      </c>
      <c r="K613" s="1" t="str">
        <f t="shared" si="55"/>
        <v>PAF8</v>
      </c>
      <c r="L613" s="1" t="str">
        <f t="shared" si="56"/>
        <v>249,48PAF8</v>
      </c>
      <c r="M613" s="2" t="str">
        <f t="shared" si="57"/>
        <v>11ODC17</v>
      </c>
      <c r="P613" s="20" t="s">
        <v>0</v>
      </c>
      <c r="Q613" s="21">
        <v>42334</v>
      </c>
      <c r="R613" s="20" t="s">
        <v>8</v>
      </c>
      <c r="S613" s="20" t="s">
        <v>49</v>
      </c>
      <c r="T613" s="20"/>
      <c r="U613" s="22"/>
      <c r="V613" s="22">
        <v>1800</v>
      </c>
      <c r="W613" s="22"/>
      <c r="X613" s="22">
        <v>-346111.82</v>
      </c>
      <c r="Y613" s="1" t="str">
        <f t="shared" si="58"/>
        <v>180042334</v>
      </c>
      <c r="Z613" s="3" t="str">
        <f t="shared" si="59"/>
        <v>PAF8</v>
      </c>
    </row>
    <row r="614" spans="1:26" x14ac:dyDescent="0.25">
      <c r="A614" s="20" t="s">
        <v>117</v>
      </c>
      <c r="B614" s="21">
        <v>42334</v>
      </c>
      <c r="C614" s="20" t="s">
        <v>120</v>
      </c>
      <c r="D614" s="20" t="s">
        <v>35</v>
      </c>
      <c r="E614" s="20"/>
      <c r="F614" s="22"/>
      <c r="G614" s="22"/>
      <c r="H614" s="22">
        <v>249.48</v>
      </c>
      <c r="I614" s="22">
        <v>337371.91</v>
      </c>
      <c r="J614" s="1" t="str">
        <f t="shared" si="54"/>
        <v>15,7542334</v>
      </c>
      <c r="K614" s="1" t="str">
        <f t="shared" si="55"/>
        <v>PAF8</v>
      </c>
      <c r="L614" s="1" t="str">
        <f t="shared" si="56"/>
        <v>15,75PAF8</v>
      </c>
      <c r="M614" s="2" t="str">
        <f t="shared" si="57"/>
        <v>11ODC18</v>
      </c>
      <c r="P614" s="20" t="s">
        <v>0</v>
      </c>
      <c r="Q614" s="21">
        <v>42334</v>
      </c>
      <c r="R614" s="20" t="s">
        <v>8</v>
      </c>
      <c r="S614" s="20" t="s">
        <v>49</v>
      </c>
      <c r="T614" s="20"/>
      <c r="U614" s="22"/>
      <c r="V614" s="22">
        <v>1855</v>
      </c>
      <c r="W614" s="22"/>
      <c r="X614" s="22">
        <v>-344256.82</v>
      </c>
      <c r="Y614" s="1" t="str">
        <f t="shared" si="58"/>
        <v>185542334</v>
      </c>
      <c r="Z614" s="3" t="str">
        <f t="shared" si="59"/>
        <v>PAF8</v>
      </c>
    </row>
    <row r="615" spans="1:26" x14ac:dyDescent="0.25">
      <c r="A615" s="20" t="s">
        <v>117</v>
      </c>
      <c r="B615" s="21">
        <v>42334</v>
      </c>
      <c r="C615" s="20" t="s">
        <v>120</v>
      </c>
      <c r="D615" s="20" t="s">
        <v>54</v>
      </c>
      <c r="E615" s="20"/>
      <c r="F615" s="22"/>
      <c r="G615" s="22"/>
      <c r="H615" s="22">
        <v>15.75</v>
      </c>
      <c r="I615" s="22">
        <v>337356.16</v>
      </c>
      <c r="J615" s="1" t="str">
        <f t="shared" si="54"/>
        <v>140042334</v>
      </c>
      <c r="K615" s="1" t="str">
        <f t="shared" si="55"/>
        <v>PAF8</v>
      </c>
      <c r="L615" s="1" t="str">
        <f t="shared" si="56"/>
        <v>1400PAF8</v>
      </c>
      <c r="M615" s="2" t="str">
        <f t="shared" si="57"/>
        <v>11ODC19</v>
      </c>
      <c r="P615" s="20" t="s">
        <v>0</v>
      </c>
      <c r="Q615" s="21">
        <v>42334</v>
      </c>
      <c r="R615" s="20" t="s">
        <v>8</v>
      </c>
      <c r="S615" s="20" t="s">
        <v>49</v>
      </c>
      <c r="T615" s="20"/>
      <c r="U615" s="22"/>
      <c r="V615" s="22">
        <v>1445</v>
      </c>
      <c r="W615" s="22"/>
      <c r="X615" s="22">
        <v>-342811.82</v>
      </c>
      <c r="Y615" s="1" t="str">
        <f t="shared" si="58"/>
        <v>144542334</v>
      </c>
      <c r="Z615" s="3" t="str">
        <f t="shared" si="59"/>
        <v>PAF8</v>
      </c>
    </row>
    <row r="616" spans="1:26" x14ac:dyDescent="0.25">
      <c r="A616" s="20" t="s">
        <v>117</v>
      </c>
      <c r="B616" s="21">
        <v>42334</v>
      </c>
      <c r="C616" s="20" t="s">
        <v>120</v>
      </c>
      <c r="D616" s="20" t="s">
        <v>38</v>
      </c>
      <c r="E616" s="20"/>
      <c r="F616" s="22"/>
      <c r="G616" s="22"/>
      <c r="H616" s="22">
        <v>1400</v>
      </c>
      <c r="I616" s="22">
        <v>335956.16</v>
      </c>
      <c r="J616" s="1" t="str">
        <f t="shared" si="54"/>
        <v>-35,5642334</v>
      </c>
      <c r="K616" s="1" t="str">
        <f t="shared" si="55"/>
        <v>PAF8</v>
      </c>
      <c r="L616" s="1" t="str">
        <f t="shared" si="56"/>
        <v>-35,56PAF8</v>
      </c>
      <c r="M616" s="2" t="str">
        <f t="shared" si="57"/>
        <v>11ODC20</v>
      </c>
      <c r="P616" s="20" t="s">
        <v>0</v>
      </c>
      <c r="Q616" s="21">
        <v>42334</v>
      </c>
      <c r="R616" s="20" t="s">
        <v>8</v>
      </c>
      <c r="S616" s="20" t="s">
        <v>49</v>
      </c>
      <c r="T616" s="20"/>
      <c r="U616" s="22"/>
      <c r="V616" s="22">
        <v>1500</v>
      </c>
      <c r="W616" s="22"/>
      <c r="X616" s="22">
        <v>-341311.82</v>
      </c>
      <c r="Y616" s="1" t="str">
        <f t="shared" si="58"/>
        <v>150042334</v>
      </c>
      <c r="Z616" s="3" t="str">
        <f t="shared" si="59"/>
        <v>PAF8</v>
      </c>
    </row>
    <row r="617" spans="1:26" x14ac:dyDescent="0.25">
      <c r="A617" s="20" t="s">
        <v>117</v>
      </c>
      <c r="B617" s="21">
        <v>42334</v>
      </c>
      <c r="C617" s="20" t="s">
        <v>120</v>
      </c>
      <c r="D617" s="20" t="s">
        <v>41</v>
      </c>
      <c r="E617" s="20"/>
      <c r="F617" s="22"/>
      <c r="G617" s="22"/>
      <c r="H617" s="22">
        <v>-35.56</v>
      </c>
      <c r="I617" s="22">
        <v>335991.72</v>
      </c>
      <c r="J617" s="1" t="str">
        <f t="shared" si="54"/>
        <v>-31,0842334</v>
      </c>
      <c r="K617" s="1" t="str">
        <f t="shared" si="55"/>
        <v>PAF8</v>
      </c>
      <c r="L617" s="1" t="str">
        <f t="shared" si="56"/>
        <v>-31,08PAF8</v>
      </c>
      <c r="M617" s="2" t="str">
        <f t="shared" si="57"/>
        <v>11ODC21</v>
      </c>
      <c r="P617" s="20" t="s">
        <v>0</v>
      </c>
      <c r="Q617" s="21">
        <v>42334</v>
      </c>
      <c r="R617" s="20" t="s">
        <v>8</v>
      </c>
      <c r="S617" s="20" t="s">
        <v>49</v>
      </c>
      <c r="T617" s="20"/>
      <c r="U617" s="22"/>
      <c r="V617" s="22">
        <v>277.2</v>
      </c>
      <c r="W617" s="22"/>
      <c r="X617" s="22">
        <v>-341034.62</v>
      </c>
      <c r="Y617" s="1" t="str">
        <f t="shared" si="58"/>
        <v>277,242334</v>
      </c>
      <c r="Z617" s="3" t="str">
        <f t="shared" si="59"/>
        <v>PAF8</v>
      </c>
    </row>
    <row r="618" spans="1:26" x14ac:dyDescent="0.25">
      <c r="A618" s="20" t="s">
        <v>117</v>
      </c>
      <c r="B618" s="21">
        <v>42334</v>
      </c>
      <c r="C618" s="20" t="s">
        <v>120</v>
      </c>
      <c r="D618" s="20" t="s">
        <v>69</v>
      </c>
      <c r="E618" s="20"/>
      <c r="F618" s="22"/>
      <c r="G618" s="22"/>
      <c r="H618" s="22">
        <v>-31.08</v>
      </c>
      <c r="I618" s="22">
        <v>336022.8</v>
      </c>
      <c r="J618" s="1" t="str">
        <f t="shared" si="54"/>
        <v>100042334</v>
      </c>
      <c r="K618" s="1">
        <f t="shared" si="55"/>
        <v>11</v>
      </c>
      <c r="L618" s="1" t="str">
        <f t="shared" si="56"/>
        <v>100011</v>
      </c>
      <c r="M618" s="2" t="str">
        <f t="shared" si="57"/>
        <v>11ODC22</v>
      </c>
      <c r="P618" s="20" t="s">
        <v>0</v>
      </c>
      <c r="Q618" s="21">
        <v>42334</v>
      </c>
      <c r="R618" s="20" t="s">
        <v>8</v>
      </c>
      <c r="S618" s="20" t="s">
        <v>49</v>
      </c>
      <c r="T618" s="20"/>
      <c r="U618" s="22"/>
      <c r="V618" s="22">
        <v>249.48</v>
      </c>
      <c r="W618" s="22"/>
      <c r="X618" s="22">
        <v>-340785.14</v>
      </c>
      <c r="Y618" s="1" t="str">
        <f t="shared" si="58"/>
        <v>249,4842334</v>
      </c>
      <c r="Z618" s="3" t="str">
        <f t="shared" si="59"/>
        <v>PAF8</v>
      </c>
    </row>
    <row r="619" spans="1:26" x14ac:dyDescent="0.25">
      <c r="A619" s="20" t="s">
        <v>117</v>
      </c>
      <c r="B619" s="21">
        <v>42334</v>
      </c>
      <c r="C619" s="20" t="s">
        <v>120</v>
      </c>
      <c r="D619" s="20" t="s">
        <v>45</v>
      </c>
      <c r="E619" s="20"/>
      <c r="F619" s="22"/>
      <c r="G619" s="22"/>
      <c r="H619" s="22">
        <v>1000</v>
      </c>
      <c r="I619" s="22">
        <v>335022.8</v>
      </c>
      <c r="J619" s="1" t="str">
        <f t="shared" si="54"/>
        <v>-2442334</v>
      </c>
      <c r="K619" s="1" t="str">
        <f t="shared" si="55"/>
        <v>ACF62</v>
      </c>
      <c r="L619" s="1" t="str">
        <f t="shared" si="56"/>
        <v>-24ACF62</v>
      </c>
      <c r="M619" s="2" t="str">
        <f t="shared" si="57"/>
        <v>11ODC31</v>
      </c>
      <c r="P619" s="20" t="s">
        <v>0</v>
      </c>
      <c r="Q619" s="21">
        <v>42334</v>
      </c>
      <c r="R619" s="20" t="s">
        <v>8</v>
      </c>
      <c r="S619" s="20" t="s">
        <v>49</v>
      </c>
      <c r="T619" s="20"/>
      <c r="U619" s="22"/>
      <c r="V619" s="22">
        <v>15.75</v>
      </c>
      <c r="W619" s="22"/>
      <c r="X619" s="22">
        <v>-340769.39</v>
      </c>
      <c r="Y619" s="1" t="str">
        <f t="shared" si="58"/>
        <v>15,7542334</v>
      </c>
      <c r="Z619" s="3" t="str">
        <f t="shared" si="59"/>
        <v>PAF8</v>
      </c>
    </row>
    <row r="620" spans="1:26" x14ac:dyDescent="0.25">
      <c r="A620" s="20" t="s">
        <v>117</v>
      </c>
      <c r="B620" s="21">
        <v>42334</v>
      </c>
      <c r="C620" s="20" t="s">
        <v>120</v>
      </c>
      <c r="D620" s="20" t="s">
        <v>96</v>
      </c>
      <c r="E620" s="20"/>
      <c r="F620" s="22"/>
      <c r="G620" s="22"/>
      <c r="H620" s="22">
        <v>-24</v>
      </c>
      <c r="I620" s="22">
        <v>335046.8</v>
      </c>
      <c r="J620" s="1" t="str">
        <f t="shared" si="54"/>
        <v>-58,9242334</v>
      </c>
      <c r="K620" s="1" t="str">
        <f t="shared" si="55"/>
        <v>ACF63</v>
      </c>
      <c r="L620" s="1" t="str">
        <f t="shared" si="56"/>
        <v>-58,92ACF63</v>
      </c>
      <c r="M620" s="2" t="str">
        <f t="shared" si="57"/>
        <v>11ODC32</v>
      </c>
      <c r="P620" s="20" t="s">
        <v>0</v>
      </c>
      <c r="Q620" s="21">
        <v>42334</v>
      </c>
      <c r="R620" s="20" t="s">
        <v>8</v>
      </c>
      <c r="S620" s="20" t="s">
        <v>49</v>
      </c>
      <c r="T620" s="20"/>
      <c r="U620" s="22"/>
      <c r="V620" s="22">
        <v>1400</v>
      </c>
      <c r="W620" s="22"/>
      <c r="X620" s="22">
        <v>-339369.39</v>
      </c>
      <c r="Y620" s="1" t="str">
        <f t="shared" si="58"/>
        <v>140042334</v>
      </c>
      <c r="Z620" s="3" t="str">
        <f t="shared" si="59"/>
        <v>PAF8</v>
      </c>
    </row>
    <row r="621" spans="1:26" x14ac:dyDescent="0.25">
      <c r="A621" s="20" t="s">
        <v>117</v>
      </c>
      <c r="B621" s="21">
        <v>42334</v>
      </c>
      <c r="C621" s="20" t="s">
        <v>120</v>
      </c>
      <c r="D621" s="20" t="s">
        <v>26</v>
      </c>
      <c r="E621" s="20"/>
      <c r="F621" s="22"/>
      <c r="G621" s="22"/>
      <c r="H621" s="22">
        <v>-58.92</v>
      </c>
      <c r="I621" s="22">
        <v>335105.71999999997</v>
      </c>
      <c r="J621" s="1" t="str">
        <f t="shared" si="54"/>
        <v>0,0942335</v>
      </c>
      <c r="K621" s="1" t="str">
        <f t="shared" si="55"/>
        <v>BF121</v>
      </c>
      <c r="L621" s="1" t="str">
        <f t="shared" si="56"/>
        <v>0,09BF121</v>
      </c>
      <c r="M621" s="2" t="str">
        <f t="shared" si="57"/>
        <v>11ODC51</v>
      </c>
      <c r="P621" s="20" t="s">
        <v>0</v>
      </c>
      <c r="Q621" s="21">
        <v>42334</v>
      </c>
      <c r="R621" s="20" t="s">
        <v>8</v>
      </c>
      <c r="S621" s="20" t="s">
        <v>49</v>
      </c>
      <c r="T621" s="20"/>
      <c r="U621" s="22"/>
      <c r="V621" s="22">
        <v>-35.56</v>
      </c>
      <c r="W621" s="22"/>
      <c r="X621" s="22">
        <v>-339404.95</v>
      </c>
      <c r="Y621" s="1" t="str">
        <f t="shared" si="58"/>
        <v>-35,5642334</v>
      </c>
      <c r="Z621" s="3" t="str">
        <f t="shared" si="59"/>
        <v>PAF8</v>
      </c>
    </row>
    <row r="622" spans="1:26" x14ac:dyDescent="0.25">
      <c r="A622" s="20" t="s">
        <v>117</v>
      </c>
      <c r="B622" s="21">
        <v>42335</v>
      </c>
      <c r="C622" s="20" t="s">
        <v>120</v>
      </c>
      <c r="D622" s="20" t="s">
        <v>75</v>
      </c>
      <c r="E622" s="20"/>
      <c r="F622" s="22"/>
      <c r="G622" s="22"/>
      <c r="H622" s="22">
        <v>0.09</v>
      </c>
      <c r="I622" s="22">
        <v>335105.63</v>
      </c>
      <c r="J622" s="1" t="str">
        <f t="shared" si="54"/>
        <v>90042338</v>
      </c>
      <c r="K622" s="1" t="str">
        <f t="shared" si="55"/>
        <v>ODF10</v>
      </c>
      <c r="L622" s="1" t="str">
        <f t="shared" si="56"/>
        <v>900ODF10</v>
      </c>
      <c r="M622" s="2" t="str">
        <f t="shared" si="57"/>
        <v>11ODC33</v>
      </c>
      <c r="P622" s="20" t="s">
        <v>0</v>
      </c>
      <c r="Q622" s="21">
        <v>42334</v>
      </c>
      <c r="R622" s="20" t="s">
        <v>8</v>
      </c>
      <c r="S622" s="20" t="s">
        <v>49</v>
      </c>
      <c r="T622" s="20"/>
      <c r="U622" s="22"/>
      <c r="V622" s="22">
        <v>-31.08</v>
      </c>
      <c r="W622" s="22"/>
      <c r="X622" s="22">
        <v>-339436.03</v>
      </c>
      <c r="Y622" s="1" t="str">
        <f t="shared" si="58"/>
        <v>-31,0842334</v>
      </c>
      <c r="Z622" s="3" t="str">
        <f t="shared" si="59"/>
        <v>PAF8</v>
      </c>
    </row>
    <row r="623" spans="1:26" x14ac:dyDescent="0.25">
      <c r="A623" s="20" t="s">
        <v>117</v>
      </c>
      <c r="B623" s="21">
        <v>42338</v>
      </c>
      <c r="C623" s="20" t="s">
        <v>120</v>
      </c>
      <c r="D623" s="20" t="s">
        <v>42</v>
      </c>
      <c r="E623" s="20"/>
      <c r="F623" s="22"/>
      <c r="G623" s="22"/>
      <c r="H623" s="22">
        <v>900</v>
      </c>
      <c r="I623" s="22">
        <v>334205.63</v>
      </c>
      <c r="J623" s="1" t="str">
        <f t="shared" si="54"/>
        <v>100042338</v>
      </c>
      <c r="K623" s="1" t="str">
        <f t="shared" si="55"/>
        <v>ODF11</v>
      </c>
      <c r="L623" s="1" t="str">
        <f t="shared" si="56"/>
        <v>1000ODF11</v>
      </c>
      <c r="M623" s="2" t="str">
        <f t="shared" si="57"/>
        <v>11ODC34</v>
      </c>
      <c r="P623" s="20" t="s">
        <v>0</v>
      </c>
      <c r="Q623" s="21">
        <v>42334</v>
      </c>
      <c r="R623" s="20" t="s">
        <v>6</v>
      </c>
      <c r="S623" s="20" t="s">
        <v>74</v>
      </c>
      <c r="T623" s="20"/>
      <c r="U623" s="22"/>
      <c r="V623" s="22">
        <v>-24</v>
      </c>
      <c r="W623" s="22"/>
      <c r="X623" s="22">
        <v>-339460.03</v>
      </c>
      <c r="Y623" s="1" t="str">
        <f t="shared" si="58"/>
        <v>-2442334</v>
      </c>
      <c r="Z623" s="3" t="str">
        <f t="shared" si="59"/>
        <v>ACF62</v>
      </c>
    </row>
    <row r="624" spans="1:26" x14ac:dyDescent="0.25">
      <c r="A624" s="20" t="s">
        <v>117</v>
      </c>
      <c r="B624" s="21">
        <v>42338</v>
      </c>
      <c r="C624" s="20" t="s">
        <v>120</v>
      </c>
      <c r="D624" s="20" t="s">
        <v>91</v>
      </c>
      <c r="E624" s="20"/>
      <c r="F624" s="22"/>
      <c r="G624" s="22"/>
      <c r="H624" s="22">
        <v>1000</v>
      </c>
      <c r="I624" s="22">
        <v>333205.63</v>
      </c>
      <c r="J624" s="1" t="str">
        <f t="shared" si="54"/>
        <v>226,3342338</v>
      </c>
      <c r="K624" s="1" t="str">
        <f t="shared" si="55"/>
        <v>PAF16</v>
      </c>
      <c r="L624" s="1" t="str">
        <f t="shared" si="56"/>
        <v>226,33PAF16</v>
      </c>
      <c r="M624" s="2" t="str">
        <f t="shared" si="57"/>
        <v>11ODC35</v>
      </c>
      <c r="P624" s="20" t="s">
        <v>0</v>
      </c>
      <c r="Q624" s="21">
        <v>42334</v>
      </c>
      <c r="R624" s="20" t="s">
        <v>6</v>
      </c>
      <c r="S624" s="20" t="s">
        <v>28</v>
      </c>
      <c r="T624" s="20"/>
      <c r="U624" s="22"/>
      <c r="V624" s="22">
        <v>-58.92</v>
      </c>
      <c r="W624" s="22"/>
      <c r="X624" s="22">
        <v>-339518.95</v>
      </c>
      <c r="Y624" s="1" t="str">
        <f t="shared" si="58"/>
        <v>-58,9242334</v>
      </c>
      <c r="Z624" s="3" t="str">
        <f t="shared" si="59"/>
        <v>ACF63</v>
      </c>
    </row>
    <row r="625" spans="1:26" x14ac:dyDescent="0.25">
      <c r="A625" s="20" t="s">
        <v>117</v>
      </c>
      <c r="B625" s="21">
        <v>42338</v>
      </c>
      <c r="C625" s="20" t="s">
        <v>120</v>
      </c>
      <c r="D625" s="20" t="s">
        <v>15</v>
      </c>
      <c r="E625" s="20"/>
      <c r="F625" s="22"/>
      <c r="G625" s="22"/>
      <c r="H625" s="22">
        <v>226.33</v>
      </c>
      <c r="I625" s="22">
        <v>332979.3</v>
      </c>
      <c r="J625" s="1" t="str">
        <f t="shared" si="54"/>
        <v>100042338</v>
      </c>
      <c r="K625" s="1" t="str">
        <f t="shared" si="55"/>
        <v>ODF11</v>
      </c>
      <c r="L625" s="1" t="str">
        <f t="shared" si="56"/>
        <v>1000ODF11</v>
      </c>
      <c r="M625" s="2" t="str">
        <f t="shared" si="57"/>
        <v>11ODC36</v>
      </c>
      <c r="P625" s="20" t="s">
        <v>0</v>
      </c>
      <c r="Q625" s="21">
        <v>42335</v>
      </c>
      <c r="R625" s="20" t="s">
        <v>32</v>
      </c>
      <c r="S625" s="20" t="s">
        <v>9</v>
      </c>
      <c r="T625" s="20"/>
      <c r="U625" s="22"/>
      <c r="V625" s="22">
        <v>0.09</v>
      </c>
      <c r="W625" s="22"/>
      <c r="X625" s="22">
        <v>-339518.86</v>
      </c>
      <c r="Y625" s="1" t="str">
        <f t="shared" si="58"/>
        <v>0,0942335</v>
      </c>
      <c r="Z625" s="3" t="str">
        <f t="shared" si="59"/>
        <v>BF121</v>
      </c>
    </row>
    <row r="626" spans="1:26" x14ac:dyDescent="0.25">
      <c r="A626" s="20" t="s">
        <v>117</v>
      </c>
      <c r="B626" s="21">
        <v>42338</v>
      </c>
      <c r="C626" s="20" t="s">
        <v>120</v>
      </c>
      <c r="D626" s="20" t="s">
        <v>16</v>
      </c>
      <c r="E626" s="20"/>
      <c r="F626" s="22"/>
      <c r="G626" s="22"/>
      <c r="H626" s="22">
        <v>1000</v>
      </c>
      <c r="I626" s="22">
        <v>331979.3</v>
      </c>
      <c r="J626" s="1" t="str">
        <f t="shared" si="54"/>
        <v>156,1242338</v>
      </c>
      <c r="K626" s="1" t="str">
        <f t="shared" si="55"/>
        <v>PAF22</v>
      </c>
      <c r="L626" s="1" t="str">
        <f t="shared" si="56"/>
        <v>156,12PAF22</v>
      </c>
      <c r="M626" s="2" t="str">
        <f t="shared" si="57"/>
        <v>11ODC37</v>
      </c>
      <c r="P626" s="20" t="s">
        <v>0</v>
      </c>
      <c r="Q626" s="21">
        <v>42338</v>
      </c>
      <c r="R626" s="20" t="s">
        <v>1</v>
      </c>
      <c r="S626" s="20" t="s">
        <v>18</v>
      </c>
      <c r="T626" s="20"/>
      <c r="U626" s="22"/>
      <c r="V626" s="22">
        <v>900</v>
      </c>
      <c r="W626" s="22"/>
      <c r="X626" s="22">
        <v>-338618.86</v>
      </c>
      <c r="Y626" s="1" t="str">
        <f t="shared" si="58"/>
        <v>90042338</v>
      </c>
      <c r="Z626" s="3" t="str">
        <f t="shared" si="59"/>
        <v>ODF10</v>
      </c>
    </row>
    <row r="627" spans="1:26" x14ac:dyDescent="0.25">
      <c r="A627" s="20" t="s">
        <v>117</v>
      </c>
      <c r="B627" s="21">
        <v>42338</v>
      </c>
      <c r="C627" s="20" t="s">
        <v>120</v>
      </c>
      <c r="D627" s="20" t="s">
        <v>48</v>
      </c>
      <c r="E627" s="20"/>
      <c r="F627" s="22"/>
      <c r="G627" s="22"/>
      <c r="H627" s="22">
        <v>156.12</v>
      </c>
      <c r="I627" s="22">
        <v>331823.18</v>
      </c>
      <c r="J627" s="1" t="str">
        <f t="shared" si="54"/>
        <v>275,5842338</v>
      </c>
      <c r="K627" s="1" t="str">
        <f t="shared" si="55"/>
        <v>PAF23</v>
      </c>
      <c r="L627" s="1" t="str">
        <f t="shared" si="56"/>
        <v>275,58PAF23</v>
      </c>
      <c r="M627" s="2" t="str">
        <f t="shared" si="57"/>
        <v>11ODC38</v>
      </c>
      <c r="P627" s="20" t="s">
        <v>0</v>
      </c>
      <c r="Q627" s="21">
        <v>42338</v>
      </c>
      <c r="R627" s="20" t="s">
        <v>1</v>
      </c>
      <c r="S627" s="20" t="s">
        <v>19</v>
      </c>
      <c r="T627" s="20"/>
      <c r="U627" s="22"/>
      <c r="V627" s="22">
        <v>1000</v>
      </c>
      <c r="W627" s="22"/>
      <c r="X627" s="22">
        <v>-337618.86</v>
      </c>
      <c r="Y627" s="1" t="str">
        <f t="shared" si="58"/>
        <v>100042338</v>
      </c>
      <c r="Z627" s="3" t="str">
        <f t="shared" si="59"/>
        <v>ODF11</v>
      </c>
    </row>
    <row r="628" spans="1:26" x14ac:dyDescent="0.25">
      <c r="A628" s="20" t="s">
        <v>117</v>
      </c>
      <c r="B628" s="21">
        <v>42338</v>
      </c>
      <c r="C628" s="20" t="s">
        <v>120</v>
      </c>
      <c r="D628" s="20" t="s">
        <v>12</v>
      </c>
      <c r="E628" s="20"/>
      <c r="F628" s="22"/>
      <c r="G628" s="22"/>
      <c r="H628" s="22">
        <v>275.58</v>
      </c>
      <c r="I628" s="22">
        <v>331547.59999999998</v>
      </c>
      <c r="J628" s="1" t="str">
        <f t="shared" si="54"/>
        <v>120,642338</v>
      </c>
      <c r="K628" s="1" t="str">
        <f t="shared" si="55"/>
        <v>ACF71</v>
      </c>
      <c r="L628" s="1" t="str">
        <f t="shared" si="56"/>
        <v>120,6ACF71</v>
      </c>
      <c r="M628" s="2" t="str">
        <f t="shared" si="57"/>
        <v>11ODC39</v>
      </c>
      <c r="P628" s="20" t="s">
        <v>0</v>
      </c>
      <c r="Q628" s="21">
        <v>42338</v>
      </c>
      <c r="R628" s="20" t="s">
        <v>1</v>
      </c>
      <c r="S628" s="20" t="s">
        <v>22</v>
      </c>
      <c r="T628" s="20"/>
      <c r="U628" s="22"/>
      <c r="V628" s="22">
        <v>1000</v>
      </c>
      <c r="W628" s="22"/>
      <c r="X628" s="22">
        <v>-336618.86</v>
      </c>
      <c r="Y628" s="1" t="str">
        <f t="shared" si="58"/>
        <v>100042338</v>
      </c>
      <c r="Z628" s="3" t="str">
        <f t="shared" si="59"/>
        <v>ODF14</v>
      </c>
    </row>
    <row r="629" spans="1:26" x14ac:dyDescent="0.25">
      <c r="A629" s="20" t="s">
        <v>117</v>
      </c>
      <c r="B629" s="21">
        <v>42338</v>
      </c>
      <c r="C629" s="20" t="s">
        <v>120</v>
      </c>
      <c r="D629" s="20" t="s">
        <v>83</v>
      </c>
      <c r="E629" s="20"/>
      <c r="F629" s="22"/>
      <c r="G629" s="22"/>
      <c r="H629" s="22">
        <v>120.6</v>
      </c>
      <c r="I629" s="22">
        <v>331427</v>
      </c>
      <c r="J629" s="1" t="str">
        <f t="shared" si="54"/>
        <v>1842338</v>
      </c>
      <c r="K629" s="1" t="str">
        <f t="shared" si="55"/>
        <v>ACF71</v>
      </c>
      <c r="L629" s="1" t="str">
        <f t="shared" si="56"/>
        <v>18ACF71</v>
      </c>
      <c r="M629" s="2" t="str">
        <f t="shared" si="57"/>
        <v>11ODC40</v>
      </c>
      <c r="P629" s="20" t="s">
        <v>0</v>
      </c>
      <c r="Q629" s="21">
        <v>42338</v>
      </c>
      <c r="R629" s="20" t="s">
        <v>8</v>
      </c>
      <c r="S629" s="20" t="s">
        <v>23</v>
      </c>
      <c r="T629" s="20"/>
      <c r="U629" s="22"/>
      <c r="V629" s="22">
        <v>226.33</v>
      </c>
      <c r="W629" s="22"/>
      <c r="X629" s="22">
        <v>-336392.53</v>
      </c>
      <c r="Y629" s="1" t="str">
        <f t="shared" si="58"/>
        <v>226,3342338</v>
      </c>
      <c r="Z629" s="3" t="str">
        <f t="shared" si="59"/>
        <v>PAF16</v>
      </c>
    </row>
    <row r="630" spans="1:26" x14ac:dyDescent="0.25">
      <c r="A630" s="20" t="s">
        <v>117</v>
      </c>
      <c r="B630" s="21">
        <v>42338</v>
      </c>
      <c r="C630" s="20" t="s">
        <v>120</v>
      </c>
      <c r="D630" s="20" t="s">
        <v>50</v>
      </c>
      <c r="E630" s="20"/>
      <c r="F630" s="22"/>
      <c r="G630" s="22"/>
      <c r="H630" s="22">
        <v>18</v>
      </c>
      <c r="I630" s="22">
        <v>331409</v>
      </c>
      <c r="J630" s="1" t="str">
        <f t="shared" si="54"/>
        <v>2294,7142338</v>
      </c>
      <c r="K630" s="1" t="str">
        <f t="shared" si="55"/>
        <v>ODF21</v>
      </c>
      <c r="L630" s="1" t="str">
        <f t="shared" si="56"/>
        <v>2294,71ODF21</v>
      </c>
      <c r="M630" s="2" t="str">
        <f t="shared" si="57"/>
        <v>11ODC42</v>
      </c>
      <c r="P630" s="20" t="s">
        <v>0</v>
      </c>
      <c r="Q630" s="21">
        <v>42338</v>
      </c>
      <c r="R630" s="20" t="s">
        <v>1</v>
      </c>
      <c r="S630" s="20" t="s">
        <v>35</v>
      </c>
      <c r="T630" s="20"/>
      <c r="U630" s="22"/>
      <c r="V630" s="22">
        <v>1000</v>
      </c>
      <c r="W630" s="22"/>
      <c r="X630" s="22">
        <v>-335392.53000000003</v>
      </c>
      <c r="Y630" s="1" t="str">
        <f t="shared" si="58"/>
        <v>100042338</v>
      </c>
      <c r="Z630" s="3" t="str">
        <f t="shared" si="59"/>
        <v>ODF17</v>
      </c>
    </row>
    <row r="631" spans="1:26" x14ac:dyDescent="0.25">
      <c r="A631" s="20" t="s">
        <v>117</v>
      </c>
      <c r="B631" s="21">
        <v>42338</v>
      </c>
      <c r="C631" s="20" t="s">
        <v>120</v>
      </c>
      <c r="D631" s="20" t="s">
        <v>53</v>
      </c>
      <c r="E631" s="20"/>
      <c r="F631" s="22"/>
      <c r="G631" s="22"/>
      <c r="H631" s="22">
        <v>2294.71</v>
      </c>
      <c r="I631" s="22">
        <v>329114.28999999998</v>
      </c>
      <c r="J631" s="1" t="str">
        <f t="shared" si="54"/>
        <v>181,1742338</v>
      </c>
      <c r="K631" s="1" t="str">
        <f t="shared" si="55"/>
        <v>PAF26</v>
      </c>
      <c r="L631" s="1" t="str">
        <f t="shared" si="56"/>
        <v>181,17PAF26</v>
      </c>
      <c r="M631" s="2" t="str">
        <f t="shared" si="57"/>
        <v>11ODC43</v>
      </c>
      <c r="P631" s="20" t="s">
        <v>0</v>
      </c>
      <c r="Q631" s="21">
        <v>42338</v>
      </c>
      <c r="R631" s="20" t="s">
        <v>1</v>
      </c>
      <c r="S631" s="20" t="s">
        <v>69</v>
      </c>
      <c r="T631" s="20"/>
      <c r="U631" s="22"/>
      <c r="V631" s="22">
        <v>2294.71</v>
      </c>
      <c r="W631" s="22"/>
      <c r="X631" s="22">
        <v>-333097.82</v>
      </c>
      <c r="Y631" s="1" t="str">
        <f t="shared" si="58"/>
        <v>2294,7142338</v>
      </c>
      <c r="Z631" s="3" t="str">
        <f t="shared" si="59"/>
        <v>ODF21</v>
      </c>
    </row>
    <row r="632" spans="1:26" x14ac:dyDescent="0.25">
      <c r="A632" s="20" t="s">
        <v>117</v>
      </c>
      <c r="B632" s="21">
        <v>42338</v>
      </c>
      <c r="C632" s="20" t="s">
        <v>120</v>
      </c>
      <c r="D632" s="20" t="s">
        <v>43</v>
      </c>
      <c r="E632" s="20"/>
      <c r="F632" s="22"/>
      <c r="G632" s="22"/>
      <c r="H632" s="22">
        <v>181.17</v>
      </c>
      <c r="I632" s="22">
        <v>328933.12</v>
      </c>
      <c r="J632" s="1" t="str">
        <f t="shared" si="54"/>
        <v>4,242338</v>
      </c>
      <c r="K632" s="1" t="str">
        <f t="shared" si="55"/>
        <v>PAF27</v>
      </c>
      <c r="L632" s="1" t="str">
        <f t="shared" si="56"/>
        <v>4,2PAF27</v>
      </c>
      <c r="M632" s="2" t="str">
        <f t="shared" si="57"/>
        <v>11ODC44</v>
      </c>
      <c r="P632" s="20" t="s">
        <v>0</v>
      </c>
      <c r="Q632" s="21">
        <v>42338</v>
      </c>
      <c r="R632" s="20" t="s">
        <v>8</v>
      </c>
      <c r="S632" s="20" t="s">
        <v>45</v>
      </c>
      <c r="T632" s="20"/>
      <c r="U632" s="22"/>
      <c r="V632" s="22">
        <v>156.12</v>
      </c>
      <c r="W632" s="22"/>
      <c r="X632" s="22">
        <v>-332941.7</v>
      </c>
      <c r="Y632" s="1" t="str">
        <f t="shared" si="58"/>
        <v>156,1242338</v>
      </c>
      <c r="Z632" s="3" t="str">
        <f t="shared" si="59"/>
        <v>PAF22</v>
      </c>
    </row>
    <row r="633" spans="1:26" x14ac:dyDescent="0.25">
      <c r="A633" s="20" t="s">
        <v>117</v>
      </c>
      <c r="B633" s="21">
        <v>42338</v>
      </c>
      <c r="C633" s="20" t="s">
        <v>120</v>
      </c>
      <c r="D633" s="20" t="s">
        <v>70</v>
      </c>
      <c r="E633" s="20"/>
      <c r="F633" s="22"/>
      <c r="G633" s="22"/>
      <c r="H633" s="22">
        <v>4.2</v>
      </c>
      <c r="I633" s="22">
        <v>328928.92</v>
      </c>
      <c r="J633" s="1" t="str">
        <f t="shared" si="54"/>
        <v>1983,8442338</v>
      </c>
      <c r="K633" s="1" t="str">
        <f t="shared" si="55"/>
        <v>ODF28</v>
      </c>
      <c r="L633" s="1" t="str">
        <f t="shared" si="56"/>
        <v>1983,84ODF28</v>
      </c>
      <c r="M633" s="2" t="str">
        <f t="shared" si="57"/>
        <v>11ODC45</v>
      </c>
      <c r="P633" s="20" t="s">
        <v>0</v>
      </c>
      <c r="Q633" s="21">
        <v>42338</v>
      </c>
      <c r="R633" s="20" t="s">
        <v>8</v>
      </c>
      <c r="S633" s="20" t="s">
        <v>24</v>
      </c>
      <c r="T633" s="20"/>
      <c r="U633" s="22"/>
      <c r="V633" s="22">
        <v>275.58</v>
      </c>
      <c r="W633" s="22"/>
      <c r="X633" s="22">
        <v>-332666.12</v>
      </c>
      <c r="Y633" s="1" t="str">
        <f t="shared" si="58"/>
        <v>275,5842338</v>
      </c>
      <c r="Z633" s="3" t="str">
        <f t="shared" si="59"/>
        <v>PAF23</v>
      </c>
    </row>
    <row r="634" spans="1:26" x14ac:dyDescent="0.25">
      <c r="A634" s="20" t="s">
        <v>117</v>
      </c>
      <c r="B634" s="21">
        <v>42338</v>
      </c>
      <c r="C634" s="20" t="s">
        <v>120</v>
      </c>
      <c r="D634" s="20" t="s">
        <v>58</v>
      </c>
      <c r="E634" s="20"/>
      <c r="F634" s="22"/>
      <c r="G634" s="22"/>
      <c r="H634" s="22">
        <v>1983.84</v>
      </c>
      <c r="I634" s="22">
        <v>326945.08</v>
      </c>
      <c r="J634" s="1" t="str">
        <f t="shared" si="54"/>
        <v>25042338</v>
      </c>
      <c r="K634" s="1" t="str">
        <f t="shared" si="55"/>
        <v>ODF29</v>
      </c>
      <c r="L634" s="1" t="str">
        <f t="shared" si="56"/>
        <v>250ODF29</v>
      </c>
      <c r="M634" s="2" t="str">
        <f t="shared" si="57"/>
        <v>11ODC46</v>
      </c>
      <c r="P634" s="20" t="s">
        <v>0</v>
      </c>
      <c r="Q634" s="21">
        <v>42338</v>
      </c>
      <c r="R634" s="20" t="s">
        <v>8</v>
      </c>
      <c r="S634" s="20" t="s">
        <v>34</v>
      </c>
      <c r="T634" s="20"/>
      <c r="U634" s="22"/>
      <c r="V634" s="22">
        <v>181.17</v>
      </c>
      <c r="W634" s="22"/>
      <c r="X634" s="22">
        <v>-332484.95</v>
      </c>
      <c r="Y634" s="1" t="str">
        <f t="shared" si="58"/>
        <v>181,1742338</v>
      </c>
      <c r="Z634" s="3" t="str">
        <f t="shared" si="59"/>
        <v>PAF26</v>
      </c>
    </row>
    <row r="635" spans="1:26" x14ac:dyDescent="0.25">
      <c r="A635" s="20" t="s">
        <v>117</v>
      </c>
      <c r="B635" s="21">
        <v>42338</v>
      </c>
      <c r="C635" s="20" t="s">
        <v>120</v>
      </c>
      <c r="D635" s="20" t="s">
        <v>44</v>
      </c>
      <c r="E635" s="20"/>
      <c r="F635" s="22"/>
      <c r="G635" s="22"/>
      <c r="H635" s="22">
        <v>250</v>
      </c>
      <c r="I635" s="22">
        <v>326695.08</v>
      </c>
      <c r="J635" s="1" t="str">
        <f t="shared" si="54"/>
        <v>38042338</v>
      </c>
      <c r="K635" s="1" t="str">
        <f t="shared" si="55"/>
        <v>ODF33</v>
      </c>
      <c r="L635" s="1" t="str">
        <f t="shared" si="56"/>
        <v>380ODF33</v>
      </c>
      <c r="M635" s="2" t="str">
        <f t="shared" si="57"/>
        <v>11ODC47</v>
      </c>
      <c r="P635" s="20" t="s">
        <v>0</v>
      </c>
      <c r="Q635" s="21">
        <v>42338</v>
      </c>
      <c r="R635" s="20" t="s">
        <v>8</v>
      </c>
      <c r="S635" s="20" t="s">
        <v>56</v>
      </c>
      <c r="T635" s="20"/>
      <c r="U635" s="22"/>
      <c r="V635" s="22">
        <v>4.2</v>
      </c>
      <c r="W635" s="22"/>
      <c r="X635" s="22">
        <v>-332480.75</v>
      </c>
      <c r="Y635" s="1" t="str">
        <f t="shared" si="58"/>
        <v>4,242338</v>
      </c>
      <c r="Z635" s="3" t="str">
        <f t="shared" si="59"/>
        <v>PAF27</v>
      </c>
    </row>
    <row r="636" spans="1:26" x14ac:dyDescent="0.25">
      <c r="A636" s="20" t="s">
        <v>117</v>
      </c>
      <c r="B636" s="21">
        <v>42338</v>
      </c>
      <c r="C636" s="20" t="s">
        <v>120</v>
      </c>
      <c r="D636" s="20" t="s">
        <v>71</v>
      </c>
      <c r="E636" s="20"/>
      <c r="F636" s="22"/>
      <c r="G636" s="22"/>
      <c r="H636" s="22">
        <v>380</v>
      </c>
      <c r="I636" s="22">
        <v>326315.08</v>
      </c>
      <c r="J636" s="1" t="str">
        <f t="shared" si="54"/>
        <v>171042338</v>
      </c>
      <c r="K636" s="1" t="str">
        <f t="shared" si="55"/>
        <v>ODF33</v>
      </c>
      <c r="L636" s="1" t="str">
        <f t="shared" si="56"/>
        <v>1710ODF33</v>
      </c>
      <c r="M636" s="2" t="str">
        <f t="shared" si="57"/>
        <v>11ODC48</v>
      </c>
      <c r="P636" s="20" t="s">
        <v>0</v>
      </c>
      <c r="Q636" s="21">
        <v>42338</v>
      </c>
      <c r="R636" s="20" t="s">
        <v>1</v>
      </c>
      <c r="S636" s="20" t="s">
        <v>57</v>
      </c>
      <c r="T636" s="20"/>
      <c r="U636" s="22"/>
      <c r="V636" s="22">
        <v>1983.84</v>
      </c>
      <c r="W636" s="22"/>
      <c r="X636" s="22">
        <v>-330496.90999999997</v>
      </c>
      <c r="Y636" s="1" t="str">
        <f t="shared" si="58"/>
        <v>1983,8442338</v>
      </c>
      <c r="Z636" s="3" t="str">
        <f t="shared" si="59"/>
        <v>ODF28</v>
      </c>
    </row>
    <row r="637" spans="1:26" x14ac:dyDescent="0.25">
      <c r="A637" s="20" t="s">
        <v>117</v>
      </c>
      <c r="B637" s="21">
        <v>42338</v>
      </c>
      <c r="C637" s="20" t="s">
        <v>120</v>
      </c>
      <c r="D637" s="20" t="s">
        <v>30</v>
      </c>
      <c r="E637" s="20"/>
      <c r="F637" s="22"/>
      <c r="G637" s="22"/>
      <c r="H637" s="22">
        <v>1710</v>
      </c>
      <c r="I637" s="22">
        <v>324605.08</v>
      </c>
      <c r="J637" s="1" t="str">
        <f t="shared" si="54"/>
        <v>294542338</v>
      </c>
      <c r="K637" s="1" t="str">
        <f t="shared" si="55"/>
        <v>ODF33</v>
      </c>
      <c r="L637" s="1" t="str">
        <f t="shared" si="56"/>
        <v>2945ODF33</v>
      </c>
      <c r="M637" s="2" t="str">
        <f t="shared" si="57"/>
        <v>11ODC49</v>
      </c>
      <c r="P637" s="20" t="s">
        <v>0</v>
      </c>
      <c r="Q637" s="21">
        <v>42338</v>
      </c>
      <c r="R637" s="20" t="s">
        <v>1</v>
      </c>
      <c r="S637" s="20" t="s">
        <v>46</v>
      </c>
      <c r="T637" s="20"/>
      <c r="U637" s="22"/>
      <c r="V637" s="22">
        <v>250</v>
      </c>
      <c r="W637" s="22"/>
      <c r="X637" s="22">
        <v>-330246.90999999997</v>
      </c>
      <c r="Y637" s="1" t="str">
        <f t="shared" si="58"/>
        <v>25042338</v>
      </c>
      <c r="Z637" s="3" t="str">
        <f t="shared" si="59"/>
        <v>ODF29</v>
      </c>
    </row>
    <row r="638" spans="1:26" x14ac:dyDescent="0.25">
      <c r="A638" s="20" t="s">
        <v>117</v>
      </c>
      <c r="B638" s="21">
        <v>42338</v>
      </c>
      <c r="C638" s="20" t="s">
        <v>120</v>
      </c>
      <c r="D638" s="20" t="s">
        <v>31</v>
      </c>
      <c r="E638" s="20"/>
      <c r="F638" s="22"/>
      <c r="G638" s="22"/>
      <c r="H638" s="22">
        <v>2945</v>
      </c>
      <c r="I638" s="22">
        <v>321660.08</v>
      </c>
      <c r="J638" s="1" t="str">
        <f t="shared" si="54"/>
        <v>2248,8942338</v>
      </c>
      <c r="K638" s="1" t="str">
        <f t="shared" si="55"/>
        <v>ODF31</v>
      </c>
      <c r="L638" s="1" t="str">
        <f t="shared" si="56"/>
        <v>2248,89ODF31</v>
      </c>
      <c r="M638" s="2" t="str">
        <f t="shared" si="57"/>
        <v>11ODC50</v>
      </c>
      <c r="P638" s="20" t="s">
        <v>0</v>
      </c>
      <c r="Q638" s="21">
        <v>42338</v>
      </c>
      <c r="R638" s="20" t="s">
        <v>8</v>
      </c>
      <c r="S638" s="20" t="s">
        <v>67</v>
      </c>
      <c r="T638" s="20"/>
      <c r="U638" s="22"/>
      <c r="V638" s="22">
        <v>405</v>
      </c>
      <c r="W638" s="22"/>
      <c r="X638" s="22">
        <v>-329841.90999999997</v>
      </c>
      <c r="Y638" s="1" t="str">
        <f t="shared" si="58"/>
        <v>40542338</v>
      </c>
      <c r="Z638" s="3" t="str">
        <f t="shared" si="59"/>
        <v>PAF30</v>
      </c>
    </row>
    <row r="639" spans="1:26" x14ac:dyDescent="0.25">
      <c r="A639" s="20" t="s">
        <v>117</v>
      </c>
      <c r="B639" s="21">
        <v>42338</v>
      </c>
      <c r="C639" s="20" t="s">
        <v>120</v>
      </c>
      <c r="D639" s="20" t="s">
        <v>64</v>
      </c>
      <c r="E639" s="20"/>
      <c r="F639" s="22"/>
      <c r="G639" s="22"/>
      <c r="H639" s="22">
        <v>2248.89</v>
      </c>
      <c r="I639" s="22">
        <v>319411.19</v>
      </c>
      <c r="J639" s="1" t="str">
        <f t="shared" si="54"/>
        <v>40542338</v>
      </c>
      <c r="K639" s="1" t="str">
        <f t="shared" si="55"/>
        <v>PAF30</v>
      </c>
      <c r="L639" s="1" t="str">
        <f t="shared" si="56"/>
        <v>405PAF30</v>
      </c>
      <c r="M639" s="2" t="str">
        <f t="shared" si="57"/>
        <v>11ODC52</v>
      </c>
      <c r="P639" s="20" t="s">
        <v>0</v>
      </c>
      <c r="Q639" s="21">
        <v>42338</v>
      </c>
      <c r="R639" s="20" t="s">
        <v>8</v>
      </c>
      <c r="S639" s="20" t="s">
        <v>67</v>
      </c>
      <c r="T639" s="20"/>
      <c r="U639" s="22"/>
      <c r="V639" s="22">
        <v>70.75</v>
      </c>
      <c r="W639" s="22"/>
      <c r="X639" s="22">
        <v>-329771.15999999997</v>
      </c>
      <c r="Y639" s="1" t="str">
        <f t="shared" si="58"/>
        <v>70,7542338</v>
      </c>
      <c r="Z639" s="3" t="str">
        <f t="shared" si="59"/>
        <v>PAF30</v>
      </c>
    </row>
    <row r="640" spans="1:26" x14ac:dyDescent="0.25">
      <c r="A640" s="20" t="s">
        <v>117</v>
      </c>
      <c r="B640" s="21">
        <v>42338</v>
      </c>
      <c r="C640" s="20" t="s">
        <v>120</v>
      </c>
      <c r="D640" s="20" t="s">
        <v>65</v>
      </c>
      <c r="E640" s="20"/>
      <c r="F640" s="22"/>
      <c r="G640" s="22"/>
      <c r="H640" s="22">
        <v>405</v>
      </c>
      <c r="I640" s="22">
        <v>319006.19</v>
      </c>
      <c r="J640" s="1" t="str">
        <f t="shared" si="54"/>
        <v>70,7542338</v>
      </c>
      <c r="K640" s="1" t="str">
        <f t="shared" si="55"/>
        <v>PAF30</v>
      </c>
      <c r="L640" s="1" t="str">
        <f t="shared" si="56"/>
        <v>70,75PAF30</v>
      </c>
      <c r="M640" s="2" t="str">
        <f t="shared" si="57"/>
        <v>11ODC54</v>
      </c>
      <c r="P640" s="20" t="s">
        <v>0</v>
      </c>
      <c r="Q640" s="21">
        <v>42338</v>
      </c>
      <c r="R640" s="20" t="s">
        <v>1</v>
      </c>
      <c r="S640" s="20" t="s">
        <v>96</v>
      </c>
      <c r="T640" s="20"/>
      <c r="U640" s="22"/>
      <c r="V640" s="22">
        <v>2248.89</v>
      </c>
      <c r="W640" s="22"/>
      <c r="X640" s="22">
        <v>-327522.27</v>
      </c>
      <c r="Y640" s="1" t="str">
        <f t="shared" si="58"/>
        <v>2248,8942338</v>
      </c>
      <c r="Z640" s="3" t="str">
        <f t="shared" si="59"/>
        <v>ODF31</v>
      </c>
    </row>
    <row r="641" spans="1:26" x14ac:dyDescent="0.25">
      <c r="A641" s="20" t="s">
        <v>117</v>
      </c>
      <c r="B641" s="21">
        <v>42338</v>
      </c>
      <c r="C641" s="20" t="s">
        <v>120</v>
      </c>
      <c r="D641" s="20" t="s">
        <v>51</v>
      </c>
      <c r="E641" s="20"/>
      <c r="F641" s="22"/>
      <c r="G641" s="22"/>
      <c r="H641" s="22">
        <v>70.75</v>
      </c>
      <c r="I641" s="22">
        <v>318935.44</v>
      </c>
      <c r="J641" s="1" t="str">
        <f t="shared" si="54"/>
        <v>500042339</v>
      </c>
      <c r="K641" s="1" t="str">
        <f t="shared" si="55"/>
        <v>ODF9</v>
      </c>
      <c r="L641" s="1" t="str">
        <f t="shared" si="56"/>
        <v>5000ODF9</v>
      </c>
      <c r="M641" s="2" t="str">
        <f t="shared" si="57"/>
        <v>12ODC30</v>
      </c>
      <c r="P641" s="20" t="s">
        <v>0</v>
      </c>
      <c r="Q641" s="21">
        <v>42338</v>
      </c>
      <c r="R641" s="20" t="s">
        <v>1</v>
      </c>
      <c r="S641" s="20" t="s">
        <v>42</v>
      </c>
      <c r="T641" s="20"/>
      <c r="U641" s="22"/>
      <c r="V641" s="22">
        <v>380</v>
      </c>
      <c r="W641" s="22"/>
      <c r="X641" s="22">
        <v>-327142.27</v>
      </c>
      <c r="Y641" s="1" t="str">
        <f t="shared" si="58"/>
        <v>38042338</v>
      </c>
      <c r="Z641" s="3" t="str">
        <f t="shared" si="59"/>
        <v>ODF33</v>
      </c>
    </row>
    <row r="642" spans="1:26" x14ac:dyDescent="0.25">
      <c r="A642" s="20" t="s">
        <v>117</v>
      </c>
      <c r="B642" s="21">
        <v>42339</v>
      </c>
      <c r="C642" s="20" t="s">
        <v>120</v>
      </c>
      <c r="D642" s="20" t="s">
        <v>67</v>
      </c>
      <c r="E642" s="20"/>
      <c r="F642" s="22"/>
      <c r="G642" s="22">
        <v>5000</v>
      </c>
      <c r="H642" s="22"/>
      <c r="I642" s="22">
        <v>323935.44</v>
      </c>
      <c r="J642" s="1" t="str">
        <f t="shared" si="54"/>
        <v>326,1942339</v>
      </c>
      <c r="K642" s="1" t="str">
        <f t="shared" si="55"/>
        <v>ACF65</v>
      </c>
      <c r="L642" s="1" t="str">
        <f t="shared" si="56"/>
        <v>326,19ACF65</v>
      </c>
      <c r="M642" s="2" t="str">
        <f t="shared" si="57"/>
        <v>12ODC41</v>
      </c>
      <c r="P642" s="20" t="s">
        <v>0</v>
      </c>
      <c r="Q642" s="21">
        <v>42338</v>
      </c>
      <c r="R642" s="20" t="s">
        <v>1</v>
      </c>
      <c r="S642" s="20" t="s">
        <v>42</v>
      </c>
      <c r="T642" s="20"/>
      <c r="U642" s="22"/>
      <c r="V642" s="22">
        <v>1710</v>
      </c>
      <c r="W642" s="22"/>
      <c r="X642" s="22">
        <v>-325432.27</v>
      </c>
      <c r="Y642" s="1" t="str">
        <f t="shared" si="58"/>
        <v>171042338</v>
      </c>
      <c r="Z642" s="3" t="str">
        <f t="shared" si="59"/>
        <v>ODF33</v>
      </c>
    </row>
    <row r="643" spans="1:26" x14ac:dyDescent="0.25">
      <c r="A643" s="20" t="s">
        <v>117</v>
      </c>
      <c r="B643" s="21">
        <v>42339</v>
      </c>
      <c r="C643" s="20" t="s">
        <v>120</v>
      </c>
      <c r="D643" s="20" t="s">
        <v>27</v>
      </c>
      <c r="E643" s="20"/>
      <c r="F643" s="22"/>
      <c r="G643" s="22"/>
      <c r="H643" s="22">
        <v>326.19</v>
      </c>
      <c r="I643" s="22">
        <v>323609.25</v>
      </c>
      <c r="J643" s="1" t="str">
        <f t="shared" ref="J643:J708" si="60">H644&amp;G644&amp;B644</f>
        <v>100,6242344</v>
      </c>
      <c r="K643" s="1">
        <f t="shared" ref="K643:K706" si="61">IF(ISNA(VLOOKUP(J643,$Y$2:$Z$5001,2,FALSE)),MONTH(B644),(VLOOKUP(J643,$Y$2:$Z$5001,2,FALSE)))</f>
        <v>12</v>
      </c>
      <c r="L643" s="1" t="str">
        <f t="shared" ref="L643:L706" si="62">H644&amp;G644&amp;K643</f>
        <v>100,6212</v>
      </c>
      <c r="M643" s="2" t="str">
        <f t="shared" ref="M643:M708" si="63">MONTH(B644)&amp;C644&amp;D644</f>
        <v>12ODC31</v>
      </c>
      <c r="P643" s="20" t="s">
        <v>0</v>
      </c>
      <c r="Q643" s="21">
        <v>42338</v>
      </c>
      <c r="R643" s="20" t="s">
        <v>1</v>
      </c>
      <c r="S643" s="20" t="s">
        <v>42</v>
      </c>
      <c r="T643" s="20"/>
      <c r="U643" s="22"/>
      <c r="V643" s="22">
        <v>2945</v>
      </c>
      <c r="W643" s="22"/>
      <c r="X643" s="22">
        <v>-322487.27</v>
      </c>
      <c r="Y643" s="1" t="str">
        <f t="shared" ref="Y643:Y706" si="64">V643&amp;W643&amp;Q643</f>
        <v>294542338</v>
      </c>
      <c r="Z643" s="3" t="str">
        <f t="shared" ref="Z643:Z706" si="65">R643&amp;S643</f>
        <v>ODF33</v>
      </c>
    </row>
    <row r="644" spans="1:26" x14ac:dyDescent="0.25">
      <c r="A644" s="20" t="s">
        <v>117</v>
      </c>
      <c r="B644" s="21">
        <v>42344</v>
      </c>
      <c r="C644" s="20" t="s">
        <v>120</v>
      </c>
      <c r="D644" s="20" t="s">
        <v>96</v>
      </c>
      <c r="E644" s="20"/>
      <c r="F644" s="22"/>
      <c r="G644" s="22"/>
      <c r="H644" s="22">
        <v>100.62</v>
      </c>
      <c r="I644" s="22">
        <v>323508.63</v>
      </c>
      <c r="J644" s="1" t="str">
        <f t="shared" si="60"/>
        <v>5000042346</v>
      </c>
      <c r="K644" s="1" t="str">
        <f t="shared" si="61"/>
        <v>ODF3</v>
      </c>
      <c r="L644" s="1" t="str">
        <f t="shared" si="62"/>
        <v>50000ODF3</v>
      </c>
      <c r="M644" s="2" t="str">
        <f t="shared" si="63"/>
        <v>12ODC1</v>
      </c>
      <c r="P644" s="20" t="s">
        <v>0</v>
      </c>
      <c r="Q644" s="21">
        <v>42338</v>
      </c>
      <c r="R644" s="20" t="s">
        <v>6</v>
      </c>
      <c r="S644" s="20" t="s">
        <v>100</v>
      </c>
      <c r="T644" s="20"/>
      <c r="U644" s="22"/>
      <c r="V644" s="22">
        <v>120.6</v>
      </c>
      <c r="W644" s="22"/>
      <c r="X644" s="22">
        <v>-322366.67</v>
      </c>
      <c r="Y644" s="1" t="str">
        <f t="shared" si="64"/>
        <v>120,642338</v>
      </c>
      <c r="Z644" s="3" t="str">
        <f t="shared" si="65"/>
        <v>ACF71</v>
      </c>
    </row>
    <row r="645" spans="1:26" x14ac:dyDescent="0.25">
      <c r="A645" s="20" t="s">
        <v>117</v>
      </c>
      <c r="B645" s="21">
        <v>42346</v>
      </c>
      <c r="C645" s="20" t="s">
        <v>120</v>
      </c>
      <c r="D645" s="20" t="s">
        <v>9</v>
      </c>
      <c r="E645" s="20"/>
      <c r="F645" s="22"/>
      <c r="G645" s="22">
        <v>50000</v>
      </c>
      <c r="H645" s="22"/>
      <c r="I645" s="22">
        <v>373508.63</v>
      </c>
      <c r="J645" s="1" t="str">
        <f t="shared" si="60"/>
        <v>14,3542346</v>
      </c>
      <c r="K645" s="1" t="str">
        <f t="shared" si="61"/>
        <v>ODF3</v>
      </c>
      <c r="L645" s="1" t="str">
        <f t="shared" si="62"/>
        <v>14,35ODF3</v>
      </c>
      <c r="M645" s="2" t="str">
        <f t="shared" si="63"/>
        <v>12ODC2</v>
      </c>
      <c r="P645" s="20" t="s">
        <v>0</v>
      </c>
      <c r="Q645" s="21">
        <v>42338</v>
      </c>
      <c r="R645" s="20" t="s">
        <v>6</v>
      </c>
      <c r="S645" s="20" t="s">
        <v>100</v>
      </c>
      <c r="T645" s="20"/>
      <c r="U645" s="22"/>
      <c r="V645" s="22">
        <v>18</v>
      </c>
      <c r="W645" s="22"/>
      <c r="X645" s="22">
        <v>-322348.67</v>
      </c>
      <c r="Y645" s="1" t="str">
        <f t="shared" si="64"/>
        <v>1842338</v>
      </c>
      <c r="Z645" s="3" t="str">
        <f t="shared" si="65"/>
        <v>ACF71</v>
      </c>
    </row>
    <row r="646" spans="1:26" x14ac:dyDescent="0.25">
      <c r="A646" s="20" t="s">
        <v>117</v>
      </c>
      <c r="B646" s="21">
        <v>42346</v>
      </c>
      <c r="C646" s="20" t="s">
        <v>120</v>
      </c>
      <c r="D646" s="20" t="s">
        <v>33</v>
      </c>
      <c r="E646" s="20"/>
      <c r="F646" s="22"/>
      <c r="G646" s="22"/>
      <c r="H646" s="22">
        <v>14.35</v>
      </c>
      <c r="I646" s="22">
        <v>373494.28</v>
      </c>
      <c r="J646" s="1" t="str">
        <f t="shared" si="60"/>
        <v>909,6242346</v>
      </c>
      <c r="K646" s="1" t="str">
        <f t="shared" si="61"/>
        <v>ACF37</v>
      </c>
      <c r="L646" s="1" t="str">
        <f t="shared" si="62"/>
        <v>909,62ACF37</v>
      </c>
      <c r="M646" s="2" t="str">
        <f t="shared" si="63"/>
        <v>12ODC3</v>
      </c>
      <c r="P646" s="20" t="s">
        <v>0</v>
      </c>
      <c r="Q646" s="21">
        <v>42339</v>
      </c>
      <c r="R646" s="20" t="s">
        <v>1</v>
      </c>
      <c r="S646" s="20" t="s">
        <v>14</v>
      </c>
      <c r="T646" s="20"/>
      <c r="U646" s="22"/>
      <c r="V646" s="22"/>
      <c r="W646" s="22">
        <v>5000</v>
      </c>
      <c r="X646" s="22">
        <v>-327348.67</v>
      </c>
      <c r="Y646" s="1" t="str">
        <f t="shared" si="64"/>
        <v>500042339</v>
      </c>
      <c r="Z646" s="3" t="str">
        <f t="shared" si="65"/>
        <v>ODF9</v>
      </c>
    </row>
    <row r="647" spans="1:26" x14ac:dyDescent="0.25">
      <c r="A647" s="20" t="s">
        <v>117</v>
      </c>
      <c r="B647" s="21">
        <v>42346</v>
      </c>
      <c r="C647" s="20" t="s">
        <v>120</v>
      </c>
      <c r="D647" s="20" t="s">
        <v>7</v>
      </c>
      <c r="E647" s="20"/>
      <c r="F647" s="22"/>
      <c r="G647" s="22"/>
      <c r="H647" s="22">
        <v>909.62</v>
      </c>
      <c r="I647" s="22">
        <v>372584.66</v>
      </c>
      <c r="J647" s="1" t="str">
        <f t="shared" si="60"/>
        <v>5000042348</v>
      </c>
      <c r="K647" s="1" t="str">
        <f t="shared" si="61"/>
        <v>ODF4</v>
      </c>
      <c r="L647" s="1" t="str">
        <f t="shared" si="62"/>
        <v>50000ODF4</v>
      </c>
      <c r="M647" s="2" t="str">
        <f t="shared" si="63"/>
        <v>12ODC4</v>
      </c>
      <c r="P647" s="20" t="s">
        <v>0</v>
      </c>
      <c r="Q647" s="21">
        <v>42339</v>
      </c>
      <c r="R647" s="20" t="s">
        <v>6</v>
      </c>
      <c r="S647" s="20" t="s">
        <v>103</v>
      </c>
      <c r="T647" s="20"/>
      <c r="U647" s="22"/>
      <c r="V647" s="22">
        <v>326.19</v>
      </c>
      <c r="W647" s="22"/>
      <c r="X647" s="22">
        <v>-327022.48</v>
      </c>
      <c r="Y647" s="1" t="str">
        <f t="shared" si="64"/>
        <v>326,1942339</v>
      </c>
      <c r="Z647" s="3" t="str">
        <f t="shared" si="65"/>
        <v>ACF65</v>
      </c>
    </row>
    <row r="648" spans="1:26" x14ac:dyDescent="0.25">
      <c r="A648" s="20" t="s">
        <v>117</v>
      </c>
      <c r="B648" s="21">
        <v>42348</v>
      </c>
      <c r="C648" s="20" t="s">
        <v>120</v>
      </c>
      <c r="D648" s="20" t="s">
        <v>17</v>
      </c>
      <c r="E648" s="20"/>
      <c r="F648" s="22"/>
      <c r="G648" s="22">
        <v>50000</v>
      </c>
      <c r="H648" s="22"/>
      <c r="I648" s="22">
        <v>422584.66</v>
      </c>
      <c r="J648" s="1" t="str">
        <f t="shared" si="60"/>
        <v>15442348</v>
      </c>
      <c r="K648" s="1" t="str">
        <f t="shared" si="61"/>
        <v>PAF7</v>
      </c>
      <c r="L648" s="1" t="str">
        <f t="shared" si="62"/>
        <v>154PAF7</v>
      </c>
      <c r="M648" s="2" t="str">
        <f t="shared" si="63"/>
        <v>12ODC5</v>
      </c>
      <c r="P648" s="20" t="s">
        <v>0</v>
      </c>
      <c r="Q648" s="21">
        <v>42346</v>
      </c>
      <c r="R648" s="20" t="s">
        <v>1</v>
      </c>
      <c r="S648" s="20" t="s">
        <v>7</v>
      </c>
      <c r="T648" s="20"/>
      <c r="U648" s="22"/>
      <c r="V648" s="22"/>
      <c r="W648" s="22">
        <v>50000</v>
      </c>
      <c r="X648" s="22">
        <v>-377022.48</v>
      </c>
      <c r="Y648" s="1" t="str">
        <f t="shared" si="64"/>
        <v>5000042346</v>
      </c>
      <c r="Z648" s="3" t="str">
        <f t="shared" si="65"/>
        <v>ODF3</v>
      </c>
    </row>
    <row r="649" spans="1:26" x14ac:dyDescent="0.25">
      <c r="A649" s="20" t="s">
        <v>117</v>
      </c>
      <c r="B649" s="21">
        <v>42348</v>
      </c>
      <c r="C649" s="20" t="s">
        <v>120</v>
      </c>
      <c r="D649" s="20" t="s">
        <v>66</v>
      </c>
      <c r="E649" s="20"/>
      <c r="F649" s="22"/>
      <c r="G649" s="22"/>
      <c r="H649" s="22">
        <v>154</v>
      </c>
      <c r="I649" s="22">
        <v>422430.66</v>
      </c>
      <c r="J649" s="1" t="str">
        <f t="shared" si="60"/>
        <v>57,4642353</v>
      </c>
      <c r="K649" s="1" t="str">
        <f t="shared" si="61"/>
        <v>BF121</v>
      </c>
      <c r="L649" s="1" t="str">
        <f t="shared" si="62"/>
        <v>57,46BF121</v>
      </c>
      <c r="M649" s="2" t="str">
        <f t="shared" si="63"/>
        <v>12ODC42</v>
      </c>
      <c r="P649" s="20" t="s">
        <v>0</v>
      </c>
      <c r="Q649" s="21">
        <v>42346</v>
      </c>
      <c r="R649" s="20" t="s">
        <v>1</v>
      </c>
      <c r="S649" s="20" t="s">
        <v>7</v>
      </c>
      <c r="T649" s="20"/>
      <c r="U649" s="22"/>
      <c r="V649" s="22">
        <v>14.35</v>
      </c>
      <c r="W649" s="22"/>
      <c r="X649" s="22">
        <v>-377008.13</v>
      </c>
      <c r="Y649" s="1" t="str">
        <f t="shared" si="64"/>
        <v>14,3542346</v>
      </c>
      <c r="Z649" s="3" t="str">
        <f t="shared" si="65"/>
        <v>ODF3</v>
      </c>
    </row>
    <row r="650" spans="1:26" x14ac:dyDescent="0.25">
      <c r="A650" s="20" t="s">
        <v>117</v>
      </c>
      <c r="B650" s="21">
        <v>42353</v>
      </c>
      <c r="C650" s="20" t="s">
        <v>120</v>
      </c>
      <c r="D650" s="20" t="s">
        <v>53</v>
      </c>
      <c r="E650" s="20"/>
      <c r="F650" s="22"/>
      <c r="G650" s="22"/>
      <c r="H650" s="22">
        <v>57.46</v>
      </c>
      <c r="I650" s="22">
        <v>422373.2</v>
      </c>
      <c r="J650" s="1" t="str">
        <f t="shared" si="60"/>
        <v>3288,1342354</v>
      </c>
      <c r="K650" s="1" t="str">
        <f t="shared" si="61"/>
        <v>ACF3</v>
      </c>
      <c r="L650" s="1" t="str">
        <f t="shared" si="62"/>
        <v>3288,13ACF3</v>
      </c>
      <c r="M650" s="2" t="str">
        <f t="shared" si="63"/>
        <v>12ODC6</v>
      </c>
      <c r="P650" s="20" t="s">
        <v>0</v>
      </c>
      <c r="Q650" s="21">
        <v>42346</v>
      </c>
      <c r="R650" s="20" t="s">
        <v>6</v>
      </c>
      <c r="S650" s="20" t="s">
        <v>48</v>
      </c>
      <c r="T650" s="20"/>
      <c r="U650" s="22"/>
      <c r="V650" s="22">
        <v>909.62</v>
      </c>
      <c r="W650" s="22"/>
      <c r="X650" s="22">
        <v>-376098.51</v>
      </c>
      <c r="Y650" s="1" t="str">
        <f t="shared" si="64"/>
        <v>909,6242346</v>
      </c>
      <c r="Z650" s="3" t="str">
        <f t="shared" si="65"/>
        <v>ACF37</v>
      </c>
    </row>
    <row r="651" spans="1:26" x14ac:dyDescent="0.25">
      <c r="A651" s="20" t="s">
        <v>117</v>
      </c>
      <c r="B651" s="21">
        <v>42354</v>
      </c>
      <c r="C651" s="20" t="s">
        <v>120</v>
      </c>
      <c r="D651" s="20" t="s">
        <v>10</v>
      </c>
      <c r="E651" s="20"/>
      <c r="F651" s="22"/>
      <c r="G651" s="22"/>
      <c r="H651" s="22">
        <v>3288.13</v>
      </c>
      <c r="I651" s="22">
        <v>419085.07</v>
      </c>
      <c r="J651" s="1" t="str">
        <f t="shared" si="60"/>
        <v>300042354</v>
      </c>
      <c r="K651" s="1" t="str">
        <f t="shared" si="61"/>
        <v>BF16</v>
      </c>
      <c r="L651" s="1" t="str">
        <f t="shared" si="62"/>
        <v>3000BF16</v>
      </c>
      <c r="M651" s="2" t="str">
        <f t="shared" si="63"/>
        <v>12ODC7</v>
      </c>
      <c r="P651" s="20" t="s">
        <v>0</v>
      </c>
      <c r="Q651" s="21">
        <v>42348</v>
      </c>
      <c r="R651" s="20" t="s">
        <v>1</v>
      </c>
      <c r="S651" s="20" t="s">
        <v>17</v>
      </c>
      <c r="T651" s="20"/>
      <c r="U651" s="22"/>
      <c r="V651" s="22"/>
      <c r="W651" s="22">
        <v>50000</v>
      </c>
      <c r="X651" s="22">
        <v>-426098.51</v>
      </c>
      <c r="Y651" s="1" t="str">
        <f t="shared" si="64"/>
        <v>5000042348</v>
      </c>
      <c r="Z651" s="3" t="str">
        <f t="shared" si="65"/>
        <v>ODF4</v>
      </c>
    </row>
    <row r="652" spans="1:26" x14ac:dyDescent="0.25">
      <c r="A652" s="20" t="s">
        <v>117</v>
      </c>
      <c r="B652" s="21">
        <v>42354</v>
      </c>
      <c r="C652" s="20" t="s">
        <v>120</v>
      </c>
      <c r="D652" s="20" t="s">
        <v>40</v>
      </c>
      <c r="E652" s="20"/>
      <c r="F652" s="22"/>
      <c r="G652" s="22">
        <v>3000</v>
      </c>
      <c r="H652" s="22"/>
      <c r="I652" s="22">
        <v>422085.07</v>
      </c>
      <c r="J652" s="1" t="str">
        <f t="shared" si="60"/>
        <v>34,942355</v>
      </c>
      <c r="K652" s="1" t="str">
        <f t="shared" si="61"/>
        <v>PAF37</v>
      </c>
      <c r="L652" s="1" t="str">
        <f t="shared" si="62"/>
        <v>34,9PAF37</v>
      </c>
      <c r="M652" s="2" t="str">
        <f t="shared" si="63"/>
        <v>12ODC32</v>
      </c>
      <c r="P652" s="20" t="s">
        <v>0</v>
      </c>
      <c r="Q652" s="21">
        <v>42348</v>
      </c>
      <c r="R652" s="20" t="s">
        <v>8</v>
      </c>
      <c r="S652" s="20" t="s">
        <v>40</v>
      </c>
      <c r="T652" s="20"/>
      <c r="U652" s="22"/>
      <c r="V652" s="22">
        <v>154</v>
      </c>
      <c r="W652" s="22"/>
      <c r="X652" s="22">
        <v>-425944.51</v>
      </c>
      <c r="Y652" s="1" t="str">
        <f t="shared" si="64"/>
        <v>15442348</v>
      </c>
      <c r="Z652" s="3" t="str">
        <f t="shared" si="65"/>
        <v>PAF7</v>
      </c>
    </row>
    <row r="653" spans="1:26" x14ac:dyDescent="0.25">
      <c r="A653" s="20" t="s">
        <v>117</v>
      </c>
      <c r="B653" s="21">
        <v>42355</v>
      </c>
      <c r="C653" s="20" t="s">
        <v>120</v>
      </c>
      <c r="D653" s="20" t="s">
        <v>26</v>
      </c>
      <c r="E653" s="20"/>
      <c r="F653" s="22"/>
      <c r="G653" s="22"/>
      <c r="H653" s="22">
        <v>34.9</v>
      </c>
      <c r="I653" s="22">
        <v>422050.17</v>
      </c>
      <c r="J653" s="1" t="str">
        <f t="shared" si="60"/>
        <v>7146542355</v>
      </c>
      <c r="K653" s="1" t="str">
        <f t="shared" si="61"/>
        <v>ACF7</v>
      </c>
      <c r="L653" s="1" t="str">
        <f t="shared" si="62"/>
        <v>71465ACF7</v>
      </c>
      <c r="M653" s="2" t="str">
        <f t="shared" si="63"/>
        <v>12BC233</v>
      </c>
      <c r="P653" s="20" t="s">
        <v>0</v>
      </c>
      <c r="Q653" s="21">
        <v>42348</v>
      </c>
      <c r="R653" s="20" t="s">
        <v>8</v>
      </c>
      <c r="S653" s="20" t="s">
        <v>67</v>
      </c>
      <c r="T653" s="20"/>
      <c r="U653" s="22"/>
      <c r="V653" s="22">
        <v>100.62</v>
      </c>
      <c r="W653" s="22"/>
      <c r="X653" s="22">
        <v>-425843.89</v>
      </c>
      <c r="Y653" s="1" t="str">
        <f t="shared" si="64"/>
        <v>100,6242348</v>
      </c>
      <c r="Z653" s="3" t="str">
        <f t="shared" si="65"/>
        <v>PAF30</v>
      </c>
    </row>
    <row r="654" spans="1:26" x14ac:dyDescent="0.25">
      <c r="A654" s="20" t="s">
        <v>117</v>
      </c>
      <c r="B654" s="21">
        <v>42355</v>
      </c>
      <c r="C654" s="20" t="s">
        <v>392</v>
      </c>
      <c r="D654" s="20" t="s">
        <v>42</v>
      </c>
      <c r="E654" s="20"/>
      <c r="F654" s="22"/>
      <c r="G654" s="22"/>
      <c r="H654" s="22">
        <v>71465</v>
      </c>
      <c r="I654" s="22">
        <v>350585.17</v>
      </c>
      <c r="J654" s="1" t="str">
        <f t="shared" si="60"/>
        <v>17,7942356</v>
      </c>
      <c r="K654" s="1" t="str">
        <f t="shared" si="61"/>
        <v>BF1VIR12</v>
      </c>
      <c r="L654" s="1" t="str">
        <f t="shared" si="62"/>
        <v>17,79BF1VIR12</v>
      </c>
      <c r="M654" s="2" t="str">
        <f t="shared" si="63"/>
        <v>12ODC8</v>
      </c>
      <c r="P654" s="20" t="s">
        <v>0</v>
      </c>
      <c r="Q654" s="21">
        <v>42353</v>
      </c>
      <c r="R654" s="20" t="s">
        <v>32</v>
      </c>
      <c r="S654" s="20" t="s">
        <v>9</v>
      </c>
      <c r="T654" s="20"/>
      <c r="U654" s="22"/>
      <c r="V654" s="22">
        <v>57.46</v>
      </c>
      <c r="W654" s="22"/>
      <c r="X654" s="22">
        <v>-425786.43</v>
      </c>
      <c r="Y654" s="1" t="str">
        <f t="shared" si="64"/>
        <v>57,4642353</v>
      </c>
      <c r="Z654" s="3" t="str">
        <f t="shared" si="65"/>
        <v>BF121</v>
      </c>
    </row>
    <row r="655" spans="1:26" x14ac:dyDescent="0.25">
      <c r="A655" s="20" t="s">
        <v>117</v>
      </c>
      <c r="B655" s="21">
        <v>42356</v>
      </c>
      <c r="C655" s="20" t="s">
        <v>120</v>
      </c>
      <c r="D655" s="20" t="s">
        <v>49</v>
      </c>
      <c r="E655" s="20"/>
      <c r="F655" s="22"/>
      <c r="G655" s="22"/>
      <c r="H655" s="22">
        <v>17.79</v>
      </c>
      <c r="I655" s="22">
        <v>350567.38</v>
      </c>
      <c r="J655" s="1" t="str">
        <f t="shared" si="60"/>
        <v>57,842356</v>
      </c>
      <c r="K655" s="1" t="str">
        <f t="shared" si="61"/>
        <v>PAF16</v>
      </c>
      <c r="L655" s="1" t="str">
        <f t="shared" si="62"/>
        <v>57,8PAF16</v>
      </c>
      <c r="M655" s="2" t="str">
        <f t="shared" si="63"/>
        <v>12ODC29</v>
      </c>
      <c r="P655" s="20" t="s">
        <v>0</v>
      </c>
      <c r="Q655" s="21">
        <v>42354</v>
      </c>
      <c r="R655" s="20" t="s">
        <v>6</v>
      </c>
      <c r="S655" s="20" t="s">
        <v>7</v>
      </c>
      <c r="T655" s="20"/>
      <c r="U655" s="22"/>
      <c r="V655" s="22">
        <v>3288.13</v>
      </c>
      <c r="W655" s="22"/>
      <c r="X655" s="22">
        <v>-422498.3</v>
      </c>
      <c r="Y655" s="1" t="str">
        <f t="shared" si="64"/>
        <v>3288,1342354</v>
      </c>
      <c r="Z655" s="3" t="str">
        <f t="shared" si="65"/>
        <v>ACF3</v>
      </c>
    </row>
    <row r="656" spans="1:26" x14ac:dyDescent="0.25">
      <c r="A656" s="20" t="s">
        <v>117</v>
      </c>
      <c r="B656" s="21">
        <v>42356</v>
      </c>
      <c r="C656" s="20" t="s">
        <v>120</v>
      </c>
      <c r="D656" s="20" t="s">
        <v>46</v>
      </c>
      <c r="E656" s="20"/>
      <c r="F656" s="22"/>
      <c r="G656" s="22"/>
      <c r="H656" s="22">
        <v>57.8</v>
      </c>
      <c r="I656" s="22">
        <v>350509.58</v>
      </c>
      <c r="J656" s="1" t="str">
        <f t="shared" si="60"/>
        <v>45042361</v>
      </c>
      <c r="K656" s="1" t="str">
        <f t="shared" si="61"/>
        <v>PAF3</v>
      </c>
      <c r="L656" s="1" t="str">
        <f t="shared" si="62"/>
        <v>450PAF3</v>
      </c>
      <c r="M656" s="2" t="str">
        <f t="shared" si="63"/>
        <v>12ODC9</v>
      </c>
      <c r="P656" s="20" t="s">
        <v>0</v>
      </c>
      <c r="Q656" s="21">
        <v>42354</v>
      </c>
      <c r="R656" s="20" t="s">
        <v>36</v>
      </c>
      <c r="S656" s="20" t="s">
        <v>10</v>
      </c>
      <c r="T656" s="20"/>
      <c r="U656" s="22"/>
      <c r="V656" s="22"/>
      <c r="W656" s="22">
        <v>3000</v>
      </c>
      <c r="X656" s="22">
        <v>-425498.3</v>
      </c>
      <c r="Y656" s="1" t="str">
        <f t="shared" si="64"/>
        <v>300042354</v>
      </c>
      <c r="Z656" s="3" t="str">
        <f t="shared" si="65"/>
        <v>BF16</v>
      </c>
    </row>
    <row r="657" spans="1:26" x14ac:dyDescent="0.25">
      <c r="A657" s="20" t="s">
        <v>117</v>
      </c>
      <c r="B657" s="21">
        <v>42361</v>
      </c>
      <c r="C657" s="20" t="s">
        <v>120</v>
      </c>
      <c r="D657" s="20" t="s">
        <v>14</v>
      </c>
      <c r="E657" s="20"/>
      <c r="F657" s="22"/>
      <c r="G657" s="22"/>
      <c r="H657" s="22">
        <v>450</v>
      </c>
      <c r="I657" s="22">
        <v>350059.58</v>
      </c>
      <c r="J657" s="1" t="str">
        <f t="shared" si="60"/>
        <v>9042361</v>
      </c>
      <c r="K657" s="1" t="str">
        <f t="shared" si="61"/>
        <v>PAF3</v>
      </c>
      <c r="L657" s="1" t="str">
        <f t="shared" si="62"/>
        <v>90PAF3</v>
      </c>
      <c r="M657" s="2" t="str">
        <f t="shared" si="63"/>
        <v>12ODC10</v>
      </c>
      <c r="P657" s="20" t="s">
        <v>0</v>
      </c>
      <c r="Q657" s="21">
        <v>42355</v>
      </c>
      <c r="R657" s="20" t="s">
        <v>6</v>
      </c>
      <c r="S657" s="20" t="s">
        <v>40</v>
      </c>
      <c r="T657" s="20"/>
      <c r="U657" s="22"/>
      <c r="V657" s="22">
        <v>71465</v>
      </c>
      <c r="W657" s="22"/>
      <c r="X657" s="22">
        <v>-354033.3</v>
      </c>
      <c r="Y657" s="1" t="str">
        <f t="shared" si="64"/>
        <v>7146542355</v>
      </c>
      <c r="Z657" s="3" t="str">
        <f t="shared" si="65"/>
        <v>ACF7</v>
      </c>
    </row>
    <row r="658" spans="1:26" x14ac:dyDescent="0.25">
      <c r="A658" s="20" t="s">
        <v>117</v>
      </c>
      <c r="B658" s="21">
        <v>42361</v>
      </c>
      <c r="C658" s="20" t="s">
        <v>120</v>
      </c>
      <c r="D658" s="20" t="s">
        <v>18</v>
      </c>
      <c r="E658" s="20"/>
      <c r="F658" s="22"/>
      <c r="G658" s="22"/>
      <c r="H658" s="22">
        <v>90</v>
      </c>
      <c r="I658" s="22">
        <v>349969.58</v>
      </c>
      <c r="J658" s="1" t="str">
        <f t="shared" si="60"/>
        <v>150042361</v>
      </c>
      <c r="K658" s="1" t="str">
        <f t="shared" si="61"/>
        <v>PAF3</v>
      </c>
      <c r="L658" s="1" t="str">
        <f t="shared" si="62"/>
        <v>1500PAF3</v>
      </c>
      <c r="M658" s="2" t="str">
        <f t="shared" si="63"/>
        <v>12ODC11</v>
      </c>
      <c r="P658" s="20" t="s">
        <v>0</v>
      </c>
      <c r="Q658" s="21">
        <v>42355</v>
      </c>
      <c r="R658" s="20" t="s">
        <v>8</v>
      </c>
      <c r="S658" s="20" t="s">
        <v>48</v>
      </c>
      <c r="T658" s="20"/>
      <c r="U658" s="22"/>
      <c r="V658" s="22">
        <v>34.9</v>
      </c>
      <c r="W658" s="22"/>
      <c r="X658" s="22">
        <v>-353998.4</v>
      </c>
      <c r="Y658" s="1" t="str">
        <f t="shared" si="64"/>
        <v>34,942355</v>
      </c>
      <c r="Z658" s="3" t="str">
        <f t="shared" si="65"/>
        <v>PAF37</v>
      </c>
    </row>
    <row r="659" spans="1:26" x14ac:dyDescent="0.25">
      <c r="A659" s="20" t="s">
        <v>117</v>
      </c>
      <c r="B659" s="21">
        <v>42361</v>
      </c>
      <c r="C659" s="20" t="s">
        <v>120</v>
      </c>
      <c r="D659" s="20" t="s">
        <v>19</v>
      </c>
      <c r="E659" s="20"/>
      <c r="F659" s="22"/>
      <c r="G659" s="22"/>
      <c r="H659" s="22">
        <v>1500</v>
      </c>
      <c r="I659" s="22">
        <v>348469.58</v>
      </c>
      <c r="J659" s="1" t="str">
        <f t="shared" si="60"/>
        <v>180042361</v>
      </c>
      <c r="K659" s="1" t="str">
        <f t="shared" si="61"/>
        <v>PAF3</v>
      </c>
      <c r="L659" s="1" t="str">
        <f t="shared" si="62"/>
        <v>1800PAF3</v>
      </c>
      <c r="M659" s="2" t="str">
        <f t="shared" si="63"/>
        <v>12ODC12</v>
      </c>
      <c r="P659" s="20" t="s">
        <v>0</v>
      </c>
      <c r="Q659" s="21">
        <v>42356</v>
      </c>
      <c r="R659" s="20" t="s">
        <v>8</v>
      </c>
      <c r="S659" s="20" t="s">
        <v>23</v>
      </c>
      <c r="T659" s="20"/>
      <c r="U659" s="22"/>
      <c r="V659" s="22">
        <v>57.8</v>
      </c>
      <c r="W659" s="22"/>
      <c r="X659" s="22">
        <v>-353940.6</v>
      </c>
      <c r="Y659" s="1" t="str">
        <f t="shared" si="64"/>
        <v>57,842356</v>
      </c>
      <c r="Z659" s="3" t="str">
        <f t="shared" si="65"/>
        <v>PAF16</v>
      </c>
    </row>
    <row r="660" spans="1:26" x14ac:dyDescent="0.25">
      <c r="A660" s="20" t="s">
        <v>117</v>
      </c>
      <c r="B660" s="21">
        <v>42361</v>
      </c>
      <c r="C660" s="20" t="s">
        <v>120</v>
      </c>
      <c r="D660" s="20" t="s">
        <v>20</v>
      </c>
      <c r="E660" s="20"/>
      <c r="F660" s="22"/>
      <c r="G660" s="22"/>
      <c r="H660" s="22">
        <v>1800</v>
      </c>
      <c r="I660" s="22">
        <v>346669.58</v>
      </c>
      <c r="J660" s="1" t="str">
        <f t="shared" si="60"/>
        <v>185542361</v>
      </c>
      <c r="K660" s="1" t="str">
        <f t="shared" si="61"/>
        <v>PAF3</v>
      </c>
      <c r="L660" s="1" t="str">
        <f t="shared" si="62"/>
        <v>1855PAF3</v>
      </c>
      <c r="M660" s="2" t="str">
        <f t="shared" si="63"/>
        <v>12ODC13</v>
      </c>
      <c r="P660" s="20" t="s">
        <v>0</v>
      </c>
      <c r="Q660" s="21">
        <v>42356</v>
      </c>
      <c r="R660" s="20" t="s">
        <v>36</v>
      </c>
      <c r="S660" s="20" t="s">
        <v>113</v>
      </c>
      <c r="T660" s="20"/>
      <c r="U660" s="22"/>
      <c r="V660" s="22">
        <v>17.79</v>
      </c>
      <c r="W660" s="22"/>
      <c r="X660" s="22">
        <v>-353922.81</v>
      </c>
      <c r="Y660" s="1" t="str">
        <f t="shared" si="64"/>
        <v>17,7942356</v>
      </c>
      <c r="Z660" s="3" t="str">
        <f t="shared" si="65"/>
        <v>BF1VIR12</v>
      </c>
    </row>
    <row r="661" spans="1:26" x14ac:dyDescent="0.25">
      <c r="A661" s="20" t="s">
        <v>117</v>
      </c>
      <c r="B661" s="21">
        <v>42361</v>
      </c>
      <c r="C661" s="20" t="s">
        <v>120</v>
      </c>
      <c r="D661" s="20" t="s">
        <v>21</v>
      </c>
      <c r="E661" s="20"/>
      <c r="F661" s="22"/>
      <c r="G661" s="22"/>
      <c r="H661" s="22">
        <v>1855</v>
      </c>
      <c r="I661" s="22">
        <v>344814.58</v>
      </c>
      <c r="J661" s="1" t="str">
        <f t="shared" si="60"/>
        <v>144542361</v>
      </c>
      <c r="K661" s="1" t="str">
        <f t="shared" si="61"/>
        <v>PAF3</v>
      </c>
      <c r="L661" s="1" t="str">
        <f t="shared" si="62"/>
        <v>1445PAF3</v>
      </c>
      <c r="M661" s="2" t="str">
        <f t="shared" si="63"/>
        <v>12ODC14</v>
      </c>
      <c r="P661" s="20" t="s">
        <v>0</v>
      </c>
      <c r="Q661" s="21">
        <v>42361</v>
      </c>
      <c r="R661" s="20" t="s">
        <v>8</v>
      </c>
      <c r="S661" s="20" t="s">
        <v>7</v>
      </c>
      <c r="T661" s="20"/>
      <c r="U661" s="22"/>
      <c r="V661" s="22">
        <v>450</v>
      </c>
      <c r="W661" s="22"/>
      <c r="X661" s="22">
        <v>-353472.81</v>
      </c>
      <c r="Y661" s="1" t="str">
        <f t="shared" si="64"/>
        <v>45042361</v>
      </c>
      <c r="Z661" s="3" t="str">
        <f t="shared" si="65"/>
        <v>PAF3</v>
      </c>
    </row>
    <row r="662" spans="1:26" x14ac:dyDescent="0.25">
      <c r="A662" s="20" t="s">
        <v>117</v>
      </c>
      <c r="B662" s="21">
        <v>42361</v>
      </c>
      <c r="C662" s="20" t="s">
        <v>120</v>
      </c>
      <c r="D662" s="20" t="s">
        <v>22</v>
      </c>
      <c r="E662" s="20"/>
      <c r="F662" s="22"/>
      <c r="G662" s="22"/>
      <c r="H662" s="22">
        <v>1445</v>
      </c>
      <c r="I662" s="22">
        <v>343369.58</v>
      </c>
      <c r="J662" s="1" t="str">
        <f t="shared" si="60"/>
        <v>150042361</v>
      </c>
      <c r="K662" s="1" t="str">
        <f t="shared" si="61"/>
        <v>PAF3</v>
      </c>
      <c r="L662" s="1" t="str">
        <f t="shared" si="62"/>
        <v>1500PAF3</v>
      </c>
      <c r="M662" s="2" t="str">
        <f t="shared" si="63"/>
        <v>12ODC15</v>
      </c>
      <c r="P662" s="20" t="s">
        <v>0</v>
      </c>
      <c r="Q662" s="21">
        <v>42361</v>
      </c>
      <c r="R662" s="20" t="s">
        <v>8</v>
      </c>
      <c r="S662" s="20" t="s">
        <v>7</v>
      </c>
      <c r="T662" s="20"/>
      <c r="U662" s="22"/>
      <c r="V662" s="22">
        <v>90</v>
      </c>
      <c r="W662" s="22"/>
      <c r="X662" s="22">
        <v>-353382.81</v>
      </c>
      <c r="Y662" s="1" t="str">
        <f t="shared" si="64"/>
        <v>9042361</v>
      </c>
      <c r="Z662" s="3" t="str">
        <f t="shared" si="65"/>
        <v>PAF3</v>
      </c>
    </row>
    <row r="663" spans="1:26" x14ac:dyDescent="0.25">
      <c r="A663" s="20" t="s">
        <v>117</v>
      </c>
      <c r="B663" s="21">
        <v>42361</v>
      </c>
      <c r="C663" s="20" t="s">
        <v>120</v>
      </c>
      <c r="D663" s="20" t="s">
        <v>11</v>
      </c>
      <c r="E663" s="20"/>
      <c r="F663" s="22"/>
      <c r="G663" s="22"/>
      <c r="H663" s="22">
        <v>1500</v>
      </c>
      <c r="I663" s="22">
        <v>341869.58</v>
      </c>
      <c r="J663" s="1" t="str">
        <f t="shared" si="60"/>
        <v>277,242361</v>
      </c>
      <c r="K663" s="1" t="str">
        <f t="shared" si="61"/>
        <v>PAF3</v>
      </c>
      <c r="L663" s="1" t="str">
        <f t="shared" si="62"/>
        <v>277,2PAF3</v>
      </c>
      <c r="M663" s="2" t="str">
        <f t="shared" si="63"/>
        <v>12ODC16</v>
      </c>
      <c r="P663" s="20" t="s">
        <v>0</v>
      </c>
      <c r="Q663" s="21">
        <v>42361</v>
      </c>
      <c r="R663" s="20" t="s">
        <v>8</v>
      </c>
      <c r="S663" s="20" t="s">
        <v>7</v>
      </c>
      <c r="T663" s="20"/>
      <c r="U663" s="22"/>
      <c r="V663" s="22">
        <v>1500</v>
      </c>
      <c r="W663" s="22"/>
      <c r="X663" s="22">
        <v>-351882.81</v>
      </c>
      <c r="Y663" s="1" t="str">
        <f t="shared" si="64"/>
        <v>150042361</v>
      </c>
      <c r="Z663" s="3" t="str">
        <f t="shared" si="65"/>
        <v>PAF3</v>
      </c>
    </row>
    <row r="664" spans="1:26" x14ac:dyDescent="0.25">
      <c r="A664" s="20" t="s">
        <v>117</v>
      </c>
      <c r="B664" s="21">
        <v>42361</v>
      </c>
      <c r="C664" s="20" t="s">
        <v>120</v>
      </c>
      <c r="D664" s="20" t="s">
        <v>23</v>
      </c>
      <c r="E664" s="20"/>
      <c r="F664" s="22"/>
      <c r="G664" s="22"/>
      <c r="H664" s="22">
        <v>277.2</v>
      </c>
      <c r="I664" s="22">
        <v>341592.38</v>
      </c>
      <c r="J664" s="1" t="str">
        <f t="shared" si="60"/>
        <v>140042361</v>
      </c>
      <c r="K664" s="1" t="str">
        <f t="shared" si="61"/>
        <v>PAF3</v>
      </c>
      <c r="L664" s="1" t="str">
        <f t="shared" si="62"/>
        <v>1400PAF3</v>
      </c>
      <c r="M664" s="2" t="str">
        <f t="shared" si="63"/>
        <v>12ODC17</v>
      </c>
      <c r="P664" s="20" t="s">
        <v>0</v>
      </c>
      <c r="Q664" s="21">
        <v>42361</v>
      </c>
      <c r="R664" s="20" t="s">
        <v>8</v>
      </c>
      <c r="S664" s="20" t="s">
        <v>7</v>
      </c>
      <c r="T664" s="20"/>
      <c r="U664" s="22"/>
      <c r="V664" s="22">
        <v>1800</v>
      </c>
      <c r="W664" s="22"/>
      <c r="X664" s="22">
        <v>-350082.81</v>
      </c>
      <c r="Y664" s="1" t="str">
        <f t="shared" si="64"/>
        <v>180042361</v>
      </c>
      <c r="Z664" s="3" t="str">
        <f t="shared" si="65"/>
        <v>PAF3</v>
      </c>
    </row>
    <row r="665" spans="1:26" x14ac:dyDescent="0.25">
      <c r="A665" s="20" t="s">
        <v>117</v>
      </c>
      <c r="B665" s="21">
        <v>42361</v>
      </c>
      <c r="C665" s="20" t="s">
        <v>120</v>
      </c>
      <c r="D665" s="20" t="s">
        <v>35</v>
      </c>
      <c r="E665" s="20"/>
      <c r="F665" s="22"/>
      <c r="G665" s="22"/>
      <c r="H665" s="22">
        <v>1400</v>
      </c>
      <c r="I665" s="22">
        <v>340192.38</v>
      </c>
      <c r="J665" s="1" t="str">
        <f t="shared" si="60"/>
        <v>-29,7442361</v>
      </c>
      <c r="K665" s="1" t="str">
        <f t="shared" si="61"/>
        <v>PAF3</v>
      </c>
      <c r="L665" s="1" t="str">
        <f t="shared" si="62"/>
        <v>-29,74PAF3</v>
      </c>
      <c r="M665" s="2" t="str">
        <f t="shared" si="63"/>
        <v>12ODC18</v>
      </c>
      <c r="P665" s="20" t="s">
        <v>0</v>
      </c>
      <c r="Q665" s="21">
        <v>42361</v>
      </c>
      <c r="R665" s="20" t="s">
        <v>8</v>
      </c>
      <c r="S665" s="20" t="s">
        <v>7</v>
      </c>
      <c r="T665" s="20"/>
      <c r="U665" s="22"/>
      <c r="V665" s="22">
        <v>1855</v>
      </c>
      <c r="W665" s="22"/>
      <c r="X665" s="22">
        <v>-348227.81</v>
      </c>
      <c r="Y665" s="1" t="str">
        <f t="shared" si="64"/>
        <v>185542361</v>
      </c>
      <c r="Z665" s="3" t="str">
        <f t="shared" si="65"/>
        <v>PAF3</v>
      </c>
    </row>
    <row r="666" spans="1:26" x14ac:dyDescent="0.25">
      <c r="A666" s="20" t="s">
        <v>117</v>
      </c>
      <c r="B666" s="21">
        <v>42361</v>
      </c>
      <c r="C666" s="20" t="s">
        <v>120</v>
      </c>
      <c r="D666" s="20" t="s">
        <v>54</v>
      </c>
      <c r="E666" s="20"/>
      <c r="F666" s="22"/>
      <c r="G666" s="22"/>
      <c r="H666" s="22">
        <v>-29.74</v>
      </c>
      <c r="I666" s="22">
        <v>340222.12</v>
      </c>
      <c r="J666" s="1" t="str">
        <f t="shared" si="60"/>
        <v>886,2142361</v>
      </c>
      <c r="K666" s="1" t="str">
        <f t="shared" si="61"/>
        <v>ACF44</v>
      </c>
      <c r="L666" s="1" t="str">
        <f t="shared" si="62"/>
        <v>886,21ACF44</v>
      </c>
      <c r="M666" s="2" t="str">
        <f t="shared" si="63"/>
        <v>12ODC19</v>
      </c>
      <c r="P666" s="20" t="s">
        <v>0</v>
      </c>
      <c r="Q666" s="21">
        <v>42361</v>
      </c>
      <c r="R666" s="20" t="s">
        <v>8</v>
      </c>
      <c r="S666" s="20" t="s">
        <v>7</v>
      </c>
      <c r="T666" s="20"/>
      <c r="U666" s="22"/>
      <c r="V666" s="22">
        <v>1445</v>
      </c>
      <c r="W666" s="22"/>
      <c r="X666" s="22">
        <v>-346782.81</v>
      </c>
      <c r="Y666" s="1" t="str">
        <f t="shared" si="64"/>
        <v>144542361</v>
      </c>
      <c r="Z666" s="3" t="str">
        <f t="shared" si="65"/>
        <v>PAF3</v>
      </c>
    </row>
    <row r="667" spans="1:26" x14ac:dyDescent="0.25">
      <c r="A667" s="20" t="s">
        <v>117</v>
      </c>
      <c r="B667" s="21">
        <v>42361</v>
      </c>
      <c r="C667" s="20" t="s">
        <v>120</v>
      </c>
      <c r="D667" s="20" t="s">
        <v>38</v>
      </c>
      <c r="E667" s="20"/>
      <c r="F667" s="22"/>
      <c r="G667" s="22"/>
      <c r="H667" s="22">
        <v>886.21</v>
      </c>
      <c r="I667" s="22">
        <v>339335.91</v>
      </c>
      <c r="J667" s="1" t="str">
        <f t="shared" si="60"/>
        <v>17,442361</v>
      </c>
      <c r="K667" s="1" t="str">
        <f t="shared" si="61"/>
        <v>ACF64</v>
      </c>
      <c r="L667" s="1" t="str">
        <f t="shared" si="62"/>
        <v>17,4ACF64</v>
      </c>
      <c r="M667" s="2" t="str">
        <f t="shared" si="63"/>
        <v>12ODC68</v>
      </c>
      <c r="P667" s="20" t="s">
        <v>0</v>
      </c>
      <c r="Q667" s="21">
        <v>42361</v>
      </c>
      <c r="R667" s="20" t="s">
        <v>8</v>
      </c>
      <c r="S667" s="20" t="s">
        <v>7</v>
      </c>
      <c r="T667" s="20"/>
      <c r="U667" s="22"/>
      <c r="V667" s="22">
        <v>1500</v>
      </c>
      <c r="W667" s="22"/>
      <c r="X667" s="22">
        <v>-345282.81</v>
      </c>
      <c r="Y667" s="1" t="str">
        <f t="shared" si="64"/>
        <v>150042361</v>
      </c>
      <c r="Z667" s="3" t="str">
        <f t="shared" si="65"/>
        <v>PAF3</v>
      </c>
    </row>
    <row r="668" spans="1:26" x14ac:dyDescent="0.25">
      <c r="A668" s="20" t="s">
        <v>117</v>
      </c>
      <c r="B668" s="21">
        <v>42361</v>
      </c>
      <c r="C668" s="20" t="s">
        <v>120</v>
      </c>
      <c r="D668" s="20" t="s">
        <v>72</v>
      </c>
      <c r="E668" s="20"/>
      <c r="F668" s="22"/>
      <c r="G668" s="22"/>
      <c r="H668" s="22">
        <v>17.399999999999999</v>
      </c>
      <c r="I668" s="22">
        <v>339318.51</v>
      </c>
      <c r="J668" s="1" t="str">
        <f t="shared" si="60"/>
        <v>442362</v>
      </c>
      <c r="K668" s="1" t="str">
        <f t="shared" si="61"/>
        <v>BF1VIR23</v>
      </c>
      <c r="L668" s="1" t="str">
        <f t="shared" si="62"/>
        <v>4BF1VIR23</v>
      </c>
      <c r="M668" s="2" t="str">
        <f t="shared" si="63"/>
        <v>12ODC20</v>
      </c>
      <c r="P668" s="20" t="s">
        <v>0</v>
      </c>
      <c r="Q668" s="21">
        <v>42361</v>
      </c>
      <c r="R668" s="20" t="s">
        <v>8</v>
      </c>
      <c r="S668" s="20" t="s">
        <v>7</v>
      </c>
      <c r="T668" s="20"/>
      <c r="U668" s="22"/>
      <c r="V668" s="22">
        <v>277.2</v>
      </c>
      <c r="W668" s="22"/>
      <c r="X668" s="22">
        <v>-345005.61</v>
      </c>
      <c r="Y668" s="1" t="str">
        <f t="shared" si="64"/>
        <v>277,242361</v>
      </c>
      <c r="Z668" s="3" t="str">
        <f t="shared" si="65"/>
        <v>PAF3</v>
      </c>
    </row>
    <row r="669" spans="1:26" x14ac:dyDescent="0.25">
      <c r="A669" s="20" t="s">
        <v>117</v>
      </c>
      <c r="B669" s="21">
        <v>42362</v>
      </c>
      <c r="C669" s="20" t="s">
        <v>120</v>
      </c>
      <c r="D669" s="20" t="s">
        <v>41</v>
      </c>
      <c r="E669" s="20"/>
      <c r="F669" s="22"/>
      <c r="G669" s="22"/>
      <c r="H669" s="22">
        <v>4</v>
      </c>
      <c r="I669" s="22">
        <v>339314.51</v>
      </c>
      <c r="J669" s="1" t="str">
        <f t="shared" si="60"/>
        <v>174,3842366</v>
      </c>
      <c r="K669" s="1" t="str">
        <f t="shared" si="61"/>
        <v>ACF49</v>
      </c>
      <c r="L669" s="1" t="str">
        <f t="shared" si="62"/>
        <v>174,38ACF49</v>
      </c>
      <c r="M669" s="2" t="str">
        <f t="shared" si="63"/>
        <v>12ODC33</v>
      </c>
      <c r="P669" s="20" t="s">
        <v>0</v>
      </c>
      <c r="Q669" s="21">
        <v>42361</v>
      </c>
      <c r="R669" s="20" t="s">
        <v>8</v>
      </c>
      <c r="S669" s="20" t="s">
        <v>7</v>
      </c>
      <c r="T669" s="20"/>
      <c r="U669" s="22"/>
      <c r="V669" s="22">
        <v>1400</v>
      </c>
      <c r="W669" s="22"/>
      <c r="X669" s="22">
        <v>-343605.61</v>
      </c>
      <c r="Y669" s="1" t="str">
        <f t="shared" si="64"/>
        <v>140042361</v>
      </c>
      <c r="Z669" s="3" t="str">
        <f t="shared" si="65"/>
        <v>PAF3</v>
      </c>
    </row>
    <row r="670" spans="1:26" x14ac:dyDescent="0.25">
      <c r="A670" s="20" t="s">
        <v>117</v>
      </c>
      <c r="B670" s="21">
        <v>42366</v>
      </c>
      <c r="C670" s="20" t="s">
        <v>120</v>
      </c>
      <c r="D670" s="20" t="s">
        <v>42</v>
      </c>
      <c r="E670" s="20"/>
      <c r="F670" s="22"/>
      <c r="G670" s="22"/>
      <c r="H670" s="22">
        <v>174.38</v>
      </c>
      <c r="I670" s="22">
        <v>339140.13</v>
      </c>
      <c r="J670" s="1" t="str">
        <f t="shared" si="60"/>
        <v>1512,6742366</v>
      </c>
      <c r="K670" s="1" t="str">
        <f t="shared" si="61"/>
        <v>ACF66</v>
      </c>
      <c r="L670" s="1" t="str">
        <f t="shared" si="62"/>
        <v>1512,67ACF66</v>
      </c>
      <c r="M670" s="2" t="str">
        <f t="shared" si="63"/>
        <v>12ODC43</v>
      </c>
      <c r="P670" s="20" t="s">
        <v>0</v>
      </c>
      <c r="Q670" s="21">
        <v>42361</v>
      </c>
      <c r="R670" s="20" t="s">
        <v>8</v>
      </c>
      <c r="S670" s="20" t="s">
        <v>7</v>
      </c>
      <c r="T670" s="20"/>
      <c r="U670" s="22"/>
      <c r="V670" s="22">
        <v>-29.74</v>
      </c>
      <c r="W670" s="22"/>
      <c r="X670" s="22">
        <v>-343635.35</v>
      </c>
      <c r="Y670" s="1" t="str">
        <f t="shared" si="64"/>
        <v>-29,7442361</v>
      </c>
      <c r="Z670" s="3" t="str">
        <f t="shared" si="65"/>
        <v>PAF3</v>
      </c>
    </row>
    <row r="671" spans="1:26" x14ac:dyDescent="0.25">
      <c r="A671" s="20" t="s">
        <v>117</v>
      </c>
      <c r="B671" s="21">
        <v>42366</v>
      </c>
      <c r="C671" s="20" t="s">
        <v>120</v>
      </c>
      <c r="D671" s="20" t="s">
        <v>43</v>
      </c>
      <c r="E671" s="20"/>
      <c r="F671" s="22"/>
      <c r="G671" s="22"/>
      <c r="H671" s="22">
        <v>1512.67</v>
      </c>
      <c r="I671" s="22">
        <v>337627.46</v>
      </c>
      <c r="J671" s="1" t="str">
        <f t="shared" si="60"/>
        <v>3106,5842366</v>
      </c>
      <c r="K671" s="1" t="str">
        <f t="shared" si="61"/>
        <v>ACF67</v>
      </c>
      <c r="L671" s="1" t="str">
        <f t="shared" si="62"/>
        <v>3106,58ACF67</v>
      </c>
      <c r="M671" s="2" t="str">
        <f t="shared" si="63"/>
        <v>12ODC44</v>
      </c>
      <c r="P671" s="20" t="s">
        <v>0</v>
      </c>
      <c r="Q671" s="21">
        <v>42361</v>
      </c>
      <c r="R671" s="20" t="s">
        <v>6</v>
      </c>
      <c r="S671" s="20" t="s">
        <v>70</v>
      </c>
      <c r="T671" s="20"/>
      <c r="U671" s="22"/>
      <c r="V671" s="22">
        <v>886.21</v>
      </c>
      <c r="W671" s="22"/>
      <c r="X671" s="22">
        <v>-342749.14</v>
      </c>
      <c r="Y671" s="1" t="str">
        <f t="shared" si="64"/>
        <v>886,2142361</v>
      </c>
      <c r="Z671" s="3" t="str">
        <f t="shared" si="65"/>
        <v>ACF44</v>
      </c>
    </row>
    <row r="672" spans="1:26" x14ac:dyDescent="0.25">
      <c r="A672" s="20" t="s">
        <v>117</v>
      </c>
      <c r="B672" s="21">
        <v>42366</v>
      </c>
      <c r="C672" s="20" t="s">
        <v>120</v>
      </c>
      <c r="D672" s="20" t="s">
        <v>70</v>
      </c>
      <c r="E672" s="20"/>
      <c r="F672" s="22"/>
      <c r="G672" s="22"/>
      <c r="H672" s="22">
        <v>3106.58</v>
      </c>
      <c r="I672" s="22">
        <v>334520.88</v>
      </c>
      <c r="J672" s="1" t="str">
        <f t="shared" si="60"/>
        <v>17,7942367</v>
      </c>
      <c r="K672" s="1" t="str">
        <f t="shared" si="61"/>
        <v>BF1VIR48</v>
      </c>
      <c r="L672" s="1" t="str">
        <f t="shared" si="62"/>
        <v>17,79BF1VIR48</v>
      </c>
      <c r="M672" s="2" t="str">
        <f t="shared" si="63"/>
        <v>12ODC21</v>
      </c>
      <c r="P672" s="20" t="s">
        <v>0</v>
      </c>
      <c r="Q672" s="21">
        <v>42361</v>
      </c>
      <c r="R672" s="20" t="s">
        <v>6</v>
      </c>
      <c r="S672" s="20" t="s">
        <v>102</v>
      </c>
      <c r="T672" s="20"/>
      <c r="U672" s="22"/>
      <c r="V672" s="22">
        <v>17.399999999999999</v>
      </c>
      <c r="W672" s="22"/>
      <c r="X672" s="22">
        <v>-342731.74</v>
      </c>
      <c r="Y672" s="1" t="str">
        <f t="shared" si="64"/>
        <v>17,442361</v>
      </c>
      <c r="Z672" s="3" t="str">
        <f t="shared" si="65"/>
        <v>ACF64</v>
      </c>
    </row>
    <row r="673" spans="1:26" x14ac:dyDescent="0.25">
      <c r="A673" s="20" t="s">
        <v>117</v>
      </c>
      <c r="B673" s="21">
        <v>42367</v>
      </c>
      <c r="C673" s="20" t="s">
        <v>120</v>
      </c>
      <c r="D673" s="20" t="s">
        <v>69</v>
      </c>
      <c r="E673" s="20"/>
      <c r="F673" s="22"/>
      <c r="G673" s="22"/>
      <c r="H673" s="22">
        <v>17.79</v>
      </c>
      <c r="I673" s="22">
        <v>334503.09000000003</v>
      </c>
      <c r="J673" s="1" t="str">
        <f t="shared" si="60"/>
        <v>5042368</v>
      </c>
      <c r="K673" s="1" t="str">
        <f t="shared" si="61"/>
        <v>PAF4</v>
      </c>
      <c r="L673" s="1" t="str">
        <f t="shared" si="62"/>
        <v>50PAF4</v>
      </c>
      <c r="M673" s="2" t="str">
        <f t="shared" si="63"/>
        <v>12ODC22</v>
      </c>
      <c r="P673" s="20" t="s">
        <v>0</v>
      </c>
      <c r="Q673" s="21">
        <v>42362</v>
      </c>
      <c r="R673" s="20" t="s">
        <v>36</v>
      </c>
      <c r="S673" s="20" t="s">
        <v>114</v>
      </c>
      <c r="T673" s="20"/>
      <c r="U673" s="22"/>
      <c r="V673" s="22">
        <v>4</v>
      </c>
      <c r="W673" s="22"/>
      <c r="X673" s="22">
        <v>-342727.74</v>
      </c>
      <c r="Y673" s="1" t="str">
        <f t="shared" si="64"/>
        <v>442362</v>
      </c>
      <c r="Z673" s="3" t="str">
        <f t="shared" si="65"/>
        <v>BF1VIR23</v>
      </c>
    </row>
    <row r="674" spans="1:26" x14ac:dyDescent="0.25">
      <c r="A674" s="20" t="s">
        <v>117</v>
      </c>
      <c r="B674" s="21">
        <v>42368</v>
      </c>
      <c r="C674" s="20" t="s">
        <v>120</v>
      </c>
      <c r="D674" s="20" t="s">
        <v>45</v>
      </c>
      <c r="E674" s="20"/>
      <c r="F674" s="22"/>
      <c r="G674" s="22"/>
      <c r="H674" s="22">
        <v>50</v>
      </c>
      <c r="I674" s="22">
        <v>334453.09000000003</v>
      </c>
      <c r="J674" s="1" t="str">
        <f t="shared" si="60"/>
        <v>2542368</v>
      </c>
      <c r="K674" s="1" t="str">
        <f t="shared" si="61"/>
        <v>PAF4</v>
      </c>
      <c r="L674" s="1" t="str">
        <f t="shared" si="62"/>
        <v>25PAF4</v>
      </c>
      <c r="M674" s="2" t="str">
        <f t="shared" si="63"/>
        <v>12ODC23</v>
      </c>
      <c r="P674" s="20" t="s">
        <v>0</v>
      </c>
      <c r="Q674" s="21">
        <v>42366</v>
      </c>
      <c r="R674" s="20" t="s">
        <v>6</v>
      </c>
      <c r="S674" s="20" t="s">
        <v>31</v>
      </c>
      <c r="T674" s="20"/>
      <c r="U674" s="22"/>
      <c r="V674" s="22">
        <v>174.38</v>
      </c>
      <c r="W674" s="22"/>
      <c r="X674" s="22">
        <v>-342553.36</v>
      </c>
      <c r="Y674" s="1" t="str">
        <f t="shared" si="64"/>
        <v>174,3842366</v>
      </c>
      <c r="Z674" s="3" t="str">
        <f t="shared" si="65"/>
        <v>ACF49</v>
      </c>
    </row>
    <row r="675" spans="1:26" x14ac:dyDescent="0.25">
      <c r="A675" s="20" t="s">
        <v>117</v>
      </c>
      <c r="B675" s="21">
        <v>42368</v>
      </c>
      <c r="C675" s="20" t="s">
        <v>120</v>
      </c>
      <c r="D675" s="20" t="s">
        <v>24</v>
      </c>
      <c r="E675" s="20"/>
      <c r="F675" s="22"/>
      <c r="G675" s="22"/>
      <c r="H675" s="22">
        <v>25</v>
      </c>
      <c r="I675" s="22">
        <v>334428.09000000003</v>
      </c>
      <c r="J675" s="1" t="str">
        <f t="shared" si="60"/>
        <v>90042368</v>
      </c>
      <c r="K675" s="1" t="str">
        <f t="shared" si="61"/>
        <v>ODF10</v>
      </c>
      <c r="L675" s="1" t="str">
        <f t="shared" si="62"/>
        <v>900ODF10</v>
      </c>
      <c r="M675" s="2" t="str">
        <f t="shared" si="63"/>
        <v>12ODC24</v>
      </c>
      <c r="P675" s="20" t="s">
        <v>0</v>
      </c>
      <c r="Q675" s="21">
        <v>42366</v>
      </c>
      <c r="R675" s="20" t="s">
        <v>6</v>
      </c>
      <c r="S675" s="20" t="s">
        <v>105</v>
      </c>
      <c r="T675" s="20"/>
      <c r="U675" s="22"/>
      <c r="V675" s="22">
        <v>1512.67</v>
      </c>
      <c r="W675" s="22"/>
      <c r="X675" s="22">
        <v>-341040.69</v>
      </c>
      <c r="Y675" s="1" t="str">
        <f t="shared" si="64"/>
        <v>1512,6742366</v>
      </c>
      <c r="Z675" s="3" t="str">
        <f t="shared" si="65"/>
        <v>ACF66</v>
      </c>
    </row>
    <row r="676" spans="1:26" x14ac:dyDescent="0.25">
      <c r="A676" s="20" t="s">
        <v>117</v>
      </c>
      <c r="B676" s="21">
        <v>42368</v>
      </c>
      <c r="C676" s="20" t="s">
        <v>120</v>
      </c>
      <c r="D676" s="20" t="s">
        <v>55</v>
      </c>
      <c r="E676" s="20"/>
      <c r="F676" s="22"/>
      <c r="G676" s="22"/>
      <c r="H676" s="22">
        <v>900</v>
      </c>
      <c r="I676" s="22">
        <v>333528.09000000003</v>
      </c>
      <c r="J676" s="1" t="str">
        <f t="shared" si="60"/>
        <v>100042368</v>
      </c>
      <c r="K676" s="1" t="str">
        <f t="shared" si="61"/>
        <v>ODF11</v>
      </c>
      <c r="L676" s="1" t="str">
        <f t="shared" si="62"/>
        <v>1000ODF11</v>
      </c>
      <c r="M676" s="2" t="str">
        <f t="shared" si="63"/>
        <v>12ODC25</v>
      </c>
      <c r="P676" s="20" t="s">
        <v>0</v>
      </c>
      <c r="Q676" s="21">
        <v>42366</v>
      </c>
      <c r="R676" s="20" t="s">
        <v>6</v>
      </c>
      <c r="S676" s="20" t="s">
        <v>115</v>
      </c>
      <c r="T676" s="20"/>
      <c r="U676" s="22"/>
      <c r="V676" s="22">
        <v>3106.58</v>
      </c>
      <c r="W676" s="22"/>
      <c r="X676" s="22">
        <v>-337934.11</v>
      </c>
      <c r="Y676" s="1" t="str">
        <f t="shared" si="64"/>
        <v>3106,5842366</v>
      </c>
      <c r="Z676" s="3" t="str">
        <f t="shared" si="65"/>
        <v>ACF67</v>
      </c>
    </row>
    <row r="677" spans="1:26" x14ac:dyDescent="0.25">
      <c r="A677" s="20" t="s">
        <v>117</v>
      </c>
      <c r="B677" s="21">
        <v>42368</v>
      </c>
      <c r="C677" s="20" t="s">
        <v>120</v>
      </c>
      <c r="D677" s="20" t="s">
        <v>25</v>
      </c>
      <c r="E677" s="20"/>
      <c r="F677" s="22"/>
      <c r="G677" s="22"/>
      <c r="H677" s="22">
        <v>1000</v>
      </c>
      <c r="I677" s="22">
        <v>332528.09000000003</v>
      </c>
      <c r="J677" s="1" t="str">
        <f t="shared" si="60"/>
        <v>100042368</v>
      </c>
      <c r="K677" s="1" t="str">
        <f t="shared" si="61"/>
        <v>ODF11</v>
      </c>
      <c r="L677" s="1" t="str">
        <f t="shared" si="62"/>
        <v>1000ODF11</v>
      </c>
      <c r="M677" s="2" t="str">
        <f t="shared" si="63"/>
        <v>12ODC26</v>
      </c>
      <c r="P677" s="20" t="s">
        <v>0</v>
      </c>
      <c r="Q677" s="21">
        <v>42367</v>
      </c>
      <c r="R677" s="20" t="s">
        <v>36</v>
      </c>
      <c r="S677" s="20" t="s">
        <v>37</v>
      </c>
      <c r="T677" s="20"/>
      <c r="U677" s="22"/>
      <c r="V677" s="22">
        <v>17.79</v>
      </c>
      <c r="W677" s="22"/>
      <c r="X677" s="22">
        <v>-337916.32</v>
      </c>
      <c r="Y677" s="1" t="str">
        <f t="shared" si="64"/>
        <v>17,7942367</v>
      </c>
      <c r="Z677" s="3" t="str">
        <f t="shared" si="65"/>
        <v>BF1VIR48</v>
      </c>
    </row>
    <row r="678" spans="1:26" x14ac:dyDescent="0.25">
      <c r="A678" s="20" t="s">
        <v>117</v>
      </c>
      <c r="B678" s="21">
        <v>42368</v>
      </c>
      <c r="C678" s="20" t="s">
        <v>120</v>
      </c>
      <c r="D678" s="20" t="s">
        <v>34</v>
      </c>
      <c r="E678" s="20"/>
      <c r="F678" s="22"/>
      <c r="G678" s="22"/>
      <c r="H678" s="22">
        <v>1000</v>
      </c>
      <c r="I678" s="22">
        <v>331528.09000000003</v>
      </c>
      <c r="J678" s="1" t="str">
        <f t="shared" si="60"/>
        <v>100042368</v>
      </c>
      <c r="K678" s="1" t="str">
        <f t="shared" si="61"/>
        <v>ODF11</v>
      </c>
      <c r="L678" s="1" t="str">
        <f t="shared" si="62"/>
        <v>1000ODF11</v>
      </c>
      <c r="M678" s="2" t="str">
        <f t="shared" si="63"/>
        <v>12ODC27</v>
      </c>
      <c r="P678" s="20" t="s">
        <v>0</v>
      </c>
      <c r="Q678" s="21">
        <v>42368</v>
      </c>
      <c r="R678" s="20" t="s">
        <v>8</v>
      </c>
      <c r="S678" s="20" t="s">
        <v>17</v>
      </c>
      <c r="T678" s="20"/>
      <c r="U678" s="22"/>
      <c r="V678" s="22">
        <v>50</v>
      </c>
      <c r="W678" s="22"/>
      <c r="X678" s="22">
        <v>-337866.32</v>
      </c>
      <c r="Y678" s="1" t="str">
        <f t="shared" si="64"/>
        <v>5042368</v>
      </c>
      <c r="Z678" s="3" t="str">
        <f t="shared" si="65"/>
        <v>PAF4</v>
      </c>
    </row>
    <row r="679" spans="1:26" x14ac:dyDescent="0.25">
      <c r="A679" s="20" t="s">
        <v>117</v>
      </c>
      <c r="B679" s="21">
        <v>42368</v>
      </c>
      <c r="C679" s="20" t="s">
        <v>120</v>
      </c>
      <c r="D679" s="20" t="s">
        <v>56</v>
      </c>
      <c r="E679" s="20"/>
      <c r="F679" s="22"/>
      <c r="G679" s="22"/>
      <c r="H679" s="22">
        <v>1000</v>
      </c>
      <c r="I679" s="22">
        <v>330528.09000000003</v>
      </c>
      <c r="J679" s="1" t="str">
        <f t="shared" si="60"/>
        <v>17,7942368</v>
      </c>
      <c r="K679" s="1" t="str">
        <f t="shared" si="61"/>
        <v>BF1VIR51</v>
      </c>
      <c r="L679" s="1" t="str">
        <f t="shared" si="62"/>
        <v>17,79BF1VIR51</v>
      </c>
      <c r="M679" s="2" t="str">
        <f t="shared" si="63"/>
        <v>12ODC28</v>
      </c>
      <c r="P679" s="20" t="s">
        <v>0</v>
      </c>
      <c r="Q679" s="21">
        <v>42368</v>
      </c>
      <c r="R679" s="20" t="s">
        <v>8</v>
      </c>
      <c r="S679" s="20" t="s">
        <v>17</v>
      </c>
      <c r="T679" s="20"/>
      <c r="U679" s="22"/>
      <c r="V679" s="22">
        <v>25</v>
      </c>
      <c r="W679" s="22"/>
      <c r="X679" s="22">
        <v>-337841.32</v>
      </c>
      <c r="Y679" s="1" t="str">
        <f t="shared" si="64"/>
        <v>2542368</v>
      </c>
      <c r="Z679" s="3" t="str">
        <f t="shared" si="65"/>
        <v>PAF4</v>
      </c>
    </row>
    <row r="680" spans="1:26" x14ac:dyDescent="0.25">
      <c r="A680" s="20" t="s">
        <v>117</v>
      </c>
      <c r="B680" s="21">
        <v>42368</v>
      </c>
      <c r="C680" s="20" t="s">
        <v>120</v>
      </c>
      <c r="D680" s="20" t="s">
        <v>57</v>
      </c>
      <c r="E680" s="20"/>
      <c r="F680" s="22"/>
      <c r="G680" s="22"/>
      <c r="H680" s="22">
        <v>17.79</v>
      </c>
      <c r="I680" s="22">
        <v>330510.3</v>
      </c>
      <c r="J680" s="1" t="str">
        <f t="shared" si="60"/>
        <v>1718,0742368</v>
      </c>
      <c r="K680" s="1" t="str">
        <f t="shared" si="61"/>
        <v>PAF19</v>
      </c>
      <c r="L680" s="1" t="str">
        <f t="shared" si="62"/>
        <v>1718,07PAF19</v>
      </c>
      <c r="M680" s="2" t="str">
        <f t="shared" si="63"/>
        <v>12ODC34</v>
      </c>
      <c r="P680" s="20" t="s">
        <v>0</v>
      </c>
      <c r="Q680" s="21">
        <v>42368</v>
      </c>
      <c r="R680" s="20" t="s">
        <v>1</v>
      </c>
      <c r="S680" s="20" t="s">
        <v>18</v>
      </c>
      <c r="T680" s="20"/>
      <c r="U680" s="22"/>
      <c r="V680" s="22">
        <v>900</v>
      </c>
      <c r="W680" s="22"/>
      <c r="X680" s="22">
        <v>-336941.32</v>
      </c>
      <c r="Y680" s="1" t="str">
        <f t="shared" si="64"/>
        <v>90042368</v>
      </c>
      <c r="Z680" s="3" t="str">
        <f t="shared" si="65"/>
        <v>ODF10</v>
      </c>
    </row>
    <row r="681" spans="1:26" x14ac:dyDescent="0.25">
      <c r="A681" s="20" t="s">
        <v>117</v>
      </c>
      <c r="B681" s="21">
        <v>42368</v>
      </c>
      <c r="C681" s="20" t="s">
        <v>120</v>
      </c>
      <c r="D681" s="20" t="s">
        <v>91</v>
      </c>
      <c r="E681" s="20"/>
      <c r="F681" s="22"/>
      <c r="G681" s="22"/>
      <c r="H681" s="22">
        <v>1718.07</v>
      </c>
      <c r="I681" s="22">
        <v>328792.23</v>
      </c>
      <c r="J681" s="1" t="str">
        <f t="shared" si="60"/>
        <v>1254,6542368</v>
      </c>
      <c r="K681" s="1" t="str">
        <f t="shared" si="61"/>
        <v>PAF33</v>
      </c>
      <c r="L681" s="1" t="str">
        <f t="shared" si="62"/>
        <v>1254,65PAF33</v>
      </c>
      <c r="M681" s="2" t="str">
        <f t="shared" si="63"/>
        <v>12ODC35</v>
      </c>
      <c r="P681" s="20" t="s">
        <v>0</v>
      </c>
      <c r="Q681" s="21">
        <v>42368</v>
      </c>
      <c r="R681" s="20" t="s">
        <v>1</v>
      </c>
      <c r="S681" s="20" t="s">
        <v>19</v>
      </c>
      <c r="T681" s="20"/>
      <c r="U681" s="22"/>
      <c r="V681" s="22">
        <v>1000</v>
      </c>
      <c r="W681" s="22"/>
      <c r="X681" s="22">
        <v>-335941.32</v>
      </c>
      <c r="Y681" s="1" t="str">
        <f t="shared" si="64"/>
        <v>100042368</v>
      </c>
      <c r="Z681" s="3" t="str">
        <f t="shared" si="65"/>
        <v>ODF11</v>
      </c>
    </row>
    <row r="682" spans="1:26" x14ac:dyDescent="0.25">
      <c r="A682" s="20" t="s">
        <v>117</v>
      </c>
      <c r="B682" s="21">
        <v>42368</v>
      </c>
      <c r="C682" s="20" t="s">
        <v>120</v>
      </c>
      <c r="D682" s="20" t="s">
        <v>15</v>
      </c>
      <c r="E682" s="20"/>
      <c r="F682" s="22"/>
      <c r="G682" s="22"/>
      <c r="H682" s="22">
        <v>1254.6500000000001</v>
      </c>
      <c r="I682" s="22">
        <v>327537.58</v>
      </c>
      <c r="J682" s="1" t="str">
        <f t="shared" si="60"/>
        <v>3279,8342368</v>
      </c>
      <c r="K682" s="1" t="str">
        <f t="shared" si="61"/>
        <v>PAF40</v>
      </c>
      <c r="L682" s="1" t="str">
        <f t="shared" si="62"/>
        <v>3279,83PAF40</v>
      </c>
      <c r="M682" s="2" t="str">
        <f t="shared" si="63"/>
        <v>12ODC36</v>
      </c>
      <c r="P682" s="20" t="s">
        <v>0</v>
      </c>
      <c r="Q682" s="21">
        <v>42368</v>
      </c>
      <c r="R682" s="20" t="s">
        <v>1</v>
      </c>
      <c r="S682" s="20" t="s">
        <v>20</v>
      </c>
      <c r="T682" s="20"/>
      <c r="U682" s="22"/>
      <c r="V682" s="22">
        <v>1000</v>
      </c>
      <c r="W682" s="22"/>
      <c r="X682" s="22">
        <v>-334941.32</v>
      </c>
      <c r="Y682" s="1" t="str">
        <f t="shared" si="64"/>
        <v>100042368</v>
      </c>
      <c r="Z682" s="3" t="str">
        <f t="shared" si="65"/>
        <v>ODF12</v>
      </c>
    </row>
    <row r="683" spans="1:26" x14ac:dyDescent="0.25">
      <c r="A683" s="20" t="s">
        <v>117</v>
      </c>
      <c r="B683" s="21">
        <v>42368</v>
      </c>
      <c r="C683" s="20" t="s">
        <v>120</v>
      </c>
      <c r="D683" s="20" t="s">
        <v>16</v>
      </c>
      <c r="E683" s="20"/>
      <c r="F683" s="22"/>
      <c r="G683" s="22"/>
      <c r="H683" s="22">
        <v>3279.83</v>
      </c>
      <c r="I683" s="22">
        <v>324257.75</v>
      </c>
      <c r="J683" s="1" t="str">
        <f t="shared" si="60"/>
        <v>2294,7142369</v>
      </c>
      <c r="K683" s="1" t="str">
        <f t="shared" si="61"/>
        <v>ODF27</v>
      </c>
      <c r="L683" s="1" t="str">
        <f t="shared" si="62"/>
        <v>2294,71ODF27</v>
      </c>
      <c r="M683" s="2" t="str">
        <f t="shared" si="63"/>
        <v>12ODC37</v>
      </c>
      <c r="P683" s="20" t="s">
        <v>0</v>
      </c>
      <c r="Q683" s="21">
        <v>42368</v>
      </c>
      <c r="R683" s="20" t="s">
        <v>8</v>
      </c>
      <c r="S683" s="20" t="s">
        <v>38</v>
      </c>
      <c r="T683" s="20"/>
      <c r="U683" s="22"/>
      <c r="V683" s="22">
        <v>1718.07</v>
      </c>
      <c r="W683" s="22"/>
      <c r="X683" s="22">
        <v>-333223.25</v>
      </c>
      <c r="Y683" s="1" t="str">
        <f t="shared" si="64"/>
        <v>1718,0742368</v>
      </c>
      <c r="Z683" s="3" t="str">
        <f t="shared" si="65"/>
        <v>PAF19</v>
      </c>
    </row>
    <row r="684" spans="1:26" x14ac:dyDescent="0.25">
      <c r="A684" s="20" t="s">
        <v>117</v>
      </c>
      <c r="B684" s="21">
        <v>42369</v>
      </c>
      <c r="C684" s="20" t="s">
        <v>120</v>
      </c>
      <c r="D684" s="20" t="s">
        <v>48</v>
      </c>
      <c r="E684" s="20"/>
      <c r="F684" s="22"/>
      <c r="G684" s="22"/>
      <c r="H684" s="22">
        <v>2294.71</v>
      </c>
      <c r="I684" s="22">
        <v>321963.03999999998</v>
      </c>
      <c r="J684" s="1" t="str">
        <f t="shared" si="60"/>
        <v>1735,8642369</v>
      </c>
      <c r="K684" s="1" t="str">
        <f t="shared" si="61"/>
        <v>ODF34</v>
      </c>
      <c r="L684" s="1" t="str">
        <f t="shared" si="62"/>
        <v>1735,86ODF34</v>
      </c>
      <c r="M684" s="2" t="str">
        <f t="shared" si="63"/>
        <v>12ODC38</v>
      </c>
      <c r="P684" s="20" t="s">
        <v>0</v>
      </c>
      <c r="Q684" s="21">
        <v>42368</v>
      </c>
      <c r="R684" s="20" t="s">
        <v>1</v>
      </c>
      <c r="S684" s="20" t="s">
        <v>69</v>
      </c>
      <c r="T684" s="20"/>
      <c r="U684" s="22"/>
      <c r="V684" s="22">
        <v>1000</v>
      </c>
      <c r="W684" s="22"/>
      <c r="X684" s="22">
        <v>-332223.25</v>
      </c>
      <c r="Y684" s="1" t="str">
        <f t="shared" si="64"/>
        <v>100042368</v>
      </c>
      <c r="Z684" s="3" t="str">
        <f t="shared" si="65"/>
        <v>ODF21</v>
      </c>
    </row>
    <row r="685" spans="1:26" x14ac:dyDescent="0.25">
      <c r="A685" s="20" t="s">
        <v>117</v>
      </c>
      <c r="B685" s="21">
        <v>42369</v>
      </c>
      <c r="C685" s="20" t="s">
        <v>120</v>
      </c>
      <c r="D685" s="20" t="s">
        <v>12</v>
      </c>
      <c r="E685" s="20"/>
      <c r="F685" s="22"/>
      <c r="G685" s="22"/>
      <c r="H685" s="22">
        <v>1735.86</v>
      </c>
      <c r="I685" s="22">
        <v>320227.18</v>
      </c>
      <c r="J685" s="1" t="str">
        <f t="shared" si="60"/>
        <v>25042369</v>
      </c>
      <c r="K685" s="1" t="str">
        <f t="shared" si="61"/>
        <v>ODF35</v>
      </c>
      <c r="L685" s="1" t="str">
        <f t="shared" si="62"/>
        <v>250ODF35</v>
      </c>
      <c r="M685" s="2" t="str">
        <f t="shared" si="63"/>
        <v>12ODC39</v>
      </c>
      <c r="P685" s="20" t="s">
        <v>0</v>
      </c>
      <c r="Q685" s="21">
        <v>42368</v>
      </c>
      <c r="R685" s="20" t="s">
        <v>8</v>
      </c>
      <c r="S685" s="20" t="s">
        <v>42</v>
      </c>
      <c r="T685" s="20"/>
      <c r="U685" s="22"/>
      <c r="V685" s="22">
        <v>1254.6500000000001</v>
      </c>
      <c r="W685" s="22"/>
      <c r="X685" s="22">
        <v>-330968.59999999998</v>
      </c>
      <c r="Y685" s="1" t="str">
        <f t="shared" si="64"/>
        <v>1254,6542368</v>
      </c>
      <c r="Z685" s="3" t="str">
        <f t="shared" si="65"/>
        <v>PAF33</v>
      </c>
    </row>
    <row r="686" spans="1:26" x14ac:dyDescent="0.25">
      <c r="A686" s="20" t="s">
        <v>117</v>
      </c>
      <c r="B686" s="21">
        <v>42369</v>
      </c>
      <c r="C686" s="20" t="s">
        <v>120</v>
      </c>
      <c r="D686" s="20" t="s">
        <v>83</v>
      </c>
      <c r="E686" s="20"/>
      <c r="F686" s="22"/>
      <c r="G686" s="22"/>
      <c r="H686" s="22">
        <v>250</v>
      </c>
      <c r="I686" s="22">
        <v>319977.18</v>
      </c>
      <c r="J686" s="1" t="str">
        <f t="shared" si="60"/>
        <v>472,1942369</v>
      </c>
      <c r="K686" s="1" t="str">
        <f t="shared" si="61"/>
        <v>ODF37</v>
      </c>
      <c r="L686" s="1" t="str">
        <f t="shared" si="62"/>
        <v>472,19ODF37</v>
      </c>
      <c r="M686" s="2" t="str">
        <f t="shared" si="63"/>
        <v>12ODC40</v>
      </c>
      <c r="P686" s="20" t="s">
        <v>0</v>
      </c>
      <c r="Q686" s="21">
        <v>42368</v>
      </c>
      <c r="R686" s="20" t="s">
        <v>8</v>
      </c>
      <c r="S686" s="20" t="s">
        <v>50</v>
      </c>
      <c r="T686" s="20"/>
      <c r="U686" s="22"/>
      <c r="V686" s="22">
        <v>3279.83</v>
      </c>
      <c r="W686" s="22"/>
      <c r="X686" s="22">
        <v>-327688.77</v>
      </c>
      <c r="Y686" s="1" t="str">
        <f t="shared" si="64"/>
        <v>3279,8342368</v>
      </c>
      <c r="Z686" s="3" t="str">
        <f t="shared" si="65"/>
        <v>PAF40</v>
      </c>
    </row>
    <row r="687" spans="1:26" x14ac:dyDescent="0.25">
      <c r="A687" s="20" t="s">
        <v>117</v>
      </c>
      <c r="B687" s="21">
        <v>42369</v>
      </c>
      <c r="C687" s="20" t="s">
        <v>120</v>
      </c>
      <c r="D687" s="20" t="s">
        <v>50</v>
      </c>
      <c r="E687" s="20"/>
      <c r="F687" s="22"/>
      <c r="G687" s="22"/>
      <c r="H687" s="22">
        <v>472.19</v>
      </c>
      <c r="I687" s="22">
        <v>319504.99</v>
      </c>
      <c r="J687" s="1" t="str">
        <f t="shared" si="60"/>
        <v>0,142369</v>
      </c>
      <c r="K687" s="1" t="str">
        <f t="shared" si="61"/>
        <v>BF125</v>
      </c>
      <c r="L687" s="1" t="str">
        <f t="shared" si="62"/>
        <v>0,1BF125</v>
      </c>
      <c r="M687" s="2" t="str">
        <f t="shared" si="63"/>
        <v>12ODC45</v>
      </c>
      <c r="P687" s="20" t="s">
        <v>0</v>
      </c>
      <c r="Q687" s="21">
        <v>42368</v>
      </c>
      <c r="R687" s="20" t="s">
        <v>36</v>
      </c>
      <c r="S687" s="20" t="s">
        <v>116</v>
      </c>
      <c r="T687" s="20"/>
      <c r="U687" s="22"/>
      <c r="V687" s="22">
        <v>17.79</v>
      </c>
      <c r="W687" s="22"/>
      <c r="X687" s="22">
        <v>-327670.98</v>
      </c>
      <c r="Y687" s="1" t="str">
        <f t="shared" si="64"/>
        <v>17,7942368</v>
      </c>
      <c r="Z687" s="3" t="str">
        <f t="shared" si="65"/>
        <v>BF1VIR51</v>
      </c>
    </row>
    <row r="688" spans="1:26" x14ac:dyDescent="0.25">
      <c r="A688" s="20" t="s">
        <v>117</v>
      </c>
      <c r="B688" s="21">
        <v>42369</v>
      </c>
      <c r="C688" s="20" t="s">
        <v>120</v>
      </c>
      <c r="D688" s="20" t="s">
        <v>58</v>
      </c>
      <c r="E688" s="20"/>
      <c r="F688" s="22"/>
      <c r="G688" s="22"/>
      <c r="H688" s="22">
        <v>0.1</v>
      </c>
      <c r="I688" s="22">
        <v>319504.89</v>
      </c>
      <c r="J688" s="1" t="str">
        <f t="shared" si="60"/>
        <v>12,5842369</v>
      </c>
      <c r="K688" s="1" t="str">
        <f t="shared" si="61"/>
        <v>BF126</v>
      </c>
      <c r="L688" s="1" t="str">
        <f t="shared" si="62"/>
        <v>12,58BF126</v>
      </c>
      <c r="M688" s="2" t="str">
        <f t="shared" si="63"/>
        <v>12ODC46</v>
      </c>
      <c r="P688" s="20" t="s">
        <v>0</v>
      </c>
      <c r="Q688" s="21">
        <v>42369</v>
      </c>
      <c r="R688" s="20" t="s">
        <v>32</v>
      </c>
      <c r="S688" s="20" t="s">
        <v>66</v>
      </c>
      <c r="T688" s="20"/>
      <c r="U688" s="22"/>
      <c r="V688" s="22">
        <v>0.1</v>
      </c>
      <c r="W688" s="22"/>
      <c r="X688" s="22">
        <v>-327670.88</v>
      </c>
      <c r="Y688" s="1" t="str">
        <f t="shared" si="64"/>
        <v>0,142369</v>
      </c>
      <c r="Z688" s="3" t="str">
        <f t="shared" si="65"/>
        <v>BF125</v>
      </c>
    </row>
    <row r="689" spans="1:26" x14ac:dyDescent="0.25">
      <c r="A689" s="20" t="s">
        <v>117</v>
      </c>
      <c r="B689" s="21">
        <v>42369</v>
      </c>
      <c r="C689" s="20" t="s">
        <v>120</v>
      </c>
      <c r="D689" s="20" t="s">
        <v>44</v>
      </c>
      <c r="E689" s="20"/>
      <c r="F689" s="22"/>
      <c r="G689" s="22"/>
      <c r="H689" s="22">
        <v>12.58</v>
      </c>
      <c r="I689" s="22">
        <v>319492.31</v>
      </c>
      <c r="J689" s="1" t="str">
        <f t="shared" si="60"/>
        <v>315342369</v>
      </c>
      <c r="K689" s="1">
        <f t="shared" si="61"/>
        <v>12</v>
      </c>
      <c r="L689" s="1" t="str">
        <f t="shared" si="62"/>
        <v>315312</v>
      </c>
      <c r="M689" s="2" t="str">
        <f t="shared" si="63"/>
        <v>12ODC47</v>
      </c>
      <c r="P689" s="20" t="s">
        <v>0</v>
      </c>
      <c r="Q689" s="21">
        <v>42369</v>
      </c>
      <c r="R689" s="20" t="s">
        <v>32</v>
      </c>
      <c r="S689" s="20" t="s">
        <v>10</v>
      </c>
      <c r="T689" s="20"/>
      <c r="U689" s="22"/>
      <c r="V689" s="22">
        <v>12.58</v>
      </c>
      <c r="W689" s="22"/>
      <c r="X689" s="22">
        <v>-327658.3</v>
      </c>
      <c r="Y689" s="1" t="str">
        <f t="shared" si="64"/>
        <v>12,5842369</v>
      </c>
      <c r="Z689" s="3" t="str">
        <f t="shared" si="65"/>
        <v>BF126</v>
      </c>
    </row>
    <row r="690" spans="1:26" x14ac:dyDescent="0.25">
      <c r="A690" s="20" t="s">
        <v>117</v>
      </c>
      <c r="B690" s="21">
        <v>42369</v>
      </c>
      <c r="C690" s="20" t="s">
        <v>120</v>
      </c>
      <c r="D690" s="20" t="s">
        <v>71</v>
      </c>
      <c r="E690" s="20"/>
      <c r="F690" s="22"/>
      <c r="G690" s="22"/>
      <c r="H690" s="22">
        <v>3153</v>
      </c>
      <c r="I690" s="22">
        <v>316339.31</v>
      </c>
      <c r="J690" s="1" t="str">
        <f t="shared" si="60"/>
        <v>163442369</v>
      </c>
      <c r="K690" s="1" t="str">
        <f t="shared" si="61"/>
        <v>ODF25</v>
      </c>
      <c r="L690" s="1" t="str">
        <f t="shared" si="62"/>
        <v>1634ODF25</v>
      </c>
      <c r="M690" s="2" t="str">
        <f t="shared" si="63"/>
        <v>12ODC48</v>
      </c>
      <c r="P690" s="20" t="s">
        <v>0</v>
      </c>
      <c r="Q690" s="21">
        <v>42369</v>
      </c>
      <c r="R690" s="20" t="s">
        <v>1</v>
      </c>
      <c r="S690" s="20" t="s">
        <v>25</v>
      </c>
      <c r="T690" s="20"/>
      <c r="U690" s="22"/>
      <c r="V690" s="22">
        <v>1634</v>
      </c>
      <c r="W690" s="22"/>
      <c r="X690" s="22">
        <v>-326024.3</v>
      </c>
      <c r="Y690" s="1" t="str">
        <f t="shared" si="64"/>
        <v>163442369</v>
      </c>
      <c r="Z690" s="3" t="str">
        <f t="shared" si="65"/>
        <v>ODF25</v>
      </c>
    </row>
    <row r="691" spans="1:26" x14ac:dyDescent="0.25">
      <c r="A691" s="20" t="s">
        <v>117</v>
      </c>
      <c r="B691" s="21">
        <v>42369</v>
      </c>
      <c r="C691" s="20" t="s">
        <v>120</v>
      </c>
      <c r="D691" s="20" t="s">
        <v>30</v>
      </c>
      <c r="E691" s="20"/>
      <c r="F691" s="22"/>
      <c r="G691" s="22"/>
      <c r="H691" s="22">
        <v>1634</v>
      </c>
      <c r="I691" s="22">
        <v>314705.31</v>
      </c>
      <c r="J691" s="1" t="str">
        <f t="shared" si="60"/>
        <v>368442369</v>
      </c>
      <c r="K691" s="1" t="str">
        <f t="shared" si="61"/>
        <v>ODF25</v>
      </c>
      <c r="L691" s="1" t="str">
        <f t="shared" si="62"/>
        <v>3684ODF25</v>
      </c>
      <c r="M691" s="2" t="str">
        <f t="shared" si="63"/>
        <v>12ODC49</v>
      </c>
      <c r="P691" s="20" t="s">
        <v>0</v>
      </c>
      <c r="Q691" s="21">
        <v>42369</v>
      </c>
      <c r="R691" s="20" t="s">
        <v>1</v>
      </c>
      <c r="S691" s="20" t="s">
        <v>25</v>
      </c>
      <c r="T691" s="20"/>
      <c r="U691" s="22"/>
      <c r="V691" s="22">
        <v>3684</v>
      </c>
      <c r="W691" s="22"/>
      <c r="X691" s="22">
        <v>-322340.3</v>
      </c>
      <c r="Y691" s="1" t="str">
        <f t="shared" si="64"/>
        <v>368442369</v>
      </c>
      <c r="Z691" s="3" t="str">
        <f t="shared" si="65"/>
        <v>ODF25</v>
      </c>
    </row>
    <row r="692" spans="1:26" x14ac:dyDescent="0.25">
      <c r="A692" s="20" t="s">
        <v>117</v>
      </c>
      <c r="B692" s="21">
        <v>42369</v>
      </c>
      <c r="C692" s="20" t="s">
        <v>120</v>
      </c>
      <c r="D692" s="20" t="s">
        <v>31</v>
      </c>
      <c r="E692" s="20"/>
      <c r="F692" s="22"/>
      <c r="G692" s="22"/>
      <c r="H692" s="22">
        <v>3684</v>
      </c>
      <c r="I692" s="22">
        <v>311021.31</v>
      </c>
      <c r="J692" s="1" t="str">
        <f t="shared" si="60"/>
        <v>927,542369</v>
      </c>
      <c r="K692" s="1" t="str">
        <f t="shared" si="61"/>
        <v>ODF25</v>
      </c>
      <c r="L692" s="1" t="str">
        <f t="shared" si="62"/>
        <v>927,5ODF25</v>
      </c>
      <c r="M692" s="2" t="str">
        <f t="shared" si="63"/>
        <v>12ODC50</v>
      </c>
      <c r="P692" s="20" t="s">
        <v>0</v>
      </c>
      <c r="Q692" s="21">
        <v>42369</v>
      </c>
      <c r="R692" s="20" t="s">
        <v>1</v>
      </c>
      <c r="S692" s="20" t="s">
        <v>25</v>
      </c>
      <c r="T692" s="20"/>
      <c r="U692" s="22"/>
      <c r="V692" s="22">
        <v>1612</v>
      </c>
      <c r="W692" s="22"/>
      <c r="X692" s="22">
        <v>-320728.3</v>
      </c>
      <c r="Y692" s="1" t="str">
        <f t="shared" si="64"/>
        <v>161242369</v>
      </c>
      <c r="Z692" s="3" t="str">
        <f t="shared" si="65"/>
        <v>ODF25</v>
      </c>
    </row>
    <row r="693" spans="1:26" x14ac:dyDescent="0.25">
      <c r="A693" s="20" t="s">
        <v>117</v>
      </c>
      <c r="B693" s="21">
        <v>42369</v>
      </c>
      <c r="C693" s="20" t="s">
        <v>120</v>
      </c>
      <c r="D693" s="20" t="s">
        <v>64</v>
      </c>
      <c r="E693" s="20"/>
      <c r="F693" s="22"/>
      <c r="G693" s="22"/>
      <c r="H693" s="22">
        <v>927.5</v>
      </c>
      <c r="I693" s="22">
        <v>310093.81</v>
      </c>
      <c r="J693" s="1" t="str">
        <f t="shared" si="60"/>
        <v>1131,6742369</v>
      </c>
      <c r="K693" s="1" t="str">
        <f t="shared" si="61"/>
        <v>ODF25</v>
      </c>
      <c r="L693" s="1" t="str">
        <f t="shared" si="62"/>
        <v>1131,67ODF25</v>
      </c>
      <c r="M693" s="2" t="str">
        <f t="shared" si="63"/>
        <v>12ODC51</v>
      </c>
      <c r="P693" s="20" t="s">
        <v>0</v>
      </c>
      <c r="Q693" s="21">
        <v>42369</v>
      </c>
      <c r="R693" s="20" t="s">
        <v>1</v>
      </c>
      <c r="S693" s="20" t="s">
        <v>25</v>
      </c>
      <c r="T693" s="20"/>
      <c r="U693" s="22"/>
      <c r="V693" s="22">
        <v>927.5</v>
      </c>
      <c r="W693" s="22"/>
      <c r="X693" s="22">
        <v>-319800.8</v>
      </c>
      <c r="Y693" s="1" t="str">
        <f t="shared" si="64"/>
        <v>927,542369</v>
      </c>
      <c r="Z693" s="3" t="str">
        <f t="shared" si="65"/>
        <v>ODF25</v>
      </c>
    </row>
    <row r="694" spans="1:26" x14ac:dyDescent="0.25">
      <c r="A694" s="20" t="s">
        <v>117</v>
      </c>
      <c r="B694" s="21">
        <v>42369</v>
      </c>
      <c r="C694" s="20" t="s">
        <v>120</v>
      </c>
      <c r="D694" s="20" t="s">
        <v>75</v>
      </c>
      <c r="E694" s="20"/>
      <c r="F694" s="22"/>
      <c r="G694" s="22"/>
      <c r="H694" s="22">
        <v>1131.67</v>
      </c>
      <c r="I694" s="22">
        <v>308962.14</v>
      </c>
      <c r="J694" s="1" t="str">
        <f t="shared" si="60"/>
        <v>326742369</v>
      </c>
      <c r="K694" s="1" t="str">
        <f t="shared" si="61"/>
        <v>ODF25</v>
      </c>
      <c r="L694" s="1" t="str">
        <f t="shared" si="62"/>
        <v>3267ODF25</v>
      </c>
      <c r="M694" s="2" t="str">
        <f t="shared" si="63"/>
        <v>12ODC52</v>
      </c>
      <c r="P694" s="20" t="s">
        <v>0</v>
      </c>
      <c r="Q694" s="21">
        <v>42369</v>
      </c>
      <c r="R694" s="20" t="s">
        <v>1</v>
      </c>
      <c r="S694" s="20" t="s">
        <v>25</v>
      </c>
      <c r="T694" s="20"/>
      <c r="U694" s="22"/>
      <c r="V694" s="22">
        <v>1131.67</v>
      </c>
      <c r="W694" s="22"/>
      <c r="X694" s="22">
        <v>-318669.13</v>
      </c>
      <c r="Y694" s="1" t="str">
        <f t="shared" si="64"/>
        <v>1131,6742369</v>
      </c>
      <c r="Z694" s="3" t="str">
        <f t="shared" si="65"/>
        <v>ODF25</v>
      </c>
    </row>
    <row r="695" spans="1:26" x14ac:dyDescent="0.25">
      <c r="A695" s="20" t="s">
        <v>117</v>
      </c>
      <c r="B695" s="21">
        <v>42369</v>
      </c>
      <c r="C695" s="20" t="s">
        <v>120</v>
      </c>
      <c r="D695" s="20" t="s">
        <v>65</v>
      </c>
      <c r="E695" s="20"/>
      <c r="F695" s="22"/>
      <c r="G695" s="22"/>
      <c r="H695" s="22">
        <v>3267</v>
      </c>
      <c r="I695" s="22">
        <v>305695.14</v>
      </c>
      <c r="J695" s="1" t="str">
        <f t="shared" si="60"/>
        <v>161242369</v>
      </c>
      <c r="K695" s="1" t="str">
        <f t="shared" si="61"/>
        <v>ODF25</v>
      </c>
      <c r="L695" s="1" t="str">
        <f t="shared" si="62"/>
        <v>1612ODF25</v>
      </c>
      <c r="M695" s="2" t="str">
        <f t="shared" si="63"/>
        <v>12ODC53</v>
      </c>
      <c r="P695" s="20" t="s">
        <v>0</v>
      </c>
      <c r="Q695" s="21">
        <v>42369</v>
      </c>
      <c r="R695" s="20" t="s">
        <v>1</v>
      </c>
      <c r="S695" s="20" t="s">
        <v>25</v>
      </c>
      <c r="T695" s="20"/>
      <c r="U695" s="22"/>
      <c r="V695" s="22">
        <v>3267</v>
      </c>
      <c r="W695" s="22"/>
      <c r="X695" s="22">
        <v>-315402.13</v>
      </c>
      <c r="Y695" s="1" t="str">
        <f t="shared" si="64"/>
        <v>326742369</v>
      </c>
      <c r="Z695" s="3" t="str">
        <f t="shared" si="65"/>
        <v>ODF25</v>
      </c>
    </row>
    <row r="696" spans="1:26" x14ac:dyDescent="0.25">
      <c r="A696" s="20" t="s">
        <v>117</v>
      </c>
      <c r="B696" s="21">
        <v>42369</v>
      </c>
      <c r="C696" s="20" t="s">
        <v>120</v>
      </c>
      <c r="D696" s="20" t="s">
        <v>13</v>
      </c>
      <c r="E696" s="20"/>
      <c r="F696" s="22"/>
      <c r="G696" s="22"/>
      <c r="H696" s="22">
        <v>1612</v>
      </c>
      <c r="I696" s="22">
        <v>304083.14</v>
      </c>
      <c r="J696" s="1" t="str">
        <f t="shared" si="60"/>
        <v>161242369</v>
      </c>
      <c r="K696" s="1" t="str">
        <f t="shared" si="61"/>
        <v>ODF25</v>
      </c>
      <c r="L696" s="1" t="str">
        <f t="shared" si="62"/>
        <v>1612ODF25</v>
      </c>
      <c r="M696" s="2" t="str">
        <f t="shared" si="63"/>
        <v>12ODC54</v>
      </c>
      <c r="P696" s="20" t="s">
        <v>0</v>
      </c>
      <c r="Q696" s="21">
        <v>42369</v>
      </c>
      <c r="R696" s="20" t="s">
        <v>1</v>
      </c>
      <c r="S696" s="20" t="s">
        <v>25</v>
      </c>
      <c r="T696" s="20"/>
      <c r="U696" s="22"/>
      <c r="V696" s="22">
        <v>774.67</v>
      </c>
      <c r="W696" s="22"/>
      <c r="X696" s="22">
        <v>-314627.46000000002</v>
      </c>
      <c r="Y696" s="1" t="str">
        <f t="shared" si="64"/>
        <v>774,6742369</v>
      </c>
      <c r="Z696" s="3" t="str">
        <f t="shared" si="65"/>
        <v>ODF25</v>
      </c>
    </row>
    <row r="697" spans="1:26" x14ac:dyDescent="0.25">
      <c r="A697" s="20" t="s">
        <v>117</v>
      </c>
      <c r="B697" s="21">
        <v>42369</v>
      </c>
      <c r="C697" s="20" t="s">
        <v>120</v>
      </c>
      <c r="D697" s="20" t="s">
        <v>51</v>
      </c>
      <c r="E697" s="20"/>
      <c r="F697" s="22"/>
      <c r="G697" s="22"/>
      <c r="H697" s="22">
        <v>1612</v>
      </c>
      <c r="I697" s="22">
        <v>302471.14</v>
      </c>
      <c r="J697" s="1" t="str">
        <f t="shared" si="60"/>
        <v>225042369</v>
      </c>
      <c r="K697" s="1" t="str">
        <f t="shared" si="61"/>
        <v>ODF43</v>
      </c>
      <c r="L697" s="1" t="str">
        <f t="shared" si="62"/>
        <v>2250ODF43</v>
      </c>
      <c r="M697" s="2" t="str">
        <f t="shared" si="63"/>
        <v>12ODC55</v>
      </c>
      <c r="P697" s="20" t="s">
        <v>0</v>
      </c>
      <c r="Q697" s="21">
        <v>42369</v>
      </c>
      <c r="R697" s="20" t="s">
        <v>1</v>
      </c>
      <c r="S697" s="20" t="s">
        <v>25</v>
      </c>
      <c r="T697" s="20"/>
      <c r="U697" s="22"/>
      <c r="V697" s="22">
        <v>1612</v>
      </c>
      <c r="W697" s="22"/>
      <c r="X697" s="22">
        <v>-313015.46000000002</v>
      </c>
      <c r="Y697" s="1" t="str">
        <f t="shared" si="64"/>
        <v>161242369</v>
      </c>
      <c r="Z697" s="3" t="str">
        <f t="shared" si="65"/>
        <v>ODF25</v>
      </c>
    </row>
    <row r="698" spans="1:26" x14ac:dyDescent="0.25">
      <c r="A698" s="20" t="s">
        <v>117</v>
      </c>
      <c r="B698" s="21">
        <v>42369</v>
      </c>
      <c r="C698" s="20" t="s">
        <v>120</v>
      </c>
      <c r="D698" s="20" t="s">
        <v>68</v>
      </c>
      <c r="E698" s="20"/>
      <c r="F698" s="22"/>
      <c r="G698" s="22">
        <v>2250</v>
      </c>
      <c r="H698" s="22"/>
      <c r="I698" s="22">
        <v>304721.14</v>
      </c>
      <c r="J698" s="1" t="str">
        <f t="shared" si="60"/>
        <v>38042369</v>
      </c>
      <c r="K698" s="1" t="str">
        <f t="shared" si="61"/>
        <v>ODF44</v>
      </c>
      <c r="L698" s="1" t="str">
        <f t="shared" si="62"/>
        <v>380ODF44</v>
      </c>
      <c r="M698" s="2" t="str">
        <f t="shared" si="63"/>
        <v>12ODC56</v>
      </c>
      <c r="P698" s="20" t="s">
        <v>0</v>
      </c>
      <c r="Q698" s="21">
        <v>42369</v>
      </c>
      <c r="R698" s="20" t="s">
        <v>1</v>
      </c>
      <c r="S698" s="20" t="s">
        <v>56</v>
      </c>
      <c r="T698" s="20"/>
      <c r="U698" s="22"/>
      <c r="V698" s="22">
        <v>2294.71</v>
      </c>
      <c r="W698" s="22"/>
      <c r="X698" s="22">
        <v>-310720.75</v>
      </c>
      <c r="Y698" s="1" t="str">
        <f t="shared" si="64"/>
        <v>2294,7142369</v>
      </c>
      <c r="Z698" s="3" t="str">
        <f t="shared" si="65"/>
        <v>ODF27</v>
      </c>
    </row>
    <row r="699" spans="1:26" x14ac:dyDescent="0.25">
      <c r="A699" s="20" t="s">
        <v>117</v>
      </c>
      <c r="B699" s="21">
        <v>42369</v>
      </c>
      <c r="C699" s="20" t="s">
        <v>120</v>
      </c>
      <c r="D699" s="20" t="s">
        <v>59</v>
      </c>
      <c r="E699" s="20"/>
      <c r="F699" s="22"/>
      <c r="G699" s="22"/>
      <c r="H699" s="22">
        <v>380</v>
      </c>
      <c r="I699" s="22">
        <v>304341.14</v>
      </c>
      <c r="J699" s="1" t="str">
        <f t="shared" si="60"/>
        <v>47542369</v>
      </c>
      <c r="K699" s="1" t="str">
        <f t="shared" si="61"/>
        <v>ODF44</v>
      </c>
      <c r="L699" s="1" t="str">
        <f t="shared" si="62"/>
        <v>475ODF44</v>
      </c>
      <c r="M699" s="2" t="str">
        <f t="shared" si="63"/>
        <v>12ODC57</v>
      </c>
      <c r="P699" s="20" t="s">
        <v>0</v>
      </c>
      <c r="Q699" s="21">
        <v>42369</v>
      </c>
      <c r="R699" s="20" t="s">
        <v>1</v>
      </c>
      <c r="S699" s="20" t="s">
        <v>91</v>
      </c>
      <c r="T699" s="20"/>
      <c r="U699" s="22"/>
      <c r="V699" s="22">
        <v>1735.86</v>
      </c>
      <c r="W699" s="22"/>
      <c r="X699" s="22">
        <v>-308984.89</v>
      </c>
      <c r="Y699" s="1" t="str">
        <f t="shared" si="64"/>
        <v>1735,8642369</v>
      </c>
      <c r="Z699" s="3" t="str">
        <f t="shared" si="65"/>
        <v>ODF34</v>
      </c>
    </row>
    <row r="700" spans="1:26" x14ac:dyDescent="0.25">
      <c r="A700" s="20" t="s">
        <v>117</v>
      </c>
      <c r="B700" s="21">
        <v>42369</v>
      </c>
      <c r="C700" s="20" t="s">
        <v>120</v>
      </c>
      <c r="D700" s="20" t="s">
        <v>39</v>
      </c>
      <c r="E700" s="20"/>
      <c r="F700" s="22"/>
      <c r="G700" s="22"/>
      <c r="H700" s="22">
        <v>475</v>
      </c>
      <c r="I700" s="22">
        <v>303866.14</v>
      </c>
      <c r="J700" s="1" t="str">
        <f t="shared" si="60"/>
        <v>28542369</v>
      </c>
      <c r="K700" s="1" t="str">
        <f t="shared" si="61"/>
        <v>ODF44</v>
      </c>
      <c r="L700" s="1" t="str">
        <f t="shared" si="62"/>
        <v>285ODF44</v>
      </c>
      <c r="M700" s="2" t="str">
        <f t="shared" si="63"/>
        <v>12ODC58</v>
      </c>
      <c r="P700" s="20" t="s">
        <v>0</v>
      </c>
      <c r="Q700" s="21">
        <v>42369</v>
      </c>
      <c r="R700" s="20" t="s">
        <v>1</v>
      </c>
      <c r="S700" s="20" t="s">
        <v>15</v>
      </c>
      <c r="T700" s="20"/>
      <c r="U700" s="22"/>
      <c r="V700" s="22">
        <v>250</v>
      </c>
      <c r="W700" s="22"/>
      <c r="X700" s="22">
        <v>-308734.89</v>
      </c>
      <c r="Y700" s="1" t="str">
        <f t="shared" si="64"/>
        <v>25042369</v>
      </c>
      <c r="Z700" s="3" t="str">
        <f t="shared" si="65"/>
        <v>ODF35</v>
      </c>
    </row>
    <row r="701" spans="1:26" x14ac:dyDescent="0.25">
      <c r="A701" s="20" t="s">
        <v>117</v>
      </c>
      <c r="B701" s="21">
        <v>42369</v>
      </c>
      <c r="C701" s="20" t="s">
        <v>120</v>
      </c>
      <c r="D701" s="20" t="s">
        <v>107</v>
      </c>
      <c r="E701" s="20"/>
      <c r="F701" s="22"/>
      <c r="G701" s="22"/>
      <c r="H701" s="22">
        <v>285</v>
      </c>
      <c r="I701" s="22">
        <v>303581.14</v>
      </c>
      <c r="J701" s="1" t="str">
        <f t="shared" si="60"/>
        <v>774,6742369</v>
      </c>
      <c r="K701" s="1" t="str">
        <f t="shared" si="61"/>
        <v>ODF25</v>
      </c>
      <c r="L701" s="1" t="str">
        <f t="shared" si="62"/>
        <v>774,67ODF25</v>
      </c>
      <c r="M701" s="2" t="str">
        <f t="shared" si="63"/>
        <v>12ODC59</v>
      </c>
      <c r="P701" s="20" t="s">
        <v>0</v>
      </c>
      <c r="Q701" s="21">
        <v>42369</v>
      </c>
      <c r="R701" s="20" t="s">
        <v>1</v>
      </c>
      <c r="S701" s="20" t="s">
        <v>48</v>
      </c>
      <c r="T701" s="20"/>
      <c r="U701" s="22"/>
      <c r="V701" s="22">
        <v>472.19</v>
      </c>
      <c r="W701" s="22"/>
      <c r="X701" s="22">
        <v>-308262.7</v>
      </c>
      <c r="Y701" s="1" t="str">
        <f t="shared" si="64"/>
        <v>472,1942369</v>
      </c>
      <c r="Z701" s="3" t="str">
        <f t="shared" si="65"/>
        <v>ODF37</v>
      </c>
    </row>
    <row r="702" spans="1:26" x14ac:dyDescent="0.25">
      <c r="A702" s="20" t="s">
        <v>117</v>
      </c>
      <c r="B702" s="21">
        <v>42369</v>
      </c>
      <c r="C702" s="20" t="s">
        <v>120</v>
      </c>
      <c r="D702" s="20" t="s">
        <v>80</v>
      </c>
      <c r="E702" s="20"/>
      <c r="F702" s="22"/>
      <c r="G702" s="22"/>
      <c r="H702" s="22">
        <v>774.67</v>
      </c>
      <c r="I702" s="22">
        <v>302806.46999999997</v>
      </c>
      <c r="J702" s="1" t="str">
        <f t="shared" si="60"/>
        <v>1177,9942369</v>
      </c>
      <c r="K702" s="1" t="str">
        <f t="shared" si="61"/>
        <v>ODF40</v>
      </c>
      <c r="L702" s="1" t="str">
        <f t="shared" si="62"/>
        <v>1177,99ODF40</v>
      </c>
      <c r="M702" s="2" t="str">
        <f t="shared" si="63"/>
        <v>12ODC60</v>
      </c>
      <c r="P702" s="20" t="s">
        <v>0</v>
      </c>
      <c r="Q702" s="21">
        <v>42369</v>
      </c>
      <c r="R702" s="20" t="s">
        <v>1</v>
      </c>
      <c r="S702" s="20" t="s">
        <v>12</v>
      </c>
      <c r="T702" s="20"/>
      <c r="U702" s="22"/>
      <c r="V702" s="22"/>
      <c r="W702" s="22">
        <v>4260.7299999999996</v>
      </c>
      <c r="X702" s="22">
        <v>-312523.43</v>
      </c>
      <c r="Y702" s="1" t="str">
        <f t="shared" si="64"/>
        <v>4260,7342369</v>
      </c>
      <c r="Z702" s="3" t="str">
        <f t="shared" si="65"/>
        <v>ODF38</v>
      </c>
    </row>
    <row r="703" spans="1:26" x14ac:dyDescent="0.25">
      <c r="A703" s="20" t="s">
        <v>117</v>
      </c>
      <c r="B703" s="21">
        <v>42369</v>
      </c>
      <c r="C703" s="20" t="s">
        <v>120</v>
      </c>
      <c r="D703" s="20" t="s">
        <v>440</v>
      </c>
      <c r="E703" s="20"/>
      <c r="F703" s="22"/>
      <c r="G703" s="22"/>
      <c r="H703" s="22">
        <v>1177.99</v>
      </c>
      <c r="I703" s="22">
        <v>301628.48</v>
      </c>
      <c r="J703" s="1" t="str">
        <f t="shared" si="60"/>
        <v>696,0942369</v>
      </c>
      <c r="K703" s="1" t="str">
        <f t="shared" si="61"/>
        <v>ODF40</v>
      </c>
      <c r="L703" s="1" t="str">
        <f t="shared" si="62"/>
        <v>696,09ODF40</v>
      </c>
      <c r="M703" s="2" t="str">
        <f t="shared" si="63"/>
        <v>12ODC61</v>
      </c>
      <c r="P703" s="20" t="s">
        <v>0</v>
      </c>
      <c r="Q703" s="21">
        <v>42369</v>
      </c>
      <c r="R703" s="20" t="s">
        <v>1</v>
      </c>
      <c r="S703" s="20" t="s">
        <v>50</v>
      </c>
      <c r="T703" s="20"/>
      <c r="U703" s="22"/>
      <c r="V703" s="22">
        <v>1177.99</v>
      </c>
      <c r="W703" s="22"/>
      <c r="X703" s="22">
        <v>-311345.44</v>
      </c>
      <c r="Y703" s="1" t="str">
        <f t="shared" si="64"/>
        <v>1177,9942369</v>
      </c>
      <c r="Z703" s="3" t="str">
        <f t="shared" si="65"/>
        <v>ODF40</v>
      </c>
    </row>
    <row r="704" spans="1:26" x14ac:dyDescent="0.25">
      <c r="A704" s="20" t="s">
        <v>117</v>
      </c>
      <c r="B704" s="21">
        <v>42369</v>
      </c>
      <c r="C704" s="20" t="s">
        <v>120</v>
      </c>
      <c r="D704" s="20" t="s">
        <v>92</v>
      </c>
      <c r="E704" s="20"/>
      <c r="F704" s="22"/>
      <c r="G704" s="22"/>
      <c r="H704" s="22">
        <v>696.09</v>
      </c>
      <c r="I704" s="22">
        <v>300932.39</v>
      </c>
      <c r="J704" s="1" t="str">
        <f t="shared" si="60"/>
        <v>4260,7342369</v>
      </c>
      <c r="K704" s="1" t="str">
        <f t="shared" si="61"/>
        <v>ODF38</v>
      </c>
      <c r="L704" s="1" t="str">
        <f t="shared" si="62"/>
        <v>4260,73ODF38</v>
      </c>
      <c r="M704" s="2" t="str">
        <f t="shared" si="63"/>
        <v>12ODC62</v>
      </c>
      <c r="P704" s="20" t="s">
        <v>0</v>
      </c>
      <c r="Q704" s="21">
        <v>42369</v>
      </c>
      <c r="R704" s="20" t="s">
        <v>1</v>
      </c>
      <c r="S704" s="20" t="s">
        <v>50</v>
      </c>
      <c r="T704" s="20"/>
      <c r="U704" s="22"/>
      <c r="V704" s="22">
        <v>696.09</v>
      </c>
      <c r="W704" s="22"/>
      <c r="X704" s="22">
        <v>-310649.34999999998</v>
      </c>
      <c r="Y704" s="1" t="str">
        <f t="shared" si="64"/>
        <v>696,0942369</v>
      </c>
      <c r="Z704" s="3" t="str">
        <f t="shared" si="65"/>
        <v>ODF40</v>
      </c>
    </row>
    <row r="705" spans="1:26" x14ac:dyDescent="0.25">
      <c r="A705" s="20" t="s">
        <v>117</v>
      </c>
      <c r="B705" s="21">
        <v>42369</v>
      </c>
      <c r="C705" s="20" t="s">
        <v>120</v>
      </c>
      <c r="D705" s="20" t="s">
        <v>74</v>
      </c>
      <c r="E705" s="20"/>
      <c r="F705" s="22"/>
      <c r="G705" s="22">
        <v>4260.7299999999996</v>
      </c>
      <c r="H705" s="22"/>
      <c r="I705" s="22">
        <v>305193.12</v>
      </c>
      <c r="J705" s="1" t="str">
        <f t="shared" si="60"/>
        <v>30042369</v>
      </c>
      <c r="K705" s="1">
        <f t="shared" si="61"/>
        <v>12</v>
      </c>
      <c r="L705" s="1" t="str">
        <f t="shared" si="62"/>
        <v>30012</v>
      </c>
      <c r="M705" s="2" t="str">
        <f t="shared" si="63"/>
        <v>12ODC63</v>
      </c>
      <c r="P705" s="20" t="s">
        <v>0</v>
      </c>
      <c r="Q705" s="21">
        <v>42369</v>
      </c>
      <c r="R705" s="20" t="s">
        <v>1</v>
      </c>
      <c r="S705" s="20" t="s">
        <v>43</v>
      </c>
      <c r="T705" s="20"/>
      <c r="U705" s="22"/>
      <c r="V705" s="22"/>
      <c r="W705" s="22">
        <v>2250</v>
      </c>
      <c r="X705" s="22">
        <v>-312899.34999999998</v>
      </c>
      <c r="Y705" s="1" t="str">
        <f t="shared" si="64"/>
        <v>225042369</v>
      </c>
      <c r="Z705" s="3" t="str">
        <f t="shared" si="65"/>
        <v>ODF43</v>
      </c>
    </row>
    <row r="706" spans="1:26" x14ac:dyDescent="0.25">
      <c r="A706" s="20" t="s">
        <v>117</v>
      </c>
      <c r="B706" s="21">
        <v>42369</v>
      </c>
      <c r="C706" s="20" t="s">
        <v>120</v>
      </c>
      <c r="D706" s="20" t="s">
        <v>28</v>
      </c>
      <c r="E706" s="20"/>
      <c r="F706" s="22"/>
      <c r="G706" s="22">
        <v>300</v>
      </c>
      <c r="H706" s="22"/>
      <c r="I706" s="22">
        <v>305493.12</v>
      </c>
      <c r="J706" s="1" t="str">
        <f t="shared" si="60"/>
        <v>713,1842369</v>
      </c>
      <c r="K706" s="1">
        <f t="shared" si="61"/>
        <v>12</v>
      </c>
      <c r="L706" s="1" t="str">
        <f t="shared" si="62"/>
        <v>713,1812</v>
      </c>
      <c r="M706" s="2" t="str">
        <f t="shared" si="63"/>
        <v>12ODC66</v>
      </c>
      <c r="P706" s="20" t="s">
        <v>0</v>
      </c>
      <c r="Q706" s="21">
        <v>42369</v>
      </c>
      <c r="R706" s="20" t="s">
        <v>1</v>
      </c>
      <c r="S706" s="20" t="s">
        <v>70</v>
      </c>
      <c r="T706" s="20"/>
      <c r="U706" s="22"/>
      <c r="V706" s="22">
        <v>380</v>
      </c>
      <c r="W706" s="22"/>
      <c r="X706" s="22">
        <v>-312519.34999999998</v>
      </c>
      <c r="Y706" s="1" t="str">
        <f t="shared" si="64"/>
        <v>38042369</v>
      </c>
      <c r="Z706" s="3" t="str">
        <f t="shared" si="65"/>
        <v>ODF44</v>
      </c>
    </row>
    <row r="707" spans="1:26" x14ac:dyDescent="0.25">
      <c r="A707" s="20" t="s">
        <v>117</v>
      </c>
      <c r="B707" s="21">
        <v>42369</v>
      </c>
      <c r="C707" s="20" t="s">
        <v>120</v>
      </c>
      <c r="D707" s="20" t="s">
        <v>105</v>
      </c>
      <c r="E707" s="20"/>
      <c r="F707" s="22"/>
      <c r="G707" s="22">
        <v>713.18</v>
      </c>
      <c r="H707" s="22"/>
      <c r="I707" s="22">
        <v>306206.3</v>
      </c>
      <c r="J707" s="1" t="str">
        <f t="shared" si="60"/>
        <v>12442369</v>
      </c>
      <c r="K707" s="1">
        <f t="shared" ref="K707:K708" si="66">IF(ISNA(VLOOKUP(J707,$Y$2:$Z$5001,2,FALSE)),MONTH(B708),(VLOOKUP(J707,$Y$2:$Z$5001,2,FALSE)))</f>
        <v>12</v>
      </c>
      <c r="L707" s="1" t="str">
        <f t="shared" ref="L707:L708" si="67">H708&amp;G708&amp;K707</f>
        <v>12412</v>
      </c>
      <c r="M707" s="2" t="str">
        <f t="shared" si="63"/>
        <v>12ODC67</v>
      </c>
      <c r="P707" s="20" t="s">
        <v>0</v>
      </c>
      <c r="Q707" s="21">
        <v>42369</v>
      </c>
      <c r="R707" s="20" t="s">
        <v>1</v>
      </c>
      <c r="S707" s="20" t="s">
        <v>70</v>
      </c>
      <c r="T707" s="20"/>
      <c r="U707" s="22"/>
      <c r="V707" s="22">
        <v>475</v>
      </c>
      <c r="W707" s="22"/>
      <c r="X707" s="22">
        <v>-312044.34999999998</v>
      </c>
      <c r="Y707" s="1" t="str">
        <f>V707&amp;W707&amp;Q707</f>
        <v>47542369</v>
      </c>
      <c r="Z707" s="3" t="str">
        <f>R707&amp;S707</f>
        <v>ODF44</v>
      </c>
    </row>
    <row r="708" spans="1:26" x14ac:dyDescent="0.25">
      <c r="A708" s="20" t="s">
        <v>117</v>
      </c>
      <c r="B708" s="21">
        <v>42369</v>
      </c>
      <c r="C708" s="20" t="s">
        <v>120</v>
      </c>
      <c r="D708" s="20" t="s">
        <v>115</v>
      </c>
      <c r="E708" s="20"/>
      <c r="F708" s="22"/>
      <c r="G708" s="22">
        <v>124</v>
      </c>
      <c r="H708" s="22"/>
      <c r="I708" s="22">
        <v>306330.3</v>
      </c>
      <c r="J708" s="1" t="str">
        <f t="shared" si="60"/>
        <v>11453,1342369</v>
      </c>
      <c r="K708" s="1">
        <f t="shared" si="66"/>
        <v>12</v>
      </c>
      <c r="L708" s="1" t="str">
        <f t="shared" si="67"/>
        <v>11453,1312</v>
      </c>
      <c r="M708" s="2" t="str">
        <f t="shared" si="63"/>
        <v>12ODC76</v>
      </c>
      <c r="P708" s="20" t="s">
        <v>0</v>
      </c>
      <c r="Q708" s="21">
        <v>42369</v>
      </c>
      <c r="R708" s="20" t="s">
        <v>1</v>
      </c>
      <c r="S708" s="20" t="s">
        <v>70</v>
      </c>
      <c r="T708" s="20"/>
      <c r="U708" s="22"/>
      <c r="V708" s="22">
        <v>285</v>
      </c>
      <c r="W708" s="22"/>
      <c r="X708" s="22">
        <v>-311759.34999999998</v>
      </c>
      <c r="Y708" s="1" t="str">
        <f>V708&amp;W708&amp;Q708</f>
        <v>28542369</v>
      </c>
      <c r="Z708" s="3" t="str">
        <f>R708&amp;S708</f>
        <v>ODF44</v>
      </c>
    </row>
    <row r="709" spans="1:26" x14ac:dyDescent="0.25">
      <c r="A709" s="20" t="s">
        <v>117</v>
      </c>
      <c r="B709" s="21">
        <v>42369</v>
      </c>
      <c r="C709" s="20" t="s">
        <v>120</v>
      </c>
      <c r="D709" s="20" t="s">
        <v>106</v>
      </c>
      <c r="E709" s="20"/>
      <c r="F709" s="22"/>
      <c r="G709" s="22"/>
      <c r="H709" s="22">
        <v>11453.13</v>
      </c>
      <c r="I709" s="22">
        <v>294877.17</v>
      </c>
      <c r="P709" s="20" t="s">
        <v>0</v>
      </c>
      <c r="Q709" s="21">
        <v>42369</v>
      </c>
      <c r="R709" s="20" t="s">
        <v>1</v>
      </c>
      <c r="S709" s="20" t="s">
        <v>30</v>
      </c>
      <c r="T709" s="20"/>
      <c r="U709" s="22"/>
      <c r="V709" s="22">
        <v>-300</v>
      </c>
      <c r="W709" s="22"/>
      <c r="X709" s="22">
        <v>-312059.34999999998</v>
      </c>
      <c r="Y709" s="1" t="str">
        <f>V709&amp;W709&amp;Q709</f>
        <v>-30042369</v>
      </c>
      <c r="Z709" s="3" t="str">
        <f>R709&amp;S709</f>
        <v>ODF48</v>
      </c>
    </row>
    <row r="710" spans="1:26" x14ac:dyDescent="0.25">
      <c r="A710" s="20" t="s">
        <v>117</v>
      </c>
      <c r="B710" s="21">
        <v>42369</v>
      </c>
      <c r="C710" s="20" t="s">
        <v>120</v>
      </c>
      <c r="D710" s="20" t="s">
        <v>81</v>
      </c>
      <c r="E710" s="20"/>
      <c r="F710" s="22"/>
      <c r="G710" s="22">
        <v>866.13</v>
      </c>
      <c r="H710" s="22"/>
      <c r="I710" s="22">
        <v>295743.3</v>
      </c>
      <c r="P710" s="20" t="s">
        <v>0</v>
      </c>
      <c r="Q710" s="21">
        <v>42369</v>
      </c>
      <c r="R710" s="20" t="s">
        <v>1</v>
      </c>
      <c r="S710" s="20" t="s">
        <v>64</v>
      </c>
      <c r="T710" s="20"/>
      <c r="U710" s="22"/>
      <c r="V710" s="22">
        <v>-713.18</v>
      </c>
      <c r="W710" s="22"/>
      <c r="X710" s="22">
        <v>-312772.53000000003</v>
      </c>
      <c r="Y710" s="1" t="str">
        <f>V710&amp;W710&amp;Q710</f>
        <v>-713,1842369</v>
      </c>
      <c r="Z710" s="3" t="str">
        <f>R710&amp;S710</f>
        <v>ODF50</v>
      </c>
    </row>
    <row r="711" spans="1:26" x14ac:dyDescent="0.25">
      <c r="A711" s="3" t="s">
        <v>117</v>
      </c>
      <c r="B711" s="4">
        <v>42369</v>
      </c>
      <c r="C711" s="3" t="s">
        <v>120</v>
      </c>
      <c r="D711" s="3" t="s">
        <v>84</v>
      </c>
      <c r="E711" s="3" t="s">
        <v>464</v>
      </c>
      <c r="G711" s="1">
        <v>7500</v>
      </c>
      <c r="I711" s="1">
        <v>303243.3</v>
      </c>
      <c r="P711" s="20" t="s">
        <v>0</v>
      </c>
      <c r="Q711" s="21">
        <v>42369</v>
      </c>
      <c r="R711" s="20" t="s">
        <v>1</v>
      </c>
      <c r="S711" s="20" t="s">
        <v>75</v>
      </c>
      <c r="T711" s="20"/>
      <c r="U711" s="22"/>
      <c r="V711" s="22">
        <v>-124</v>
      </c>
      <c r="W711" s="22"/>
      <c r="X711" s="22">
        <v>-312896.53000000003</v>
      </c>
      <c r="Y711" s="1" t="str">
        <f>V711&amp;W711&amp;Q711</f>
        <v>-12442369</v>
      </c>
      <c r="Z711" s="3" t="str">
        <f>R711&amp;S711</f>
        <v>ODF51</v>
      </c>
    </row>
    <row r="712" spans="1:26" x14ac:dyDescent="0.25">
      <c r="A712" s="3" t="s">
        <v>117</v>
      </c>
      <c r="B712" s="4">
        <v>42369</v>
      </c>
      <c r="C712" s="3" t="s">
        <v>120</v>
      </c>
      <c r="D712" s="3" t="s">
        <v>97</v>
      </c>
      <c r="E712" s="3" t="s">
        <v>465</v>
      </c>
      <c r="H712" s="1">
        <v>4086.77</v>
      </c>
      <c r="I712" s="1">
        <v>299156.53000000003</v>
      </c>
      <c r="P712" s="20" t="s">
        <v>0</v>
      </c>
      <c r="Q712" s="21">
        <v>42369</v>
      </c>
      <c r="R712" s="20" t="s">
        <v>1</v>
      </c>
      <c r="S712" s="20" t="s">
        <v>59</v>
      </c>
      <c r="T712" s="20"/>
      <c r="U712" s="22"/>
      <c r="V712" s="22">
        <v>11453.13</v>
      </c>
      <c r="W712" s="22"/>
      <c r="X712" s="22">
        <v>-301443.40000000002</v>
      </c>
    </row>
    <row r="713" spans="1:26" x14ac:dyDescent="0.25">
      <c r="P713" s="20" t="s">
        <v>0</v>
      </c>
      <c r="Q713" s="21">
        <v>42369</v>
      </c>
      <c r="R713" s="20" t="s">
        <v>6</v>
      </c>
      <c r="S713" s="20" t="s">
        <v>74</v>
      </c>
      <c r="T713" s="20"/>
      <c r="U713" s="22"/>
      <c r="V713" s="22">
        <v>3153</v>
      </c>
      <c r="W713" s="22"/>
      <c r="X713" s="22">
        <v>-298290.40000000002</v>
      </c>
    </row>
    <row r="714" spans="1:26" x14ac:dyDescent="0.25">
      <c r="P714" s="20" t="s">
        <v>0</v>
      </c>
      <c r="Q714" s="21">
        <v>42369</v>
      </c>
      <c r="R714" s="20" t="s">
        <v>1</v>
      </c>
      <c r="S714" s="20" t="s">
        <v>444</v>
      </c>
      <c r="T714" s="20"/>
      <c r="U714" s="22"/>
      <c r="V714" s="22"/>
      <c r="W714" s="22">
        <v>866.13</v>
      </c>
      <c r="X714" s="22">
        <v>-299156.53000000003</v>
      </c>
    </row>
  </sheetData>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Resultat attendu</vt:lpstr>
      <vt:lpstr>Ce que la macro fait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Oumar Diakite</dc:creator>
  <cp:lastModifiedBy>Oumar Diakite</cp:lastModifiedBy>
  <dcterms:created xsi:type="dcterms:W3CDTF">2016-03-04T16:42:52Z</dcterms:created>
  <dcterms:modified xsi:type="dcterms:W3CDTF">2016-03-31T13:40:26Z</dcterms:modified>
</cp:coreProperties>
</file>