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maink\Desktop\"/>
    </mc:Choice>
  </mc:AlternateContent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J27" i="1" l="1"/>
  <c r="J31" i="1"/>
  <c r="H23" i="1"/>
  <c r="I23" i="1"/>
  <c r="J23" i="1" s="1"/>
  <c r="I24" i="1"/>
  <c r="J24" i="1" s="1"/>
  <c r="I26" i="1"/>
  <c r="J26" i="1" s="1"/>
  <c r="I27" i="1"/>
  <c r="I28" i="1"/>
  <c r="J28" i="1" s="1"/>
  <c r="I29" i="1"/>
  <c r="J29" i="1" s="1"/>
  <c r="I30" i="1"/>
  <c r="J30" i="1" s="1"/>
  <c r="I31" i="1"/>
  <c r="G25" i="1"/>
  <c r="H25" i="1" s="1"/>
  <c r="G23" i="1"/>
  <c r="F23" i="1"/>
  <c r="G24" i="1"/>
  <c r="G26" i="1"/>
  <c r="G27" i="1"/>
  <c r="G28" i="1"/>
  <c r="H28" i="1" s="1"/>
  <c r="G29" i="1"/>
  <c r="G30" i="1"/>
  <c r="G31" i="1"/>
  <c r="F24" i="1"/>
  <c r="F25" i="1"/>
  <c r="F26" i="1"/>
  <c r="F27" i="1"/>
  <c r="F28" i="1"/>
  <c r="F29" i="1"/>
  <c r="F30" i="1"/>
  <c r="F31" i="1"/>
  <c r="H24" i="1" l="1"/>
  <c r="H31" i="1"/>
  <c r="H27" i="1"/>
  <c r="H30" i="1"/>
  <c r="H26" i="1"/>
  <c r="I25" i="1"/>
  <c r="J25" i="1" s="1"/>
  <c r="H29" i="1"/>
  <c r="L12" i="1"/>
  <c r="H12" i="1"/>
  <c r="L11" i="1"/>
  <c r="H11" i="1"/>
  <c r="L10" i="1"/>
  <c r="H10" i="1"/>
  <c r="L9" i="1"/>
  <c r="H9" i="1"/>
  <c r="L8" i="1"/>
  <c r="H8" i="1"/>
  <c r="L7" i="1"/>
  <c r="H7" i="1"/>
  <c r="L6" i="1"/>
  <c r="H6" i="1"/>
  <c r="L5" i="1"/>
  <c r="H5" i="1"/>
  <c r="L4" i="1"/>
  <c r="H4" i="1"/>
</calcChain>
</file>

<file path=xl/sharedStrings.xml><?xml version="1.0" encoding="utf-8"?>
<sst xmlns="http://schemas.openxmlformats.org/spreadsheetml/2006/main" count="51" uniqueCount="45">
  <si>
    <t/>
  </si>
  <si>
    <t>pour mars 2017</t>
  </si>
  <si>
    <t>Matri</t>
  </si>
  <si>
    <t>Salarié</t>
  </si>
  <si>
    <t>Date ent</t>
  </si>
  <si>
    <t>SOLDE RTT</t>
  </si>
  <si>
    <t>RTT ACQUIS</t>
  </si>
  <si>
    <t>RTT PRIS</t>
  </si>
  <si>
    <t>CET RTT</t>
  </si>
  <si>
    <t>SOLDE RTT AVRIL</t>
  </si>
  <si>
    <t>SOLDE REPOS</t>
  </si>
  <si>
    <t>REPOS ACQUIS</t>
  </si>
  <si>
    <t>REPOS PRIS</t>
  </si>
  <si>
    <t>SOLDE REPOS AVRIL</t>
  </si>
  <si>
    <t>SOLDE CP A</t>
  </si>
  <si>
    <t>SOLDE CP A-1</t>
  </si>
  <si>
    <t>SOLDE CP A-2</t>
  </si>
  <si>
    <t>CP ACQUIS</t>
  </si>
  <si>
    <t>CP PRIS</t>
  </si>
  <si>
    <t>CET CP</t>
  </si>
  <si>
    <t>SOLDE CP AVRIL</t>
  </si>
  <si>
    <t>00108</t>
  </si>
  <si>
    <t>00114</t>
  </si>
  <si>
    <t>00120</t>
  </si>
  <si>
    <t>00125</t>
  </si>
  <si>
    <t>00129</t>
  </si>
  <si>
    <t>00133</t>
  </si>
  <si>
    <t>00147</t>
  </si>
  <si>
    <t>00148</t>
  </si>
  <si>
    <t>00154</t>
  </si>
  <si>
    <t>1</t>
  </si>
  <si>
    <t>7</t>
  </si>
  <si>
    <t>9</t>
  </si>
  <si>
    <t>2</t>
  </si>
  <si>
    <t>3</t>
  </si>
  <si>
    <t>4</t>
  </si>
  <si>
    <t>5</t>
  </si>
  <si>
    <t>6</t>
  </si>
  <si>
    <t>8</t>
  </si>
  <si>
    <t>JOURNAL SOLDE RTT REPOS CP</t>
  </si>
  <si>
    <t>Reste CP A-2 à imputer à CP A-1</t>
  </si>
  <si>
    <t>Reste CP A-1 à imputer à CP A</t>
  </si>
  <si>
    <t>SOLDE CP A-2 après congès pris</t>
  </si>
  <si>
    <t>SOLDE CP A-1 après congès pris</t>
  </si>
  <si>
    <t>SOLDE CP A après congés pris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</si>
</sst>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\ ###\ ###\ ##0.00"/>
    <numFmt numFmtId="165" formatCode="0.0"/>
  </numFmts>
  <fonts count="6" x14ac:knownFonts="1">
    <font>
      <sz val="11"/>
      <color theme="1"/>
      <name val="Calibri"/>
      <family val="2"/>
      <scheme val="minor"/>
    </font>
    <font>
      <b/>
      <sz val="14"/>
      <color rgb="FF327DB6"/>
      <name val="Calibri"/>
    </font>
    <font>
      <sz val="12"/>
      <color rgb="FF327DB6"/>
      <name val="Calibri"/>
    </font>
    <font>
      <sz val="12"/>
      <color rgb="FFFFFFFF"/>
      <name val="Calibri"/>
    </font>
    <font>
      <sz val="12"/>
      <color theme="1"/>
      <name val="Calibri"/>
      <family val="2"/>
    </font>
    <font>
      <sz val="9"/>
      <color rgb="FF000000"/>
      <name val="Calibri"/>
    </font>
  </fonts>
  <fills count="11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327DB6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EAF0F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Border="1"/>
    <xf numFmtId="49" fontId="3" fillId="3" borderId="2" xfId="0" applyNumberFormat="1" applyFont="1" applyFill="1" applyBorder="1" applyAlignment="1">
      <alignment horizontal="center" vertical="center" wrapText="1"/>
    </xf>
    <xf numFmtId="49" fontId="3" fillId="3" borderId="3" xfId="0" applyNumberFormat="1" applyFont="1" applyFill="1" applyBorder="1" applyAlignment="1">
      <alignment horizontal="center" vertical="center" wrapText="1"/>
    </xf>
    <xf numFmtId="49" fontId="4" fillId="4" borderId="4" xfId="0" applyNumberFormat="1" applyFont="1" applyFill="1" applyBorder="1" applyAlignment="1">
      <alignment horizontal="center" vertical="center" wrapText="1"/>
    </xf>
    <xf numFmtId="49" fontId="4" fillId="5" borderId="4" xfId="0" applyNumberFormat="1" applyFont="1" applyFill="1" applyBorder="1" applyAlignment="1">
      <alignment horizontal="center" vertical="center" wrapText="1"/>
    </xf>
    <xf numFmtId="49" fontId="4" fillId="6" borderId="4" xfId="0" applyNumberFormat="1" applyFont="1" applyFill="1" applyBorder="1" applyAlignment="1">
      <alignment horizontal="center" vertical="center" wrapText="1"/>
    </xf>
    <xf numFmtId="49" fontId="5" fillId="2" borderId="5" xfId="0" applyNumberFormat="1" applyFont="1" applyFill="1" applyBorder="1" applyAlignment="1">
      <alignment wrapText="1"/>
    </xf>
    <xf numFmtId="14" fontId="5" fillId="2" borderId="5" xfId="0" applyNumberFormat="1" applyFont="1" applyFill="1" applyBorder="1" applyAlignment="1">
      <alignment wrapText="1"/>
    </xf>
    <xf numFmtId="164" fontId="5" fillId="2" borderId="5" xfId="0" applyNumberFormat="1" applyFont="1" applyFill="1" applyBorder="1" applyAlignment="1">
      <alignment wrapText="1"/>
    </xf>
    <xf numFmtId="49" fontId="5" fillId="7" borderId="5" xfId="0" applyNumberFormat="1" applyFont="1" applyFill="1" applyBorder="1" applyAlignment="1">
      <alignment wrapText="1"/>
    </xf>
    <xf numFmtId="14" fontId="5" fillId="7" borderId="5" xfId="0" applyNumberFormat="1" applyFont="1" applyFill="1" applyBorder="1" applyAlignment="1">
      <alignment wrapText="1"/>
    </xf>
    <xf numFmtId="164" fontId="5" fillId="7" borderId="5" xfId="0" applyNumberFormat="1" applyFont="1" applyFill="1" applyBorder="1" applyAlignment="1">
      <alignment wrapText="1"/>
    </xf>
    <xf numFmtId="49" fontId="1" fillId="2" borderId="0" xfId="0" applyNumberFormat="1" applyFont="1" applyFill="1" applyBorder="1" applyAlignment="1">
      <alignment wrapText="1"/>
    </xf>
    <xf numFmtId="14" fontId="1" fillId="2" borderId="0" xfId="0" applyNumberFormat="1" applyFont="1" applyFill="1" applyBorder="1" applyAlignment="1">
      <alignment wrapText="1"/>
    </xf>
    <xf numFmtId="164" fontId="1" fillId="2" borderId="0" xfId="0" applyNumberFormat="1" applyFont="1" applyFill="1" applyBorder="1" applyAlignment="1">
      <alignment wrapText="1"/>
    </xf>
    <xf numFmtId="49" fontId="2" fillId="2" borderId="1" xfId="0" applyNumberFormat="1" applyFont="1" applyFill="1" applyBorder="1" applyAlignment="1">
      <alignment wrapText="1"/>
    </xf>
    <xf numFmtId="14" fontId="2" fillId="2" borderId="1" xfId="0" applyNumberFormat="1" applyFont="1" applyFill="1" applyBorder="1" applyAlignment="1">
      <alignment wrapText="1"/>
    </xf>
    <xf numFmtId="164" fontId="2" fillId="2" borderId="0" xfId="0" applyNumberFormat="1" applyFont="1" applyFill="1" applyBorder="1" applyAlignment="1">
      <alignment wrapText="1"/>
    </xf>
    <xf numFmtId="49" fontId="4" fillId="8" borderId="4" xfId="0" applyNumberFormat="1" applyFont="1" applyFill="1" applyBorder="1" applyAlignment="1">
      <alignment horizontal="center" vertical="center" wrapText="1"/>
    </xf>
    <xf numFmtId="49" fontId="4" fillId="9" borderId="4" xfId="0" applyNumberFormat="1" applyFont="1" applyFill="1" applyBorder="1" applyAlignment="1">
      <alignment horizontal="center" vertical="center" wrapText="1"/>
    </xf>
    <xf numFmtId="49" fontId="4" fillId="10" borderId="4" xfId="0" applyNumberFormat="1" applyFont="1" applyFill="1" applyBorder="1" applyAlignment="1">
      <alignment horizontal="center" vertical="center" wrapText="1"/>
    </xf>
    <xf numFmtId="164" fontId="5" fillId="10" borderId="5" xfId="0" applyNumberFormat="1" applyFont="1" applyFill="1" applyBorder="1" applyAlignment="1">
      <alignment wrapText="1"/>
    </xf>
    <xf numFmtId="0" fontId="0" fillId="8" borderId="0" xfId="0" applyFill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"/>
  <sheetViews>
    <sheetView tabSelected="1" zoomScale="85" zoomScaleNormal="85" workbookViewId="0">
      <selection activeCell="L23" sqref="L23"/>
    </sheetView>
  </sheetViews>
  <sheetFormatPr baseColWidth="10" defaultColWidth="19.7109375" defaultRowHeight="15" x14ac:dyDescent="0.25"/>
  <cols>
    <col min="1" max="1" width="8.140625" bestFit="1" customWidth="1"/>
    <col min="2" max="3" width="13.85546875" bestFit="1" customWidth="1"/>
    <col min="4" max="4" width="12.140625" bestFit="1" customWidth="1"/>
    <col min="5" max="5" width="12.5703125" bestFit="1" customWidth="1"/>
    <col min="6" max="6" width="19.85546875" bestFit="1" customWidth="1"/>
    <col min="7" max="7" width="23.140625" hidden="1" customWidth="1"/>
    <col min="8" max="8" width="18" bestFit="1" customWidth="1"/>
    <col min="9" max="9" width="19.85546875" hidden="1" customWidth="1"/>
    <col min="10" max="10" width="23.140625" bestFit="1" customWidth="1"/>
    <col min="11" max="11" width="12.140625" bestFit="1" customWidth="1"/>
    <col min="12" max="12" width="20.42578125" bestFit="1" customWidth="1"/>
    <col min="13" max="13" width="23.140625" bestFit="1" customWidth="1"/>
    <col min="14" max="15" width="13.85546875" bestFit="1" customWidth="1"/>
    <col min="16" max="16" width="11.28515625" bestFit="1" customWidth="1"/>
    <col min="17" max="17" width="8.140625" bestFit="1" customWidth="1"/>
    <col min="18" max="18" width="7.5703125" bestFit="1" customWidth="1"/>
    <col min="19" max="19" width="16.5703125" bestFit="1" customWidth="1"/>
  </cols>
  <sheetData>
    <row r="1" spans="1:19" ht="18.75" x14ac:dyDescent="0.3">
      <c r="A1" s="13" t="s">
        <v>39</v>
      </c>
      <c r="B1" s="13" t="s">
        <v>0</v>
      </c>
      <c r="C1" s="14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</row>
    <row r="2" spans="1:19" ht="15.75" x14ac:dyDescent="0.25">
      <c r="A2" s="16" t="s">
        <v>1</v>
      </c>
      <c r="B2" s="16" t="s">
        <v>0</v>
      </c>
      <c r="C2" s="17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"/>
      <c r="Q2" s="1"/>
      <c r="R2" s="1"/>
      <c r="S2" s="1"/>
    </row>
    <row r="3" spans="1:19" ht="31.5" x14ac:dyDescent="0.25">
      <c r="A3" s="2" t="s">
        <v>2</v>
      </c>
      <c r="B3" s="3" t="s">
        <v>3</v>
      </c>
      <c r="C3" s="3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5" t="s">
        <v>10</v>
      </c>
      <c r="J3" s="5" t="s">
        <v>11</v>
      </c>
      <c r="K3" s="5" t="s">
        <v>12</v>
      </c>
      <c r="L3" s="5" t="s">
        <v>13</v>
      </c>
      <c r="M3" s="6" t="s">
        <v>14</v>
      </c>
      <c r="N3" s="6" t="s">
        <v>15</v>
      </c>
      <c r="O3" s="6" t="s">
        <v>16</v>
      </c>
      <c r="P3" s="6" t="s">
        <v>17</v>
      </c>
      <c r="Q3" s="6" t="s">
        <v>18</v>
      </c>
      <c r="R3" s="6" t="s">
        <v>19</v>
      </c>
      <c r="S3" s="6" t="s">
        <v>20</v>
      </c>
    </row>
    <row r="4" spans="1:19" x14ac:dyDescent="0.25">
      <c r="A4" s="7" t="s">
        <v>21</v>
      </c>
      <c r="B4" s="7" t="s">
        <v>30</v>
      </c>
      <c r="C4" s="8">
        <v>32016</v>
      </c>
      <c r="D4" s="9">
        <v>16.5</v>
      </c>
      <c r="E4" s="9">
        <v>1</v>
      </c>
      <c r="F4" s="9"/>
      <c r="G4" s="9"/>
      <c r="H4" s="9">
        <f t="shared" ref="H4:H12" si="0">+D4+E4-F4-G4</f>
        <v>17.5</v>
      </c>
      <c r="I4" s="9"/>
      <c r="J4" s="9">
        <v>6</v>
      </c>
      <c r="K4" s="9"/>
      <c r="L4" s="9">
        <f t="shared" ref="L4:L12" si="1">+I4+J4-K4</f>
        <v>6</v>
      </c>
      <c r="M4" s="9">
        <v>7.5</v>
      </c>
      <c r="N4" s="9">
        <v>30</v>
      </c>
      <c r="O4" s="9">
        <v>24.5</v>
      </c>
      <c r="P4" s="9">
        <v>2.5</v>
      </c>
      <c r="Q4" s="9">
        <v>20</v>
      </c>
      <c r="R4" s="9"/>
      <c r="S4" s="9"/>
    </row>
    <row r="5" spans="1:19" x14ac:dyDescent="0.25">
      <c r="A5" s="7" t="s">
        <v>22</v>
      </c>
      <c r="B5" s="7" t="s">
        <v>33</v>
      </c>
      <c r="C5" s="8">
        <v>32112</v>
      </c>
      <c r="D5" s="9">
        <v>15</v>
      </c>
      <c r="E5" s="9">
        <v>1</v>
      </c>
      <c r="F5" s="9"/>
      <c r="G5" s="9"/>
      <c r="H5" s="9">
        <f t="shared" si="0"/>
        <v>16</v>
      </c>
      <c r="I5" s="9">
        <v>6</v>
      </c>
      <c r="J5" s="9">
        <v>6</v>
      </c>
      <c r="K5" s="9"/>
      <c r="L5" s="9">
        <f t="shared" si="1"/>
        <v>12</v>
      </c>
      <c r="M5" s="9">
        <v>7.5</v>
      </c>
      <c r="N5" s="9">
        <v>30</v>
      </c>
      <c r="O5" s="9">
        <v>20.5</v>
      </c>
      <c r="P5" s="9">
        <v>2.5</v>
      </c>
      <c r="Q5" s="9">
        <v>20</v>
      </c>
      <c r="R5" s="9"/>
      <c r="S5" s="9"/>
    </row>
    <row r="6" spans="1:19" x14ac:dyDescent="0.25">
      <c r="A6" s="10" t="s">
        <v>23</v>
      </c>
      <c r="B6" s="7" t="s">
        <v>34</v>
      </c>
      <c r="C6" s="11">
        <v>30977</v>
      </c>
      <c r="D6" s="12">
        <v>4</v>
      </c>
      <c r="E6" s="9">
        <v>1</v>
      </c>
      <c r="F6" s="12"/>
      <c r="G6" s="12"/>
      <c r="H6" s="9">
        <f t="shared" si="0"/>
        <v>5</v>
      </c>
      <c r="I6" s="12">
        <v>1</v>
      </c>
      <c r="J6" s="9">
        <v>6</v>
      </c>
      <c r="K6" s="12"/>
      <c r="L6" s="9">
        <f t="shared" si="1"/>
        <v>7</v>
      </c>
      <c r="M6" s="12">
        <v>7.5</v>
      </c>
      <c r="N6" s="12">
        <v>30</v>
      </c>
      <c r="O6" s="12">
        <v>2</v>
      </c>
      <c r="P6" s="9">
        <v>2.5</v>
      </c>
      <c r="Q6" s="9">
        <v>20</v>
      </c>
      <c r="R6" s="12"/>
      <c r="S6" s="12"/>
    </row>
    <row r="7" spans="1:19" x14ac:dyDescent="0.25">
      <c r="A7" s="7" t="s">
        <v>24</v>
      </c>
      <c r="B7" s="7" t="s">
        <v>35</v>
      </c>
      <c r="C7" s="8">
        <v>32244</v>
      </c>
      <c r="D7" s="9">
        <v>25</v>
      </c>
      <c r="E7" s="9">
        <v>1</v>
      </c>
      <c r="F7" s="9"/>
      <c r="G7" s="9"/>
      <c r="H7" s="9">
        <f t="shared" si="0"/>
        <v>26</v>
      </c>
      <c r="I7" s="9">
        <v>4</v>
      </c>
      <c r="J7" s="9">
        <v>6</v>
      </c>
      <c r="K7" s="9"/>
      <c r="L7" s="9">
        <f t="shared" si="1"/>
        <v>10</v>
      </c>
      <c r="M7" s="9">
        <v>7.5</v>
      </c>
      <c r="N7" s="9">
        <v>30</v>
      </c>
      <c r="O7" s="9">
        <v>12</v>
      </c>
      <c r="P7" s="9">
        <v>2.5</v>
      </c>
      <c r="Q7" s="9">
        <v>20</v>
      </c>
      <c r="R7" s="9"/>
      <c r="S7" s="9"/>
    </row>
    <row r="8" spans="1:19" x14ac:dyDescent="0.25">
      <c r="A8" s="10" t="s">
        <v>25</v>
      </c>
      <c r="B8" s="7" t="s">
        <v>36</v>
      </c>
      <c r="C8" s="11">
        <v>32342</v>
      </c>
      <c r="D8" s="12">
        <v>10</v>
      </c>
      <c r="E8" s="9">
        <v>1</v>
      </c>
      <c r="F8" s="12"/>
      <c r="G8" s="12"/>
      <c r="H8" s="9">
        <f t="shared" si="0"/>
        <v>11</v>
      </c>
      <c r="I8" s="12">
        <v>1</v>
      </c>
      <c r="J8" s="9">
        <v>6</v>
      </c>
      <c r="K8" s="12"/>
      <c r="L8" s="9">
        <f t="shared" si="1"/>
        <v>7</v>
      </c>
      <c r="M8" s="12">
        <v>7.5</v>
      </c>
      <c r="N8" s="12">
        <v>30</v>
      </c>
      <c r="O8" s="12">
        <v>21</v>
      </c>
      <c r="P8" s="9">
        <v>2.5</v>
      </c>
      <c r="Q8" s="9">
        <v>20</v>
      </c>
      <c r="R8" s="12"/>
      <c r="S8" s="12"/>
    </row>
    <row r="9" spans="1:19" x14ac:dyDescent="0.25">
      <c r="A9" s="10" t="s">
        <v>26</v>
      </c>
      <c r="B9" s="7" t="s">
        <v>37</v>
      </c>
      <c r="C9" s="11">
        <v>32395</v>
      </c>
      <c r="D9" s="12">
        <v>4</v>
      </c>
      <c r="E9" s="9">
        <v>1</v>
      </c>
      <c r="F9" s="12"/>
      <c r="G9" s="12"/>
      <c r="H9" s="9">
        <f t="shared" si="0"/>
        <v>5</v>
      </c>
      <c r="I9" s="12">
        <v>-1</v>
      </c>
      <c r="J9" s="9">
        <v>6</v>
      </c>
      <c r="K9" s="12"/>
      <c r="L9" s="9">
        <f t="shared" si="1"/>
        <v>5</v>
      </c>
      <c r="M9" s="12">
        <v>7.5</v>
      </c>
      <c r="N9" s="12">
        <v>30</v>
      </c>
      <c r="O9" s="12">
        <v>6</v>
      </c>
      <c r="P9" s="9">
        <v>2.5</v>
      </c>
      <c r="Q9" s="9">
        <v>20</v>
      </c>
      <c r="R9" s="12"/>
      <c r="S9" s="12"/>
    </row>
    <row r="10" spans="1:19" x14ac:dyDescent="0.25">
      <c r="A10" s="7" t="s">
        <v>27</v>
      </c>
      <c r="B10" s="7" t="s">
        <v>31</v>
      </c>
      <c r="C10" s="8">
        <v>32573</v>
      </c>
      <c r="D10" s="9">
        <v>10</v>
      </c>
      <c r="E10" s="9">
        <v>1</v>
      </c>
      <c r="F10" s="9"/>
      <c r="G10" s="9"/>
      <c r="H10" s="9">
        <f t="shared" si="0"/>
        <v>11</v>
      </c>
      <c r="I10" s="9">
        <v>2</v>
      </c>
      <c r="J10" s="9">
        <v>6</v>
      </c>
      <c r="K10" s="9"/>
      <c r="L10" s="9">
        <f t="shared" si="1"/>
        <v>8</v>
      </c>
      <c r="M10" s="9">
        <v>7.5</v>
      </c>
      <c r="N10" s="9">
        <v>30</v>
      </c>
      <c r="O10" s="9">
        <v>30</v>
      </c>
      <c r="P10" s="9">
        <v>2.5</v>
      </c>
      <c r="Q10" s="9">
        <v>20</v>
      </c>
      <c r="R10" s="9"/>
      <c r="S10" s="9"/>
    </row>
    <row r="11" spans="1:19" x14ac:dyDescent="0.25">
      <c r="A11" s="10" t="s">
        <v>28</v>
      </c>
      <c r="B11" s="7" t="s">
        <v>38</v>
      </c>
      <c r="C11" s="11">
        <v>32601</v>
      </c>
      <c r="D11" s="12">
        <v>29</v>
      </c>
      <c r="E11" s="9">
        <v>1</v>
      </c>
      <c r="F11" s="12"/>
      <c r="G11" s="12"/>
      <c r="H11" s="9">
        <f t="shared" si="0"/>
        <v>30</v>
      </c>
      <c r="I11" s="12"/>
      <c r="J11" s="9">
        <v>6</v>
      </c>
      <c r="K11" s="12"/>
      <c r="L11" s="9">
        <f t="shared" si="1"/>
        <v>6</v>
      </c>
      <c r="M11" s="12">
        <v>7.5</v>
      </c>
      <c r="N11" s="12">
        <v>30</v>
      </c>
      <c r="O11" s="12">
        <v>21</v>
      </c>
      <c r="P11" s="9">
        <v>2.5</v>
      </c>
      <c r="Q11" s="9">
        <v>20</v>
      </c>
      <c r="R11" s="12"/>
      <c r="S11" s="12"/>
    </row>
    <row r="12" spans="1:19" x14ac:dyDescent="0.25">
      <c r="A12" s="10" t="s">
        <v>29</v>
      </c>
      <c r="B12" s="7" t="s">
        <v>32</v>
      </c>
      <c r="C12" s="11">
        <v>32630</v>
      </c>
      <c r="D12" s="12">
        <v>28</v>
      </c>
      <c r="E12" s="9">
        <v>1</v>
      </c>
      <c r="F12" s="12"/>
      <c r="G12" s="12"/>
      <c r="H12" s="9">
        <f t="shared" si="0"/>
        <v>29</v>
      </c>
      <c r="I12" s="12">
        <v>16</v>
      </c>
      <c r="J12" s="9">
        <v>6</v>
      </c>
      <c r="K12" s="12"/>
      <c r="L12" s="9">
        <f t="shared" si="1"/>
        <v>22</v>
      </c>
      <c r="M12" s="12">
        <v>7.5</v>
      </c>
      <c r="N12" s="12">
        <v>30</v>
      </c>
      <c r="O12" s="12">
        <v>5</v>
      </c>
      <c r="P12" s="9">
        <v>2.5</v>
      </c>
      <c r="Q12" s="9">
        <v>20</v>
      </c>
      <c r="R12" s="12"/>
      <c r="S12" s="12"/>
    </row>
    <row r="22" spans="1:10" ht="31.5" x14ac:dyDescent="0.25">
      <c r="A22" s="21" t="s">
        <v>18</v>
      </c>
      <c r="B22" s="6" t="s">
        <v>16</v>
      </c>
      <c r="C22" s="6" t="s">
        <v>15</v>
      </c>
      <c r="D22" s="6" t="s">
        <v>14</v>
      </c>
      <c r="E22" s="19" t="s">
        <v>17</v>
      </c>
      <c r="F22" s="20" t="s">
        <v>42</v>
      </c>
      <c r="G22" s="20" t="s">
        <v>40</v>
      </c>
      <c r="H22" s="20" t="s">
        <v>43</v>
      </c>
      <c r="I22" s="20" t="s">
        <v>41</v>
      </c>
      <c r="J22" s="20" t="s">
        <v>44</v>
      </c>
    </row>
    <row r="23" spans="1:10" x14ac:dyDescent="0.25">
      <c r="A23" s="22">
        <v>20</v>
      </c>
      <c r="B23" s="9">
        <v>24.5</v>
      </c>
      <c r="C23" s="9">
        <v>30</v>
      </c>
      <c r="D23" s="9">
        <v>7.5</v>
      </c>
      <c r="E23" s="23">
        <v>2.5</v>
      </c>
      <c r="F23" s="24">
        <f>IF(B23-A23&lt;=0,0,B23-A23)</f>
        <v>4.5</v>
      </c>
      <c r="G23" s="24">
        <f>IF(B23-A23&gt;=0,0,A23-B23)</f>
        <v>0</v>
      </c>
      <c r="H23" s="24">
        <f>IF(C23-G23&lt;=0,0,C23-G23)</f>
        <v>30</v>
      </c>
      <c r="I23" s="24">
        <f>IF(B23+C23-A23&gt;=0,0,G23-C23)</f>
        <v>0</v>
      </c>
      <c r="J23" s="24">
        <f>IF(D23-I23&lt;=0,0,D23-I23)</f>
        <v>7.5</v>
      </c>
    </row>
    <row r="24" spans="1:10" x14ac:dyDescent="0.25">
      <c r="A24" s="22">
        <v>20</v>
      </c>
      <c r="B24" s="9">
        <v>20.5</v>
      </c>
      <c r="C24" s="9">
        <v>30</v>
      </c>
      <c r="D24" s="9">
        <v>7.5</v>
      </c>
      <c r="E24" s="23">
        <v>2.5</v>
      </c>
      <c r="F24" s="24">
        <f t="shared" ref="F24:F31" si="2">IF(B24-A24&lt;=0,0,B24-A24)</f>
        <v>0.5</v>
      </c>
      <c r="G24" s="24">
        <f t="shared" ref="G24:G31" si="3">IF(B24-A24&gt;=0,0,A24-B24)</f>
        <v>0</v>
      </c>
      <c r="H24" s="24">
        <f>IF(C24-G24&lt;=0,0,C24-G24)</f>
        <v>30</v>
      </c>
      <c r="I24" s="24">
        <f>IF(B24+C24-A24&gt;=0,0,G24-C24)</f>
        <v>0</v>
      </c>
      <c r="J24" s="24">
        <f>IF(D24-I24&lt;=0,0,D24-I24)</f>
        <v>7.5</v>
      </c>
    </row>
    <row r="25" spans="1:10" x14ac:dyDescent="0.25">
      <c r="A25" s="22">
        <v>22</v>
      </c>
      <c r="B25" s="12">
        <v>2</v>
      </c>
      <c r="C25" s="12">
        <v>10</v>
      </c>
      <c r="D25" s="12">
        <v>10</v>
      </c>
      <c r="E25" s="23">
        <v>2.5</v>
      </c>
      <c r="F25" s="24">
        <f t="shared" si="2"/>
        <v>0</v>
      </c>
      <c r="G25" s="24">
        <f>IF(B25-A25&gt;=0,0,A25-B25)</f>
        <v>20</v>
      </c>
      <c r="H25" s="24">
        <f>IF(C25-G25&lt;=0,0,C25-G25)</f>
        <v>0</v>
      </c>
      <c r="I25" s="24">
        <f>IF(B25+C25-A25&gt;=0,0,G25-C25)</f>
        <v>10</v>
      </c>
      <c r="J25" s="24">
        <f>IF(D25-I25&lt;=0,0,D25-I25)</f>
        <v>0</v>
      </c>
    </row>
    <row r="26" spans="1:10" x14ac:dyDescent="0.25">
      <c r="A26" s="22">
        <v>20</v>
      </c>
      <c r="B26" s="9">
        <v>12</v>
      </c>
      <c r="C26" s="9">
        <v>30</v>
      </c>
      <c r="D26" s="9">
        <v>7.5</v>
      </c>
      <c r="E26" s="23">
        <v>2.5</v>
      </c>
      <c r="F26" s="24">
        <f t="shared" si="2"/>
        <v>0</v>
      </c>
      <c r="G26" s="24">
        <f t="shared" si="3"/>
        <v>8</v>
      </c>
      <c r="H26" s="24">
        <f>IF(C26-G26&lt;=0,0,C26-G26)</f>
        <v>22</v>
      </c>
      <c r="I26" s="24">
        <f>IF(B26+C26-A26&gt;=0,0,G26-C26)</f>
        <v>0</v>
      </c>
      <c r="J26" s="24">
        <f>IF(D26-I26&lt;=0,0,D26-I26)</f>
        <v>7.5</v>
      </c>
    </row>
    <row r="27" spans="1:10" x14ac:dyDescent="0.25">
      <c r="A27" s="22">
        <v>20</v>
      </c>
      <c r="B27" s="12">
        <v>21</v>
      </c>
      <c r="C27" s="12">
        <v>30</v>
      </c>
      <c r="D27" s="12">
        <v>7.5</v>
      </c>
      <c r="E27" s="23">
        <v>2.5</v>
      </c>
      <c r="F27" s="24">
        <f t="shared" si="2"/>
        <v>1</v>
      </c>
      <c r="G27" s="24">
        <f t="shared" si="3"/>
        <v>0</v>
      </c>
      <c r="H27" s="24">
        <f>IF(C27-G27&lt;=0,0,C27-G27)</f>
        <v>30</v>
      </c>
      <c r="I27" s="24">
        <f>IF(B27+C27-A27&gt;=0,0,G27-C27)</f>
        <v>0</v>
      </c>
      <c r="J27" s="24">
        <f>IF(D27-I27&lt;=0,0,D27-I27)</f>
        <v>7.5</v>
      </c>
    </row>
    <row r="28" spans="1:10" x14ac:dyDescent="0.25">
      <c r="A28" s="22">
        <v>20</v>
      </c>
      <c r="B28" s="12">
        <v>6</v>
      </c>
      <c r="C28" s="12">
        <v>30</v>
      </c>
      <c r="D28" s="12">
        <v>7.5</v>
      </c>
      <c r="E28" s="23">
        <v>2.5</v>
      </c>
      <c r="F28" s="24">
        <f t="shared" si="2"/>
        <v>0</v>
      </c>
      <c r="G28" s="24">
        <f t="shared" si="3"/>
        <v>14</v>
      </c>
      <c r="H28" s="24">
        <f>IF(C28-G28&lt;=0,0,C28-G28)</f>
        <v>16</v>
      </c>
      <c r="I28" s="24">
        <f>IF(B28+C28-A28&gt;=0,0,G28-C28)</f>
        <v>0</v>
      </c>
      <c r="J28" s="24">
        <f>IF(D28-I28&lt;=0,0,D28-I28)</f>
        <v>7.5</v>
      </c>
    </row>
    <row r="29" spans="1:10" x14ac:dyDescent="0.25">
      <c r="A29" s="22">
        <v>20</v>
      </c>
      <c r="B29" s="9">
        <v>30</v>
      </c>
      <c r="C29" s="9">
        <v>30</v>
      </c>
      <c r="D29" s="9">
        <v>7.5</v>
      </c>
      <c r="E29" s="23">
        <v>2.5</v>
      </c>
      <c r="F29" s="24">
        <f t="shared" si="2"/>
        <v>10</v>
      </c>
      <c r="G29" s="24">
        <f t="shared" si="3"/>
        <v>0</v>
      </c>
      <c r="H29" s="24">
        <f>IF(C29-G29&lt;=0,0,C29-G29)</f>
        <v>30</v>
      </c>
      <c r="I29" s="24">
        <f>IF(B29+C29-A29&gt;=0,0,G29-C29)</f>
        <v>0</v>
      </c>
      <c r="J29" s="24">
        <f>IF(D29-I29&lt;=0,0,D29-I29)</f>
        <v>7.5</v>
      </c>
    </row>
    <row r="30" spans="1:10" x14ac:dyDescent="0.25">
      <c r="A30" s="22">
        <v>20</v>
      </c>
      <c r="B30" s="12">
        <v>21</v>
      </c>
      <c r="C30" s="12">
        <v>30</v>
      </c>
      <c r="D30" s="12">
        <v>7.5</v>
      </c>
      <c r="E30" s="23">
        <v>2.5</v>
      </c>
      <c r="F30" s="24">
        <f t="shared" si="2"/>
        <v>1</v>
      </c>
      <c r="G30" s="24">
        <f t="shared" si="3"/>
        <v>0</v>
      </c>
      <c r="H30" s="24">
        <f>IF(C30-G30&lt;=0,0,C30-G30)</f>
        <v>30</v>
      </c>
      <c r="I30" s="24">
        <f>IF(B30+C30-A30&gt;=0,0,G30-C30)</f>
        <v>0</v>
      </c>
      <c r="J30" s="24">
        <f>IF(D30-I30&lt;=0,0,D30-I30)</f>
        <v>7.5</v>
      </c>
    </row>
    <row r="31" spans="1:10" x14ac:dyDescent="0.25">
      <c r="A31" s="22">
        <v>20</v>
      </c>
      <c r="B31" s="12">
        <v>5</v>
      </c>
      <c r="C31" s="12">
        <v>30</v>
      </c>
      <c r="D31" s="12">
        <v>7.5</v>
      </c>
      <c r="E31" s="23">
        <v>2.5</v>
      </c>
      <c r="F31" s="24">
        <f t="shared" si="2"/>
        <v>0</v>
      </c>
      <c r="G31" s="24">
        <f t="shared" si="3"/>
        <v>15</v>
      </c>
      <c r="H31" s="24">
        <f>IF(C31-G31&lt;=0,0,C31-G31)</f>
        <v>15</v>
      </c>
      <c r="I31" s="24">
        <f>IF(B31+C31-A31&gt;=0,0,G31-C31)</f>
        <v>0</v>
      </c>
      <c r="J31" s="24">
        <f>IF(D31-I31&lt;=0,0,D31-I31)</f>
        <v>7.5</v>
      </c>
    </row>
  </sheetData>
  <mergeCells count="2">
    <mergeCell ref="A1:O1"/>
    <mergeCell ref="A2:O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Sandra ANGEL</dc:creator>
  <cp:lastModifiedBy>Romain Keller</cp:lastModifiedBy>
  <cp:lastPrinted>2017-04-14T13:00:41Z</cp:lastPrinted>
  <dcterms:created xsi:type="dcterms:W3CDTF">2017-04-12T14:02:25Z</dcterms:created>
  <dcterms:modified xsi:type="dcterms:W3CDTF">2017-04-18T09:09:56Z</dcterms:modified>
</cp:coreProperties>
</file>