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1850" windowHeight="8130" activeTab="1"/>
  </bookViews>
  <sheets>
    <sheet name="recette" sheetId="2" r:id="rId1"/>
    <sheet name="Feuil1" sheetId="1" r:id="rId2"/>
  </sheets>
  <definedNames>
    <definedName name="_xlnm._FilterDatabase" localSheetId="0" hidden="1">recette!$A$2:$A$43</definedName>
    <definedName name="ABRICOT">recette!#REF!</definedName>
    <definedName name="besoin">recette!$A$2:$F$13</definedName>
    <definedName name="CAFE">recette!$B$5:$C$5</definedName>
    <definedName name="CARAMEL">recette!$B$4:$C$4</definedName>
    <definedName name="CHOCOLAT">recette!$B$3:$C$3</definedName>
    <definedName name="CITRON">recette!#REF!</definedName>
    <definedName name="FRAISE">recette!#REF!</definedName>
    <definedName name="FRAMBOISE">recette!#REF!</definedName>
    <definedName name="MACERATION">recette!#REF!</definedName>
    <definedName name="MANGUE">recette!#REF!</definedName>
    <definedName name="MARRON">recette!$B$7:$C$7</definedName>
    <definedName name="MENTHE">recette!$B$13:$C$13</definedName>
    <definedName name="MOJITO">recette!#REF!</definedName>
    <definedName name="NOISETTE">recette!$B$12:$C$12</definedName>
    <definedName name="NOIX">recette!$B$8:$C$8</definedName>
    <definedName name="NOIX_DE_COCO">recette!#REF!</definedName>
    <definedName name="ORANGE">recette!#REF!</definedName>
    <definedName name="PECHE">recette!#REF!</definedName>
    <definedName name="PISTACHE">recette!$B$6:$C$6</definedName>
    <definedName name="POIRE">recette!#REF!</definedName>
    <definedName name="REGLISSE">recette!$B$9:$C$9</definedName>
    <definedName name="RHUM">recette!$B$10:$C$10</definedName>
    <definedName name="Sbt_Chocolat">recette!#REF!</definedName>
    <definedName name="VANILLE">recette!$B$2:$I$2</definedName>
    <definedName name="YAOURT">recette!$B$11:$C$11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J16" i="1"/>
  <c r="G16" i="1"/>
  <c r="D16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2" i="1"/>
  <c r="K6" i="1" l="1"/>
  <c r="K7" i="1"/>
  <c r="K8" i="1"/>
  <c r="K9" i="1"/>
  <c r="K10" i="1"/>
  <c r="K11" i="1"/>
  <c r="K12" i="1"/>
  <c r="K13" i="1"/>
  <c r="K14" i="1"/>
  <c r="K15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5" i="1"/>
  <c r="J6" i="1"/>
  <c r="J7" i="1"/>
  <c r="J8" i="1"/>
  <c r="J9" i="1"/>
  <c r="J10" i="1"/>
  <c r="J11" i="1"/>
  <c r="J12" i="1"/>
  <c r="J13" i="1"/>
  <c r="J14" i="1"/>
  <c r="J15" i="1"/>
  <c r="J17" i="1"/>
  <c r="J18" i="1"/>
  <c r="J19" i="1"/>
  <c r="J20" i="1"/>
  <c r="J21" i="1"/>
  <c r="J22" i="1"/>
  <c r="J23" i="1"/>
  <c r="J24" i="1"/>
  <c r="J26" i="1"/>
  <c r="J27" i="1"/>
  <c r="J28" i="1"/>
  <c r="J29" i="1"/>
  <c r="J30" i="1"/>
  <c r="J31" i="1"/>
  <c r="J32" i="1"/>
  <c r="J33" i="1"/>
  <c r="J34" i="1"/>
  <c r="J5" i="1"/>
  <c r="J2" i="1"/>
  <c r="J3" i="1"/>
  <c r="J4" i="1"/>
  <c r="J35" i="1" l="1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l="1"/>
  <c r="E17" i="1" s="1"/>
  <c r="E18" i="1" s="1"/>
  <c r="E16" i="1"/>
  <c r="H15" i="1"/>
  <c r="H17" i="1" s="1"/>
  <c r="H18" i="1" s="1"/>
  <c r="H16" i="1"/>
  <c r="H19" i="1" l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E19" i="1"/>
  <c r="E20" i="1" l="1"/>
  <c r="E21" i="1" l="1"/>
  <c r="E22" i="1" l="1"/>
  <c r="E23" i="1" l="1"/>
  <c r="E24" i="1" l="1"/>
  <c r="E25" i="1" l="1"/>
  <c r="E26" i="1" l="1"/>
  <c r="E27" i="1" l="1"/>
  <c r="E28" i="1" l="1"/>
  <c r="E29" i="1" l="1"/>
  <c r="E30" i="1" l="1"/>
  <c r="E31" i="1" l="1"/>
  <c r="E32" i="1" l="1"/>
  <c r="E33" i="1" l="1"/>
</calcChain>
</file>

<file path=xl/sharedStrings.xml><?xml version="1.0" encoding="utf-8"?>
<sst xmlns="http://schemas.openxmlformats.org/spreadsheetml/2006/main" count="98" uniqueCount="38">
  <si>
    <t>parfum</t>
  </si>
  <si>
    <t>besoin lait</t>
  </si>
  <si>
    <t>besoin creme</t>
  </si>
  <si>
    <t>date</t>
  </si>
  <si>
    <t>stock lait</t>
  </si>
  <si>
    <t>stock creme</t>
  </si>
  <si>
    <t>orange</t>
  </si>
  <si>
    <t>noisette</t>
  </si>
  <si>
    <t>menthe</t>
  </si>
  <si>
    <t>coco</t>
  </si>
  <si>
    <t>vanille</t>
  </si>
  <si>
    <t>commande lait</t>
  </si>
  <si>
    <t>commande creme</t>
  </si>
  <si>
    <t>framboise</t>
  </si>
  <si>
    <t>fraise</t>
  </si>
  <si>
    <t>marron</t>
  </si>
  <si>
    <t>pistache</t>
  </si>
  <si>
    <t>rhum</t>
  </si>
  <si>
    <t>abricot</t>
  </si>
  <si>
    <t>mangue</t>
  </si>
  <si>
    <t>citron</t>
  </si>
  <si>
    <t>caramel</t>
  </si>
  <si>
    <t xml:space="preserve">Lait entier </t>
  </si>
  <si>
    <t xml:space="preserve">Crème de lait 35% </t>
  </si>
  <si>
    <t>nbre pasto</t>
  </si>
  <si>
    <t>yaourt</t>
  </si>
  <si>
    <t>cafe</t>
  </si>
  <si>
    <t>choco</t>
  </si>
  <si>
    <t>mangue/passion</t>
  </si>
  <si>
    <t>mojito</t>
  </si>
  <si>
    <t>noix</t>
  </si>
  <si>
    <t>peche</t>
  </si>
  <si>
    <t>poire</t>
  </si>
  <si>
    <t>réglisse</t>
  </si>
  <si>
    <t>noix de coco</t>
  </si>
  <si>
    <t>essai</t>
  </si>
  <si>
    <t>lait</t>
  </si>
  <si>
    <t>creme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</si>
</sst>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2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1" xfId="1" applyNumberFormat="1" applyFont="1" applyFill="1" applyBorder="1" applyAlignment="1" applyProtection="1">
      <alignment horizontal="center" vertical="center"/>
    </xf>
    <xf numFmtId="1" fontId="4" fillId="0" borderId="1" xfId="2" applyNumberFormat="1" applyFont="1" applyBorder="1" applyAlignment="1">
      <alignment horizontal="center" vertical="center"/>
    </xf>
    <xf numFmtId="165" fontId="4" fillId="0" borderId="1" xfId="2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 textRotation="90"/>
    </xf>
    <xf numFmtId="1" fontId="4" fillId="0" borderId="1" xfId="2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165" fontId="4" fillId="0" borderId="1" xfId="2" applyNumberFormat="1" applyFon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4" fillId="2" borderId="7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" fontId="0" fillId="0" borderId="3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" fontId="0" fillId="0" borderId="10" xfId="0" applyNumberFormat="1" applyFont="1" applyBorder="1" applyAlignment="1">
      <alignment horizontal="center" vertical="center"/>
    </xf>
    <xf numFmtId="1" fontId="0" fillId="0" borderId="8" xfId="0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8">
    <cellStyle name="NiveauLigne_4" xfId="1" builtinId="1" iLevel="3"/>
    <cellStyle name="Normal" xfId="0" builtinId="0"/>
    <cellStyle name="Normal 2" xfId="2"/>
    <cellStyle name="Normal 2 2" xfId="6"/>
    <cellStyle name="Normal 2 3" xfId="5"/>
    <cellStyle name="Normal 3" xfId="3"/>
    <cellStyle name="Normal 4" xfId="4"/>
    <cellStyle name="Pourcentage 2" xfId="7"/>
  </cellStyles>
  <dxfs count="4"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3"/>
  <sheetViews>
    <sheetView zoomScaleNormal="100" workbookViewId="0">
      <selection activeCell="E19" sqref="E19"/>
    </sheetView>
  </sheetViews>
  <sheetFormatPr baseColWidth="10" defaultRowHeight="15" x14ac:dyDescent="0.25"/>
  <cols>
    <col min="1" max="1" width="13.28515625" style="14" bestFit="1" customWidth="1"/>
    <col min="2" max="2" width="23.140625" style="10" customWidth="1"/>
    <col min="3" max="3" width="11.7109375" style="10" customWidth="1"/>
    <col min="4" max="4" width="7" bestFit="1" customWidth="1"/>
    <col min="5" max="5" width="17.42578125" bestFit="1" customWidth="1"/>
    <col min="6" max="8" width="11.7109375" customWidth="1"/>
    <col min="9" max="9" width="14.5703125" bestFit="1" customWidth="1"/>
    <col min="10" max="247" width="11.42578125" style="10"/>
    <col min="248" max="248" width="3.85546875" style="10" customWidth="1"/>
    <col min="249" max="249" width="4.5703125" style="10" customWidth="1"/>
    <col min="250" max="250" width="23.7109375" style="10" customWidth="1"/>
    <col min="251" max="251" width="38.7109375" style="10" customWidth="1"/>
    <col min="252" max="252" width="9.85546875" style="10" customWidth="1"/>
    <col min="253" max="253" width="9.140625" style="10" customWidth="1"/>
    <col min="254" max="254" width="5.28515625" style="10" customWidth="1"/>
    <col min="255" max="264" width="11.7109375" style="10" customWidth="1"/>
    <col min="265" max="503" width="11.42578125" style="10"/>
    <col min="504" max="504" width="3.85546875" style="10" customWidth="1"/>
    <col min="505" max="505" width="4.5703125" style="10" customWidth="1"/>
    <col min="506" max="506" width="23.7109375" style="10" customWidth="1"/>
    <col min="507" max="507" width="38.7109375" style="10" customWidth="1"/>
    <col min="508" max="508" width="9.85546875" style="10" customWidth="1"/>
    <col min="509" max="509" width="9.140625" style="10" customWidth="1"/>
    <col min="510" max="510" width="5.28515625" style="10" customWidth="1"/>
    <col min="511" max="520" width="11.7109375" style="10" customWidth="1"/>
    <col min="521" max="759" width="11.42578125" style="10"/>
    <col min="760" max="760" width="3.85546875" style="10" customWidth="1"/>
    <col min="761" max="761" width="4.5703125" style="10" customWidth="1"/>
    <col min="762" max="762" width="23.7109375" style="10" customWidth="1"/>
    <col min="763" max="763" width="38.7109375" style="10" customWidth="1"/>
    <col min="764" max="764" width="9.85546875" style="10" customWidth="1"/>
    <col min="765" max="765" width="9.140625" style="10" customWidth="1"/>
    <col min="766" max="766" width="5.28515625" style="10" customWidth="1"/>
    <col min="767" max="776" width="11.7109375" style="10" customWidth="1"/>
    <col min="777" max="1015" width="11.42578125" style="10"/>
    <col min="1016" max="1016" width="3.85546875" style="10" customWidth="1"/>
    <col min="1017" max="1017" width="4.5703125" style="10" customWidth="1"/>
    <col min="1018" max="1018" width="23.7109375" style="10" customWidth="1"/>
    <col min="1019" max="1019" width="38.7109375" style="10" customWidth="1"/>
    <col min="1020" max="1020" width="9.85546875" style="10" customWidth="1"/>
    <col min="1021" max="1021" width="9.140625" style="10" customWidth="1"/>
    <col min="1022" max="1022" width="5.28515625" style="10" customWidth="1"/>
    <col min="1023" max="1032" width="11.7109375" style="10" customWidth="1"/>
    <col min="1033" max="1271" width="11.42578125" style="10"/>
    <col min="1272" max="1272" width="3.85546875" style="10" customWidth="1"/>
    <col min="1273" max="1273" width="4.5703125" style="10" customWidth="1"/>
    <col min="1274" max="1274" width="23.7109375" style="10" customWidth="1"/>
    <col min="1275" max="1275" width="38.7109375" style="10" customWidth="1"/>
    <col min="1276" max="1276" width="9.85546875" style="10" customWidth="1"/>
    <col min="1277" max="1277" width="9.140625" style="10" customWidth="1"/>
    <col min="1278" max="1278" width="5.28515625" style="10" customWidth="1"/>
    <col min="1279" max="1288" width="11.7109375" style="10" customWidth="1"/>
    <col min="1289" max="1527" width="11.42578125" style="10"/>
    <col min="1528" max="1528" width="3.85546875" style="10" customWidth="1"/>
    <col min="1529" max="1529" width="4.5703125" style="10" customWidth="1"/>
    <col min="1530" max="1530" width="23.7109375" style="10" customWidth="1"/>
    <col min="1531" max="1531" width="38.7109375" style="10" customWidth="1"/>
    <col min="1532" max="1532" width="9.85546875" style="10" customWidth="1"/>
    <col min="1533" max="1533" width="9.140625" style="10" customWidth="1"/>
    <col min="1534" max="1534" width="5.28515625" style="10" customWidth="1"/>
    <col min="1535" max="1544" width="11.7109375" style="10" customWidth="1"/>
    <col min="1545" max="1783" width="11.42578125" style="10"/>
    <col min="1784" max="1784" width="3.85546875" style="10" customWidth="1"/>
    <col min="1785" max="1785" width="4.5703125" style="10" customWidth="1"/>
    <col min="1786" max="1786" width="23.7109375" style="10" customWidth="1"/>
    <col min="1787" max="1787" width="38.7109375" style="10" customWidth="1"/>
    <col min="1788" max="1788" width="9.85546875" style="10" customWidth="1"/>
    <col min="1789" max="1789" width="9.140625" style="10" customWidth="1"/>
    <col min="1790" max="1790" width="5.28515625" style="10" customWidth="1"/>
    <col min="1791" max="1800" width="11.7109375" style="10" customWidth="1"/>
    <col min="1801" max="2039" width="11.42578125" style="10"/>
    <col min="2040" max="2040" width="3.85546875" style="10" customWidth="1"/>
    <col min="2041" max="2041" width="4.5703125" style="10" customWidth="1"/>
    <col min="2042" max="2042" width="23.7109375" style="10" customWidth="1"/>
    <col min="2043" max="2043" width="38.7109375" style="10" customWidth="1"/>
    <col min="2044" max="2044" width="9.85546875" style="10" customWidth="1"/>
    <col min="2045" max="2045" width="9.140625" style="10" customWidth="1"/>
    <col min="2046" max="2046" width="5.28515625" style="10" customWidth="1"/>
    <col min="2047" max="2056" width="11.7109375" style="10" customWidth="1"/>
    <col min="2057" max="2295" width="11.42578125" style="10"/>
    <col min="2296" max="2296" width="3.85546875" style="10" customWidth="1"/>
    <col min="2297" max="2297" width="4.5703125" style="10" customWidth="1"/>
    <col min="2298" max="2298" width="23.7109375" style="10" customWidth="1"/>
    <col min="2299" max="2299" width="38.7109375" style="10" customWidth="1"/>
    <col min="2300" max="2300" width="9.85546875" style="10" customWidth="1"/>
    <col min="2301" max="2301" width="9.140625" style="10" customWidth="1"/>
    <col min="2302" max="2302" width="5.28515625" style="10" customWidth="1"/>
    <col min="2303" max="2312" width="11.7109375" style="10" customWidth="1"/>
    <col min="2313" max="2551" width="11.42578125" style="10"/>
    <col min="2552" max="2552" width="3.85546875" style="10" customWidth="1"/>
    <col min="2553" max="2553" width="4.5703125" style="10" customWidth="1"/>
    <col min="2554" max="2554" width="23.7109375" style="10" customWidth="1"/>
    <col min="2555" max="2555" width="38.7109375" style="10" customWidth="1"/>
    <col min="2556" max="2556" width="9.85546875" style="10" customWidth="1"/>
    <col min="2557" max="2557" width="9.140625" style="10" customWidth="1"/>
    <col min="2558" max="2558" width="5.28515625" style="10" customWidth="1"/>
    <col min="2559" max="2568" width="11.7109375" style="10" customWidth="1"/>
    <col min="2569" max="2807" width="11.42578125" style="10"/>
    <col min="2808" max="2808" width="3.85546875" style="10" customWidth="1"/>
    <col min="2809" max="2809" width="4.5703125" style="10" customWidth="1"/>
    <col min="2810" max="2810" width="23.7109375" style="10" customWidth="1"/>
    <col min="2811" max="2811" width="38.7109375" style="10" customWidth="1"/>
    <col min="2812" max="2812" width="9.85546875" style="10" customWidth="1"/>
    <col min="2813" max="2813" width="9.140625" style="10" customWidth="1"/>
    <col min="2814" max="2814" width="5.28515625" style="10" customWidth="1"/>
    <col min="2815" max="2824" width="11.7109375" style="10" customWidth="1"/>
    <col min="2825" max="3063" width="11.42578125" style="10"/>
    <col min="3064" max="3064" width="3.85546875" style="10" customWidth="1"/>
    <col min="3065" max="3065" width="4.5703125" style="10" customWidth="1"/>
    <col min="3066" max="3066" width="23.7109375" style="10" customWidth="1"/>
    <col min="3067" max="3067" width="38.7109375" style="10" customWidth="1"/>
    <col min="3068" max="3068" width="9.85546875" style="10" customWidth="1"/>
    <col min="3069" max="3069" width="9.140625" style="10" customWidth="1"/>
    <col min="3070" max="3070" width="5.28515625" style="10" customWidth="1"/>
    <col min="3071" max="3080" width="11.7109375" style="10" customWidth="1"/>
    <col min="3081" max="3319" width="11.42578125" style="10"/>
    <col min="3320" max="3320" width="3.85546875" style="10" customWidth="1"/>
    <col min="3321" max="3321" width="4.5703125" style="10" customWidth="1"/>
    <col min="3322" max="3322" width="23.7109375" style="10" customWidth="1"/>
    <col min="3323" max="3323" width="38.7109375" style="10" customWidth="1"/>
    <col min="3324" max="3324" width="9.85546875" style="10" customWidth="1"/>
    <col min="3325" max="3325" width="9.140625" style="10" customWidth="1"/>
    <col min="3326" max="3326" width="5.28515625" style="10" customWidth="1"/>
    <col min="3327" max="3336" width="11.7109375" style="10" customWidth="1"/>
    <col min="3337" max="3575" width="11.42578125" style="10"/>
    <col min="3576" max="3576" width="3.85546875" style="10" customWidth="1"/>
    <col min="3577" max="3577" width="4.5703125" style="10" customWidth="1"/>
    <col min="3578" max="3578" width="23.7109375" style="10" customWidth="1"/>
    <col min="3579" max="3579" width="38.7109375" style="10" customWidth="1"/>
    <col min="3580" max="3580" width="9.85546875" style="10" customWidth="1"/>
    <col min="3581" max="3581" width="9.140625" style="10" customWidth="1"/>
    <col min="3582" max="3582" width="5.28515625" style="10" customWidth="1"/>
    <col min="3583" max="3592" width="11.7109375" style="10" customWidth="1"/>
    <col min="3593" max="3831" width="11.42578125" style="10"/>
    <col min="3832" max="3832" width="3.85546875" style="10" customWidth="1"/>
    <col min="3833" max="3833" width="4.5703125" style="10" customWidth="1"/>
    <col min="3834" max="3834" width="23.7109375" style="10" customWidth="1"/>
    <col min="3835" max="3835" width="38.7109375" style="10" customWidth="1"/>
    <col min="3836" max="3836" width="9.85546875" style="10" customWidth="1"/>
    <col min="3837" max="3837" width="9.140625" style="10" customWidth="1"/>
    <col min="3838" max="3838" width="5.28515625" style="10" customWidth="1"/>
    <col min="3839" max="3848" width="11.7109375" style="10" customWidth="1"/>
    <col min="3849" max="4087" width="11.42578125" style="10"/>
    <col min="4088" max="4088" width="3.85546875" style="10" customWidth="1"/>
    <col min="4089" max="4089" width="4.5703125" style="10" customWidth="1"/>
    <col min="4090" max="4090" width="23.7109375" style="10" customWidth="1"/>
    <col min="4091" max="4091" width="38.7109375" style="10" customWidth="1"/>
    <col min="4092" max="4092" width="9.85546875" style="10" customWidth="1"/>
    <col min="4093" max="4093" width="9.140625" style="10" customWidth="1"/>
    <col min="4094" max="4094" width="5.28515625" style="10" customWidth="1"/>
    <col min="4095" max="4104" width="11.7109375" style="10" customWidth="1"/>
    <col min="4105" max="4343" width="11.42578125" style="10"/>
    <col min="4344" max="4344" width="3.85546875" style="10" customWidth="1"/>
    <col min="4345" max="4345" width="4.5703125" style="10" customWidth="1"/>
    <col min="4346" max="4346" width="23.7109375" style="10" customWidth="1"/>
    <col min="4347" max="4347" width="38.7109375" style="10" customWidth="1"/>
    <col min="4348" max="4348" width="9.85546875" style="10" customWidth="1"/>
    <col min="4349" max="4349" width="9.140625" style="10" customWidth="1"/>
    <col min="4350" max="4350" width="5.28515625" style="10" customWidth="1"/>
    <col min="4351" max="4360" width="11.7109375" style="10" customWidth="1"/>
    <col min="4361" max="4599" width="11.42578125" style="10"/>
    <col min="4600" max="4600" width="3.85546875" style="10" customWidth="1"/>
    <col min="4601" max="4601" width="4.5703125" style="10" customWidth="1"/>
    <col min="4602" max="4602" width="23.7109375" style="10" customWidth="1"/>
    <col min="4603" max="4603" width="38.7109375" style="10" customWidth="1"/>
    <col min="4604" max="4604" width="9.85546875" style="10" customWidth="1"/>
    <col min="4605" max="4605" width="9.140625" style="10" customWidth="1"/>
    <col min="4606" max="4606" width="5.28515625" style="10" customWidth="1"/>
    <col min="4607" max="4616" width="11.7109375" style="10" customWidth="1"/>
    <col min="4617" max="4855" width="11.42578125" style="10"/>
    <col min="4856" max="4856" width="3.85546875" style="10" customWidth="1"/>
    <col min="4857" max="4857" width="4.5703125" style="10" customWidth="1"/>
    <col min="4858" max="4858" width="23.7109375" style="10" customWidth="1"/>
    <col min="4859" max="4859" width="38.7109375" style="10" customWidth="1"/>
    <col min="4860" max="4860" width="9.85546875" style="10" customWidth="1"/>
    <col min="4861" max="4861" width="9.140625" style="10" customWidth="1"/>
    <col min="4862" max="4862" width="5.28515625" style="10" customWidth="1"/>
    <col min="4863" max="4872" width="11.7109375" style="10" customWidth="1"/>
    <col min="4873" max="5111" width="11.42578125" style="10"/>
    <col min="5112" max="5112" width="3.85546875" style="10" customWidth="1"/>
    <col min="5113" max="5113" width="4.5703125" style="10" customWidth="1"/>
    <col min="5114" max="5114" width="23.7109375" style="10" customWidth="1"/>
    <col min="5115" max="5115" width="38.7109375" style="10" customWidth="1"/>
    <col min="5116" max="5116" width="9.85546875" style="10" customWidth="1"/>
    <col min="5117" max="5117" width="9.140625" style="10" customWidth="1"/>
    <col min="5118" max="5118" width="5.28515625" style="10" customWidth="1"/>
    <col min="5119" max="5128" width="11.7109375" style="10" customWidth="1"/>
    <col min="5129" max="5367" width="11.42578125" style="10"/>
    <col min="5368" max="5368" width="3.85546875" style="10" customWidth="1"/>
    <col min="5369" max="5369" width="4.5703125" style="10" customWidth="1"/>
    <col min="5370" max="5370" width="23.7109375" style="10" customWidth="1"/>
    <col min="5371" max="5371" width="38.7109375" style="10" customWidth="1"/>
    <col min="5372" max="5372" width="9.85546875" style="10" customWidth="1"/>
    <col min="5373" max="5373" width="9.140625" style="10" customWidth="1"/>
    <col min="5374" max="5374" width="5.28515625" style="10" customWidth="1"/>
    <col min="5375" max="5384" width="11.7109375" style="10" customWidth="1"/>
    <col min="5385" max="5623" width="11.42578125" style="10"/>
    <col min="5624" max="5624" width="3.85546875" style="10" customWidth="1"/>
    <col min="5625" max="5625" width="4.5703125" style="10" customWidth="1"/>
    <col min="5626" max="5626" width="23.7109375" style="10" customWidth="1"/>
    <col min="5627" max="5627" width="38.7109375" style="10" customWidth="1"/>
    <col min="5628" max="5628" width="9.85546875" style="10" customWidth="1"/>
    <col min="5629" max="5629" width="9.140625" style="10" customWidth="1"/>
    <col min="5630" max="5630" width="5.28515625" style="10" customWidth="1"/>
    <col min="5631" max="5640" width="11.7109375" style="10" customWidth="1"/>
    <col min="5641" max="5879" width="11.42578125" style="10"/>
    <col min="5880" max="5880" width="3.85546875" style="10" customWidth="1"/>
    <col min="5881" max="5881" width="4.5703125" style="10" customWidth="1"/>
    <col min="5882" max="5882" width="23.7109375" style="10" customWidth="1"/>
    <col min="5883" max="5883" width="38.7109375" style="10" customWidth="1"/>
    <col min="5884" max="5884" width="9.85546875" style="10" customWidth="1"/>
    <col min="5885" max="5885" width="9.140625" style="10" customWidth="1"/>
    <col min="5886" max="5886" width="5.28515625" style="10" customWidth="1"/>
    <col min="5887" max="5896" width="11.7109375" style="10" customWidth="1"/>
    <col min="5897" max="6135" width="11.42578125" style="10"/>
    <col min="6136" max="6136" width="3.85546875" style="10" customWidth="1"/>
    <col min="6137" max="6137" width="4.5703125" style="10" customWidth="1"/>
    <col min="6138" max="6138" width="23.7109375" style="10" customWidth="1"/>
    <col min="6139" max="6139" width="38.7109375" style="10" customWidth="1"/>
    <col min="6140" max="6140" width="9.85546875" style="10" customWidth="1"/>
    <col min="6141" max="6141" width="9.140625" style="10" customWidth="1"/>
    <col min="6142" max="6142" width="5.28515625" style="10" customWidth="1"/>
    <col min="6143" max="6152" width="11.7109375" style="10" customWidth="1"/>
    <col min="6153" max="6391" width="11.42578125" style="10"/>
    <col min="6392" max="6392" width="3.85546875" style="10" customWidth="1"/>
    <col min="6393" max="6393" width="4.5703125" style="10" customWidth="1"/>
    <col min="6394" max="6394" width="23.7109375" style="10" customWidth="1"/>
    <col min="6395" max="6395" width="38.7109375" style="10" customWidth="1"/>
    <col min="6396" max="6396" width="9.85546875" style="10" customWidth="1"/>
    <col min="6397" max="6397" width="9.140625" style="10" customWidth="1"/>
    <col min="6398" max="6398" width="5.28515625" style="10" customWidth="1"/>
    <col min="6399" max="6408" width="11.7109375" style="10" customWidth="1"/>
    <col min="6409" max="6647" width="11.42578125" style="10"/>
    <col min="6648" max="6648" width="3.85546875" style="10" customWidth="1"/>
    <col min="6649" max="6649" width="4.5703125" style="10" customWidth="1"/>
    <col min="6650" max="6650" width="23.7109375" style="10" customWidth="1"/>
    <col min="6651" max="6651" width="38.7109375" style="10" customWidth="1"/>
    <col min="6652" max="6652" width="9.85546875" style="10" customWidth="1"/>
    <col min="6653" max="6653" width="9.140625" style="10" customWidth="1"/>
    <col min="6654" max="6654" width="5.28515625" style="10" customWidth="1"/>
    <col min="6655" max="6664" width="11.7109375" style="10" customWidth="1"/>
    <col min="6665" max="6903" width="11.42578125" style="10"/>
    <col min="6904" max="6904" width="3.85546875" style="10" customWidth="1"/>
    <col min="6905" max="6905" width="4.5703125" style="10" customWidth="1"/>
    <col min="6906" max="6906" width="23.7109375" style="10" customWidth="1"/>
    <col min="6907" max="6907" width="38.7109375" style="10" customWidth="1"/>
    <col min="6908" max="6908" width="9.85546875" style="10" customWidth="1"/>
    <col min="6909" max="6909" width="9.140625" style="10" customWidth="1"/>
    <col min="6910" max="6910" width="5.28515625" style="10" customWidth="1"/>
    <col min="6911" max="6920" width="11.7109375" style="10" customWidth="1"/>
    <col min="6921" max="7159" width="11.42578125" style="10"/>
    <col min="7160" max="7160" width="3.85546875" style="10" customWidth="1"/>
    <col min="7161" max="7161" width="4.5703125" style="10" customWidth="1"/>
    <col min="7162" max="7162" width="23.7109375" style="10" customWidth="1"/>
    <col min="7163" max="7163" width="38.7109375" style="10" customWidth="1"/>
    <col min="7164" max="7164" width="9.85546875" style="10" customWidth="1"/>
    <col min="7165" max="7165" width="9.140625" style="10" customWidth="1"/>
    <col min="7166" max="7166" width="5.28515625" style="10" customWidth="1"/>
    <col min="7167" max="7176" width="11.7109375" style="10" customWidth="1"/>
    <col min="7177" max="7415" width="11.42578125" style="10"/>
    <col min="7416" max="7416" width="3.85546875" style="10" customWidth="1"/>
    <col min="7417" max="7417" width="4.5703125" style="10" customWidth="1"/>
    <col min="7418" max="7418" width="23.7109375" style="10" customWidth="1"/>
    <col min="7419" max="7419" width="38.7109375" style="10" customWidth="1"/>
    <col min="7420" max="7420" width="9.85546875" style="10" customWidth="1"/>
    <col min="7421" max="7421" width="9.140625" style="10" customWidth="1"/>
    <col min="7422" max="7422" width="5.28515625" style="10" customWidth="1"/>
    <col min="7423" max="7432" width="11.7109375" style="10" customWidth="1"/>
    <col min="7433" max="7671" width="11.42578125" style="10"/>
    <col min="7672" max="7672" width="3.85546875" style="10" customWidth="1"/>
    <col min="7673" max="7673" width="4.5703125" style="10" customWidth="1"/>
    <col min="7674" max="7674" width="23.7109375" style="10" customWidth="1"/>
    <col min="7675" max="7675" width="38.7109375" style="10" customWidth="1"/>
    <col min="7676" max="7676" width="9.85546875" style="10" customWidth="1"/>
    <col min="7677" max="7677" width="9.140625" style="10" customWidth="1"/>
    <col min="7678" max="7678" width="5.28515625" style="10" customWidth="1"/>
    <col min="7679" max="7688" width="11.7109375" style="10" customWidth="1"/>
    <col min="7689" max="7927" width="11.42578125" style="10"/>
    <col min="7928" max="7928" width="3.85546875" style="10" customWidth="1"/>
    <col min="7929" max="7929" width="4.5703125" style="10" customWidth="1"/>
    <col min="7930" max="7930" width="23.7109375" style="10" customWidth="1"/>
    <col min="7931" max="7931" width="38.7109375" style="10" customWidth="1"/>
    <col min="7932" max="7932" width="9.85546875" style="10" customWidth="1"/>
    <col min="7933" max="7933" width="9.140625" style="10" customWidth="1"/>
    <col min="7934" max="7934" width="5.28515625" style="10" customWidth="1"/>
    <col min="7935" max="7944" width="11.7109375" style="10" customWidth="1"/>
    <col min="7945" max="8183" width="11.42578125" style="10"/>
    <col min="8184" max="8184" width="3.85546875" style="10" customWidth="1"/>
    <col min="8185" max="8185" width="4.5703125" style="10" customWidth="1"/>
    <col min="8186" max="8186" width="23.7109375" style="10" customWidth="1"/>
    <col min="8187" max="8187" width="38.7109375" style="10" customWidth="1"/>
    <col min="8188" max="8188" width="9.85546875" style="10" customWidth="1"/>
    <col min="8189" max="8189" width="9.140625" style="10" customWidth="1"/>
    <col min="8190" max="8190" width="5.28515625" style="10" customWidth="1"/>
    <col min="8191" max="8200" width="11.7109375" style="10" customWidth="1"/>
    <col min="8201" max="8439" width="11.42578125" style="10"/>
    <col min="8440" max="8440" width="3.85546875" style="10" customWidth="1"/>
    <col min="8441" max="8441" width="4.5703125" style="10" customWidth="1"/>
    <col min="8442" max="8442" width="23.7109375" style="10" customWidth="1"/>
    <col min="8443" max="8443" width="38.7109375" style="10" customWidth="1"/>
    <col min="8444" max="8444" width="9.85546875" style="10" customWidth="1"/>
    <col min="8445" max="8445" width="9.140625" style="10" customWidth="1"/>
    <col min="8446" max="8446" width="5.28515625" style="10" customWidth="1"/>
    <col min="8447" max="8456" width="11.7109375" style="10" customWidth="1"/>
    <col min="8457" max="8695" width="11.42578125" style="10"/>
    <col min="8696" max="8696" width="3.85546875" style="10" customWidth="1"/>
    <col min="8697" max="8697" width="4.5703125" style="10" customWidth="1"/>
    <col min="8698" max="8698" width="23.7109375" style="10" customWidth="1"/>
    <col min="8699" max="8699" width="38.7109375" style="10" customWidth="1"/>
    <col min="8700" max="8700" width="9.85546875" style="10" customWidth="1"/>
    <col min="8701" max="8701" width="9.140625" style="10" customWidth="1"/>
    <col min="8702" max="8702" width="5.28515625" style="10" customWidth="1"/>
    <col min="8703" max="8712" width="11.7109375" style="10" customWidth="1"/>
    <col min="8713" max="8951" width="11.42578125" style="10"/>
    <col min="8952" max="8952" width="3.85546875" style="10" customWidth="1"/>
    <col min="8953" max="8953" width="4.5703125" style="10" customWidth="1"/>
    <col min="8954" max="8954" width="23.7109375" style="10" customWidth="1"/>
    <col min="8955" max="8955" width="38.7109375" style="10" customWidth="1"/>
    <col min="8956" max="8956" width="9.85546875" style="10" customWidth="1"/>
    <col min="8957" max="8957" width="9.140625" style="10" customWidth="1"/>
    <col min="8958" max="8958" width="5.28515625" style="10" customWidth="1"/>
    <col min="8959" max="8968" width="11.7109375" style="10" customWidth="1"/>
    <col min="8969" max="9207" width="11.42578125" style="10"/>
    <col min="9208" max="9208" width="3.85546875" style="10" customWidth="1"/>
    <col min="9209" max="9209" width="4.5703125" style="10" customWidth="1"/>
    <col min="9210" max="9210" width="23.7109375" style="10" customWidth="1"/>
    <col min="9211" max="9211" width="38.7109375" style="10" customWidth="1"/>
    <col min="9212" max="9212" width="9.85546875" style="10" customWidth="1"/>
    <col min="9213" max="9213" width="9.140625" style="10" customWidth="1"/>
    <col min="9214" max="9214" width="5.28515625" style="10" customWidth="1"/>
    <col min="9215" max="9224" width="11.7109375" style="10" customWidth="1"/>
    <col min="9225" max="9463" width="11.42578125" style="10"/>
    <col min="9464" max="9464" width="3.85546875" style="10" customWidth="1"/>
    <col min="9465" max="9465" width="4.5703125" style="10" customWidth="1"/>
    <col min="9466" max="9466" width="23.7109375" style="10" customWidth="1"/>
    <col min="9467" max="9467" width="38.7109375" style="10" customWidth="1"/>
    <col min="9468" max="9468" width="9.85546875" style="10" customWidth="1"/>
    <col min="9469" max="9469" width="9.140625" style="10" customWidth="1"/>
    <col min="9470" max="9470" width="5.28515625" style="10" customWidth="1"/>
    <col min="9471" max="9480" width="11.7109375" style="10" customWidth="1"/>
    <col min="9481" max="9719" width="11.42578125" style="10"/>
    <col min="9720" max="9720" width="3.85546875" style="10" customWidth="1"/>
    <col min="9721" max="9721" width="4.5703125" style="10" customWidth="1"/>
    <col min="9722" max="9722" width="23.7109375" style="10" customWidth="1"/>
    <col min="9723" max="9723" width="38.7109375" style="10" customWidth="1"/>
    <col min="9724" max="9724" width="9.85546875" style="10" customWidth="1"/>
    <col min="9725" max="9725" width="9.140625" style="10" customWidth="1"/>
    <col min="9726" max="9726" width="5.28515625" style="10" customWidth="1"/>
    <col min="9727" max="9736" width="11.7109375" style="10" customWidth="1"/>
    <col min="9737" max="9975" width="11.42578125" style="10"/>
    <col min="9976" max="9976" width="3.85546875" style="10" customWidth="1"/>
    <col min="9977" max="9977" width="4.5703125" style="10" customWidth="1"/>
    <col min="9978" max="9978" width="23.7109375" style="10" customWidth="1"/>
    <col min="9979" max="9979" width="38.7109375" style="10" customWidth="1"/>
    <col min="9980" max="9980" width="9.85546875" style="10" customWidth="1"/>
    <col min="9981" max="9981" width="9.140625" style="10" customWidth="1"/>
    <col min="9982" max="9982" width="5.28515625" style="10" customWidth="1"/>
    <col min="9983" max="9992" width="11.7109375" style="10" customWidth="1"/>
    <col min="9993" max="10231" width="11.42578125" style="10"/>
    <col min="10232" max="10232" width="3.85546875" style="10" customWidth="1"/>
    <col min="10233" max="10233" width="4.5703125" style="10" customWidth="1"/>
    <col min="10234" max="10234" width="23.7109375" style="10" customWidth="1"/>
    <col min="10235" max="10235" width="38.7109375" style="10" customWidth="1"/>
    <col min="10236" max="10236" width="9.85546875" style="10" customWidth="1"/>
    <col min="10237" max="10237" width="9.140625" style="10" customWidth="1"/>
    <col min="10238" max="10238" width="5.28515625" style="10" customWidth="1"/>
    <col min="10239" max="10248" width="11.7109375" style="10" customWidth="1"/>
    <col min="10249" max="10487" width="11.42578125" style="10"/>
    <col min="10488" max="10488" width="3.85546875" style="10" customWidth="1"/>
    <col min="10489" max="10489" width="4.5703125" style="10" customWidth="1"/>
    <col min="10490" max="10490" width="23.7109375" style="10" customWidth="1"/>
    <col min="10491" max="10491" width="38.7109375" style="10" customWidth="1"/>
    <col min="10492" max="10492" width="9.85546875" style="10" customWidth="1"/>
    <col min="10493" max="10493" width="9.140625" style="10" customWidth="1"/>
    <col min="10494" max="10494" width="5.28515625" style="10" customWidth="1"/>
    <col min="10495" max="10504" width="11.7109375" style="10" customWidth="1"/>
    <col min="10505" max="10743" width="11.42578125" style="10"/>
    <col min="10744" max="10744" width="3.85546875" style="10" customWidth="1"/>
    <col min="10745" max="10745" width="4.5703125" style="10" customWidth="1"/>
    <col min="10746" max="10746" width="23.7109375" style="10" customWidth="1"/>
    <col min="10747" max="10747" width="38.7109375" style="10" customWidth="1"/>
    <col min="10748" max="10748" width="9.85546875" style="10" customWidth="1"/>
    <col min="10749" max="10749" width="9.140625" style="10" customWidth="1"/>
    <col min="10750" max="10750" width="5.28515625" style="10" customWidth="1"/>
    <col min="10751" max="10760" width="11.7109375" style="10" customWidth="1"/>
    <col min="10761" max="10999" width="11.42578125" style="10"/>
    <col min="11000" max="11000" width="3.85546875" style="10" customWidth="1"/>
    <col min="11001" max="11001" width="4.5703125" style="10" customWidth="1"/>
    <col min="11002" max="11002" width="23.7109375" style="10" customWidth="1"/>
    <col min="11003" max="11003" width="38.7109375" style="10" customWidth="1"/>
    <col min="11004" max="11004" width="9.85546875" style="10" customWidth="1"/>
    <col min="11005" max="11005" width="9.140625" style="10" customWidth="1"/>
    <col min="11006" max="11006" width="5.28515625" style="10" customWidth="1"/>
    <col min="11007" max="11016" width="11.7109375" style="10" customWidth="1"/>
    <col min="11017" max="11255" width="11.42578125" style="10"/>
    <col min="11256" max="11256" width="3.85546875" style="10" customWidth="1"/>
    <col min="11257" max="11257" width="4.5703125" style="10" customWidth="1"/>
    <col min="11258" max="11258" width="23.7109375" style="10" customWidth="1"/>
    <col min="11259" max="11259" width="38.7109375" style="10" customWidth="1"/>
    <col min="11260" max="11260" width="9.85546875" style="10" customWidth="1"/>
    <col min="11261" max="11261" width="9.140625" style="10" customWidth="1"/>
    <col min="11262" max="11262" width="5.28515625" style="10" customWidth="1"/>
    <col min="11263" max="11272" width="11.7109375" style="10" customWidth="1"/>
    <col min="11273" max="11511" width="11.42578125" style="10"/>
    <col min="11512" max="11512" width="3.85546875" style="10" customWidth="1"/>
    <col min="11513" max="11513" width="4.5703125" style="10" customWidth="1"/>
    <col min="11514" max="11514" width="23.7109375" style="10" customWidth="1"/>
    <col min="11515" max="11515" width="38.7109375" style="10" customWidth="1"/>
    <col min="11516" max="11516" width="9.85546875" style="10" customWidth="1"/>
    <col min="11517" max="11517" width="9.140625" style="10" customWidth="1"/>
    <col min="11518" max="11518" width="5.28515625" style="10" customWidth="1"/>
    <col min="11519" max="11528" width="11.7109375" style="10" customWidth="1"/>
    <col min="11529" max="11767" width="11.42578125" style="10"/>
    <col min="11768" max="11768" width="3.85546875" style="10" customWidth="1"/>
    <col min="11769" max="11769" width="4.5703125" style="10" customWidth="1"/>
    <col min="11770" max="11770" width="23.7109375" style="10" customWidth="1"/>
    <col min="11771" max="11771" width="38.7109375" style="10" customWidth="1"/>
    <col min="11772" max="11772" width="9.85546875" style="10" customWidth="1"/>
    <col min="11773" max="11773" width="9.140625" style="10" customWidth="1"/>
    <col min="11774" max="11774" width="5.28515625" style="10" customWidth="1"/>
    <col min="11775" max="11784" width="11.7109375" style="10" customWidth="1"/>
    <col min="11785" max="12023" width="11.42578125" style="10"/>
    <col min="12024" max="12024" width="3.85546875" style="10" customWidth="1"/>
    <col min="12025" max="12025" width="4.5703125" style="10" customWidth="1"/>
    <col min="12026" max="12026" width="23.7109375" style="10" customWidth="1"/>
    <col min="12027" max="12027" width="38.7109375" style="10" customWidth="1"/>
    <col min="12028" max="12028" width="9.85546875" style="10" customWidth="1"/>
    <col min="12029" max="12029" width="9.140625" style="10" customWidth="1"/>
    <col min="12030" max="12030" width="5.28515625" style="10" customWidth="1"/>
    <col min="12031" max="12040" width="11.7109375" style="10" customWidth="1"/>
    <col min="12041" max="12279" width="11.42578125" style="10"/>
    <col min="12280" max="12280" width="3.85546875" style="10" customWidth="1"/>
    <col min="12281" max="12281" width="4.5703125" style="10" customWidth="1"/>
    <col min="12282" max="12282" width="23.7109375" style="10" customWidth="1"/>
    <col min="12283" max="12283" width="38.7109375" style="10" customWidth="1"/>
    <col min="12284" max="12284" width="9.85546875" style="10" customWidth="1"/>
    <col min="12285" max="12285" width="9.140625" style="10" customWidth="1"/>
    <col min="12286" max="12286" width="5.28515625" style="10" customWidth="1"/>
    <col min="12287" max="12296" width="11.7109375" style="10" customWidth="1"/>
    <col min="12297" max="12535" width="11.42578125" style="10"/>
    <col min="12536" max="12536" width="3.85546875" style="10" customWidth="1"/>
    <col min="12537" max="12537" width="4.5703125" style="10" customWidth="1"/>
    <col min="12538" max="12538" width="23.7109375" style="10" customWidth="1"/>
    <col min="12539" max="12539" width="38.7109375" style="10" customWidth="1"/>
    <col min="12540" max="12540" width="9.85546875" style="10" customWidth="1"/>
    <col min="12541" max="12541" width="9.140625" style="10" customWidth="1"/>
    <col min="12542" max="12542" width="5.28515625" style="10" customWidth="1"/>
    <col min="12543" max="12552" width="11.7109375" style="10" customWidth="1"/>
    <col min="12553" max="12791" width="11.42578125" style="10"/>
    <col min="12792" max="12792" width="3.85546875" style="10" customWidth="1"/>
    <col min="12793" max="12793" width="4.5703125" style="10" customWidth="1"/>
    <col min="12794" max="12794" width="23.7109375" style="10" customWidth="1"/>
    <col min="12795" max="12795" width="38.7109375" style="10" customWidth="1"/>
    <col min="12796" max="12796" width="9.85546875" style="10" customWidth="1"/>
    <col min="12797" max="12797" width="9.140625" style="10" customWidth="1"/>
    <col min="12798" max="12798" width="5.28515625" style="10" customWidth="1"/>
    <col min="12799" max="12808" width="11.7109375" style="10" customWidth="1"/>
    <col min="12809" max="13047" width="11.42578125" style="10"/>
    <col min="13048" max="13048" width="3.85546875" style="10" customWidth="1"/>
    <col min="13049" max="13049" width="4.5703125" style="10" customWidth="1"/>
    <col min="13050" max="13050" width="23.7109375" style="10" customWidth="1"/>
    <col min="13051" max="13051" width="38.7109375" style="10" customWidth="1"/>
    <col min="13052" max="13052" width="9.85546875" style="10" customWidth="1"/>
    <col min="13053" max="13053" width="9.140625" style="10" customWidth="1"/>
    <col min="13054" max="13054" width="5.28515625" style="10" customWidth="1"/>
    <col min="13055" max="13064" width="11.7109375" style="10" customWidth="1"/>
    <col min="13065" max="13303" width="11.42578125" style="10"/>
    <col min="13304" max="13304" width="3.85546875" style="10" customWidth="1"/>
    <col min="13305" max="13305" width="4.5703125" style="10" customWidth="1"/>
    <col min="13306" max="13306" width="23.7109375" style="10" customWidth="1"/>
    <col min="13307" max="13307" width="38.7109375" style="10" customWidth="1"/>
    <col min="13308" max="13308" width="9.85546875" style="10" customWidth="1"/>
    <col min="13309" max="13309" width="9.140625" style="10" customWidth="1"/>
    <col min="13310" max="13310" width="5.28515625" style="10" customWidth="1"/>
    <col min="13311" max="13320" width="11.7109375" style="10" customWidth="1"/>
    <col min="13321" max="13559" width="11.42578125" style="10"/>
    <col min="13560" max="13560" width="3.85546875" style="10" customWidth="1"/>
    <col min="13561" max="13561" width="4.5703125" style="10" customWidth="1"/>
    <col min="13562" max="13562" width="23.7109375" style="10" customWidth="1"/>
    <col min="13563" max="13563" width="38.7109375" style="10" customWidth="1"/>
    <col min="13564" max="13564" width="9.85546875" style="10" customWidth="1"/>
    <col min="13565" max="13565" width="9.140625" style="10" customWidth="1"/>
    <col min="13566" max="13566" width="5.28515625" style="10" customWidth="1"/>
    <col min="13567" max="13576" width="11.7109375" style="10" customWidth="1"/>
    <col min="13577" max="13815" width="11.42578125" style="10"/>
    <col min="13816" max="13816" width="3.85546875" style="10" customWidth="1"/>
    <col min="13817" max="13817" width="4.5703125" style="10" customWidth="1"/>
    <col min="13818" max="13818" width="23.7109375" style="10" customWidth="1"/>
    <col min="13819" max="13819" width="38.7109375" style="10" customWidth="1"/>
    <col min="13820" max="13820" width="9.85546875" style="10" customWidth="1"/>
    <col min="13821" max="13821" width="9.140625" style="10" customWidth="1"/>
    <col min="13822" max="13822" width="5.28515625" style="10" customWidth="1"/>
    <col min="13823" max="13832" width="11.7109375" style="10" customWidth="1"/>
    <col min="13833" max="14071" width="11.42578125" style="10"/>
    <col min="14072" max="14072" width="3.85546875" style="10" customWidth="1"/>
    <col min="14073" max="14073" width="4.5703125" style="10" customWidth="1"/>
    <col min="14074" max="14074" width="23.7109375" style="10" customWidth="1"/>
    <col min="14075" max="14075" width="38.7109375" style="10" customWidth="1"/>
    <col min="14076" max="14076" width="9.85546875" style="10" customWidth="1"/>
    <col min="14077" max="14077" width="9.140625" style="10" customWidth="1"/>
    <col min="14078" max="14078" width="5.28515625" style="10" customWidth="1"/>
    <col min="14079" max="14088" width="11.7109375" style="10" customWidth="1"/>
    <col min="14089" max="14327" width="11.42578125" style="10"/>
    <col min="14328" max="14328" width="3.85546875" style="10" customWidth="1"/>
    <col min="14329" max="14329" width="4.5703125" style="10" customWidth="1"/>
    <col min="14330" max="14330" width="23.7109375" style="10" customWidth="1"/>
    <col min="14331" max="14331" width="38.7109375" style="10" customWidth="1"/>
    <col min="14332" max="14332" width="9.85546875" style="10" customWidth="1"/>
    <col min="14333" max="14333" width="9.140625" style="10" customWidth="1"/>
    <col min="14334" max="14334" width="5.28515625" style="10" customWidth="1"/>
    <col min="14335" max="14344" width="11.7109375" style="10" customWidth="1"/>
    <col min="14345" max="14583" width="11.42578125" style="10"/>
    <col min="14584" max="14584" width="3.85546875" style="10" customWidth="1"/>
    <col min="14585" max="14585" width="4.5703125" style="10" customWidth="1"/>
    <col min="14586" max="14586" width="23.7109375" style="10" customWidth="1"/>
    <col min="14587" max="14587" width="38.7109375" style="10" customWidth="1"/>
    <col min="14588" max="14588" width="9.85546875" style="10" customWidth="1"/>
    <col min="14589" max="14589" width="9.140625" style="10" customWidth="1"/>
    <col min="14590" max="14590" width="5.28515625" style="10" customWidth="1"/>
    <col min="14591" max="14600" width="11.7109375" style="10" customWidth="1"/>
    <col min="14601" max="14839" width="11.42578125" style="10"/>
    <col min="14840" max="14840" width="3.85546875" style="10" customWidth="1"/>
    <col min="14841" max="14841" width="4.5703125" style="10" customWidth="1"/>
    <col min="14842" max="14842" width="23.7109375" style="10" customWidth="1"/>
    <col min="14843" max="14843" width="38.7109375" style="10" customWidth="1"/>
    <col min="14844" max="14844" width="9.85546875" style="10" customWidth="1"/>
    <col min="14845" max="14845" width="9.140625" style="10" customWidth="1"/>
    <col min="14846" max="14846" width="5.28515625" style="10" customWidth="1"/>
    <col min="14847" max="14856" width="11.7109375" style="10" customWidth="1"/>
    <col min="14857" max="15095" width="11.42578125" style="10"/>
    <col min="15096" max="15096" width="3.85546875" style="10" customWidth="1"/>
    <col min="15097" max="15097" width="4.5703125" style="10" customWidth="1"/>
    <col min="15098" max="15098" width="23.7109375" style="10" customWidth="1"/>
    <col min="15099" max="15099" width="38.7109375" style="10" customWidth="1"/>
    <col min="15100" max="15100" width="9.85546875" style="10" customWidth="1"/>
    <col min="15101" max="15101" width="9.140625" style="10" customWidth="1"/>
    <col min="15102" max="15102" width="5.28515625" style="10" customWidth="1"/>
    <col min="15103" max="15112" width="11.7109375" style="10" customWidth="1"/>
    <col min="15113" max="15351" width="11.42578125" style="10"/>
    <col min="15352" max="15352" width="3.85546875" style="10" customWidth="1"/>
    <col min="15353" max="15353" width="4.5703125" style="10" customWidth="1"/>
    <col min="15354" max="15354" width="23.7109375" style="10" customWidth="1"/>
    <col min="15355" max="15355" width="38.7109375" style="10" customWidth="1"/>
    <col min="15356" max="15356" width="9.85546875" style="10" customWidth="1"/>
    <col min="15357" max="15357" width="9.140625" style="10" customWidth="1"/>
    <col min="15358" max="15358" width="5.28515625" style="10" customWidth="1"/>
    <col min="15359" max="15368" width="11.7109375" style="10" customWidth="1"/>
    <col min="15369" max="15607" width="11.42578125" style="10"/>
    <col min="15608" max="15608" width="3.85546875" style="10" customWidth="1"/>
    <col min="15609" max="15609" width="4.5703125" style="10" customWidth="1"/>
    <col min="15610" max="15610" width="23.7109375" style="10" customWidth="1"/>
    <col min="15611" max="15611" width="38.7109375" style="10" customWidth="1"/>
    <col min="15612" max="15612" width="9.85546875" style="10" customWidth="1"/>
    <col min="15613" max="15613" width="9.140625" style="10" customWidth="1"/>
    <col min="15614" max="15614" width="5.28515625" style="10" customWidth="1"/>
    <col min="15615" max="15624" width="11.7109375" style="10" customWidth="1"/>
    <col min="15625" max="15863" width="11.42578125" style="10"/>
    <col min="15864" max="15864" width="3.85546875" style="10" customWidth="1"/>
    <col min="15865" max="15865" width="4.5703125" style="10" customWidth="1"/>
    <col min="15866" max="15866" width="23.7109375" style="10" customWidth="1"/>
    <col min="15867" max="15867" width="38.7109375" style="10" customWidth="1"/>
    <col min="15868" max="15868" width="9.85546875" style="10" customWidth="1"/>
    <col min="15869" max="15869" width="9.140625" style="10" customWidth="1"/>
    <col min="15870" max="15870" width="5.28515625" style="10" customWidth="1"/>
    <col min="15871" max="15880" width="11.7109375" style="10" customWidth="1"/>
    <col min="15881" max="16119" width="11.42578125" style="10"/>
    <col min="16120" max="16120" width="3.85546875" style="10" customWidth="1"/>
    <col min="16121" max="16121" width="4.5703125" style="10" customWidth="1"/>
    <col min="16122" max="16122" width="23.7109375" style="10" customWidth="1"/>
    <col min="16123" max="16123" width="38.7109375" style="10" customWidth="1"/>
    <col min="16124" max="16124" width="9.85546875" style="10" customWidth="1"/>
    <col min="16125" max="16125" width="9.140625" style="10" customWidth="1"/>
    <col min="16126" max="16126" width="5.28515625" style="10" customWidth="1"/>
    <col min="16127" max="16136" width="11.7109375" style="10" customWidth="1"/>
    <col min="16137" max="16384" width="11.42578125" style="10"/>
  </cols>
  <sheetData>
    <row r="1" spans="1:9" x14ac:dyDescent="0.25">
      <c r="C1" s="10">
        <v>1</v>
      </c>
    </row>
    <row r="2" spans="1:9" ht="15" customHeight="1" x14ac:dyDescent="0.25">
      <c r="A2" s="23" t="s">
        <v>10</v>
      </c>
      <c r="B2" s="11" t="s">
        <v>22</v>
      </c>
      <c r="C2" s="12">
        <v>350</v>
      </c>
      <c r="E2" s="11" t="s">
        <v>23</v>
      </c>
      <c r="F2" s="13">
        <v>115</v>
      </c>
      <c r="I2" s="23" t="s">
        <v>18</v>
      </c>
    </row>
    <row r="3" spans="1:9" ht="15" customHeight="1" x14ac:dyDescent="0.25">
      <c r="A3" s="23" t="s">
        <v>27</v>
      </c>
      <c r="B3" s="11" t="s">
        <v>22</v>
      </c>
      <c r="C3" s="17">
        <v>350</v>
      </c>
      <c r="E3" s="11" t="s">
        <v>23</v>
      </c>
      <c r="F3" s="18">
        <v>50</v>
      </c>
      <c r="I3" s="23" t="s">
        <v>26</v>
      </c>
    </row>
    <row r="4" spans="1:9" ht="15" customHeight="1" x14ac:dyDescent="0.25">
      <c r="A4" s="23" t="s">
        <v>21</v>
      </c>
      <c r="B4" s="11" t="s">
        <v>22</v>
      </c>
      <c r="C4" s="17">
        <v>340</v>
      </c>
      <c r="E4" s="11" t="s">
        <v>23</v>
      </c>
      <c r="F4" s="18">
        <v>106</v>
      </c>
      <c r="I4" s="23" t="s">
        <v>21</v>
      </c>
    </row>
    <row r="5" spans="1:9" ht="15" customHeight="1" x14ac:dyDescent="0.25">
      <c r="A5" s="23" t="s">
        <v>26</v>
      </c>
      <c r="B5" s="11" t="s">
        <v>22</v>
      </c>
      <c r="C5" s="17">
        <v>355</v>
      </c>
      <c r="E5" s="11" t="s">
        <v>23</v>
      </c>
      <c r="F5" s="18">
        <v>95</v>
      </c>
      <c r="I5" s="23" t="s">
        <v>27</v>
      </c>
    </row>
    <row r="6" spans="1:9" ht="15" customHeight="1" x14ac:dyDescent="0.25">
      <c r="A6" s="23" t="s">
        <v>16</v>
      </c>
      <c r="B6" s="11" t="s">
        <v>22</v>
      </c>
      <c r="C6" s="17">
        <v>385</v>
      </c>
      <c r="E6" s="11" t="s">
        <v>23</v>
      </c>
      <c r="F6" s="18">
        <v>47</v>
      </c>
      <c r="I6" s="23" t="s">
        <v>20</v>
      </c>
    </row>
    <row r="7" spans="1:9" ht="15" customHeight="1" x14ac:dyDescent="0.25">
      <c r="A7" s="23" t="s">
        <v>15</v>
      </c>
      <c r="B7" s="11" t="s">
        <v>22</v>
      </c>
      <c r="C7" s="17">
        <v>231</v>
      </c>
      <c r="E7" s="11" t="s">
        <v>23</v>
      </c>
      <c r="F7" s="18">
        <v>65</v>
      </c>
      <c r="I7" s="23" t="s">
        <v>14</v>
      </c>
    </row>
    <row r="8" spans="1:9" ht="15" customHeight="1" x14ac:dyDescent="0.25">
      <c r="A8" s="23" t="s">
        <v>30</v>
      </c>
      <c r="B8" s="11" t="s">
        <v>22</v>
      </c>
      <c r="C8" s="17">
        <v>395</v>
      </c>
      <c r="E8" s="11" t="s">
        <v>23</v>
      </c>
      <c r="F8" s="18">
        <v>36</v>
      </c>
      <c r="I8" s="23" t="s">
        <v>13</v>
      </c>
    </row>
    <row r="9" spans="1:9" ht="15" customHeight="1" x14ac:dyDescent="0.25">
      <c r="A9" s="23" t="s">
        <v>33</v>
      </c>
      <c r="B9" s="11" t="s">
        <v>22</v>
      </c>
      <c r="C9" s="17">
        <v>350</v>
      </c>
      <c r="E9" s="11" t="s">
        <v>23</v>
      </c>
      <c r="F9" s="18">
        <v>113</v>
      </c>
      <c r="I9" s="23" t="s">
        <v>28</v>
      </c>
    </row>
    <row r="10" spans="1:9" ht="15" customHeight="1" x14ac:dyDescent="0.25">
      <c r="A10" s="23" t="s">
        <v>17</v>
      </c>
      <c r="B10" s="11" t="s">
        <v>22</v>
      </c>
      <c r="C10" s="15">
        <v>330</v>
      </c>
      <c r="E10" s="11" t="s">
        <v>23</v>
      </c>
      <c r="F10" s="18">
        <v>83</v>
      </c>
      <c r="I10" s="23" t="s">
        <v>15</v>
      </c>
    </row>
    <row r="11" spans="1:9" ht="15" customHeight="1" x14ac:dyDescent="0.25">
      <c r="A11" s="23" t="s">
        <v>25</v>
      </c>
      <c r="B11" s="11" t="s">
        <v>22</v>
      </c>
      <c r="C11" s="15">
        <v>95</v>
      </c>
      <c r="E11" s="11" t="s">
        <v>23</v>
      </c>
      <c r="F11" s="18">
        <v>86</v>
      </c>
      <c r="I11" s="23" t="s">
        <v>29</v>
      </c>
    </row>
    <row r="12" spans="1:9" ht="15" customHeight="1" x14ac:dyDescent="0.25">
      <c r="A12" s="23" t="s">
        <v>7</v>
      </c>
      <c r="B12" s="11" t="s">
        <v>22</v>
      </c>
      <c r="C12" s="15">
        <v>380</v>
      </c>
      <c r="E12" s="11" t="s">
        <v>23</v>
      </c>
      <c r="F12" s="18">
        <v>49</v>
      </c>
      <c r="I12" s="23" t="s">
        <v>30</v>
      </c>
    </row>
    <row r="13" spans="1:9" ht="15" customHeight="1" x14ac:dyDescent="0.25">
      <c r="A13" s="23" t="s">
        <v>8</v>
      </c>
      <c r="B13" s="11" t="s">
        <v>22</v>
      </c>
      <c r="C13" s="15">
        <v>415</v>
      </c>
      <c r="E13" s="11" t="s">
        <v>23</v>
      </c>
      <c r="F13" s="18">
        <v>52</v>
      </c>
      <c r="I13" s="23" t="s">
        <v>31</v>
      </c>
    </row>
    <row r="14" spans="1:9" customFormat="1" ht="15" customHeight="1" x14ac:dyDescent="0.25">
      <c r="I14" s="23" t="s">
        <v>16</v>
      </c>
    </row>
    <row r="15" spans="1:9" customFormat="1" ht="15" customHeight="1" x14ac:dyDescent="0.25">
      <c r="I15" s="23" t="s">
        <v>32</v>
      </c>
    </row>
    <row r="16" spans="1:9" customFormat="1" ht="15" customHeight="1" x14ac:dyDescent="0.25">
      <c r="I16" s="23" t="s">
        <v>33</v>
      </c>
    </row>
    <row r="17" spans="9:9" customFormat="1" ht="15" customHeight="1" x14ac:dyDescent="0.25">
      <c r="I17" s="23" t="s">
        <v>17</v>
      </c>
    </row>
    <row r="18" spans="9:9" customFormat="1" ht="15" customHeight="1" x14ac:dyDescent="0.25">
      <c r="I18" s="23" t="s">
        <v>10</v>
      </c>
    </row>
    <row r="19" spans="9:9" customFormat="1" ht="15" customHeight="1" x14ac:dyDescent="0.25">
      <c r="I19" s="23" t="s">
        <v>25</v>
      </c>
    </row>
    <row r="20" spans="9:9" customFormat="1" ht="15" customHeight="1" x14ac:dyDescent="0.25">
      <c r="I20" s="23" t="s">
        <v>6</v>
      </c>
    </row>
    <row r="21" spans="9:9" customFormat="1" ht="15" customHeight="1" x14ac:dyDescent="0.25">
      <c r="I21" s="23" t="s">
        <v>34</v>
      </c>
    </row>
    <row r="22" spans="9:9" customFormat="1" ht="15" customHeight="1" x14ac:dyDescent="0.25">
      <c r="I22" s="23" t="s">
        <v>8</v>
      </c>
    </row>
    <row r="23" spans="9:9" customFormat="1" ht="15" customHeight="1" x14ac:dyDescent="0.25">
      <c r="I23" s="23" t="s">
        <v>7</v>
      </c>
    </row>
    <row r="24" spans="9:9" customFormat="1" ht="12.75" customHeight="1" x14ac:dyDescent="0.25">
      <c r="I24" s="22" t="s">
        <v>35</v>
      </c>
    </row>
    <row r="25" spans="9:9" customFormat="1" ht="38.1" customHeight="1" x14ac:dyDescent="0.25"/>
    <row r="26" spans="9:9" customFormat="1" ht="24.95" customHeight="1" x14ac:dyDescent="0.25"/>
    <row r="27" spans="9:9" customFormat="1" ht="24.95" customHeight="1" x14ac:dyDescent="0.25"/>
    <row r="28" spans="9:9" customFormat="1" ht="15" customHeight="1" x14ac:dyDescent="0.25"/>
    <row r="29" spans="9:9" customFormat="1" ht="15" customHeight="1" x14ac:dyDescent="0.25"/>
    <row r="30" spans="9:9" customFormat="1" ht="15" customHeight="1" x14ac:dyDescent="0.25"/>
    <row r="31" spans="9:9" customFormat="1" ht="15" customHeight="1" x14ac:dyDescent="0.25"/>
    <row r="32" spans="9:9" customFormat="1" ht="15" customHeight="1" x14ac:dyDescent="0.25"/>
    <row r="33" customFormat="1" ht="15" customHeight="1" x14ac:dyDescent="0.25"/>
    <row r="34" customFormat="1" ht="15" customHeight="1" x14ac:dyDescent="0.25"/>
    <row r="35" customFormat="1" ht="15" customHeight="1" x14ac:dyDescent="0.25"/>
    <row r="36" customFormat="1" ht="15" customHeight="1" x14ac:dyDescent="0.25"/>
    <row r="37" customFormat="1" ht="15" customHeight="1" x14ac:dyDescent="0.25"/>
    <row r="38" customFormat="1" ht="15" customHeight="1" x14ac:dyDescent="0.25"/>
    <row r="39" customFormat="1" ht="15" customHeight="1" x14ac:dyDescent="0.25"/>
    <row r="40" customFormat="1" ht="12.75" customHeight="1" x14ac:dyDescent="0.25"/>
    <row r="41" customFormat="1" ht="12.75" customHeight="1" x14ac:dyDescent="0.25"/>
    <row r="42" customFormat="1" ht="12.75" customHeight="1" x14ac:dyDescent="0.25"/>
    <row r="43" customFormat="1" ht="12.75" customHeight="1" x14ac:dyDescent="0.25"/>
  </sheetData>
  <pageMargins left="0.23622047244094491" right="0.23622047244094491" top="0.35433070866141736" bottom="0.15748031496062992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6"/>
  <sheetViews>
    <sheetView tabSelected="1" topLeftCell="A10" workbookViewId="0">
      <selection activeCell="J14" sqref="J14"/>
    </sheetView>
  </sheetViews>
  <sheetFormatPr baseColWidth="10" defaultRowHeight="15" x14ac:dyDescent="0.25"/>
  <cols>
    <col min="1" max="1" width="21.5703125" style="3" bestFit="1" customWidth="1"/>
    <col min="2" max="5" width="11.42578125" style="2"/>
    <col min="6" max="6" width="14.140625" style="2" bestFit="1" customWidth="1"/>
    <col min="7" max="7" width="13" style="2" bestFit="1" customWidth="1"/>
    <col min="8" max="8" width="11.42578125" style="2"/>
    <col min="9" max="9" width="17" style="2" bestFit="1" customWidth="1"/>
    <col min="10" max="11" width="17" style="2" customWidth="1"/>
    <col min="12" max="16384" width="11.42578125" style="2"/>
  </cols>
  <sheetData>
    <row r="1" spans="1:12" ht="15.75" thickBot="1" x14ac:dyDescent="0.3">
      <c r="A1" s="37" t="s">
        <v>3</v>
      </c>
      <c r="B1" s="38" t="s">
        <v>0</v>
      </c>
      <c r="C1" s="39" t="s">
        <v>24</v>
      </c>
      <c r="D1" s="40" t="s">
        <v>1</v>
      </c>
      <c r="E1" s="38" t="s">
        <v>4</v>
      </c>
      <c r="F1" s="41" t="s">
        <v>11</v>
      </c>
      <c r="G1" s="40" t="s">
        <v>2</v>
      </c>
      <c r="H1" s="38" t="s">
        <v>5</v>
      </c>
      <c r="I1" s="50" t="s">
        <v>12</v>
      </c>
      <c r="J1" s="51" t="s">
        <v>36</v>
      </c>
      <c r="K1" s="42" t="s">
        <v>37</v>
      </c>
    </row>
    <row r="2" spans="1:12" s="30" customFormat="1" ht="24.95" customHeight="1" x14ac:dyDescent="0.25">
      <c r="A2" s="43">
        <v>42807</v>
      </c>
      <c r="B2" s="31" t="s">
        <v>6</v>
      </c>
      <c r="C2" s="32">
        <v>3</v>
      </c>
      <c r="D2" s="33">
        <f>IFERROR(VLOOKUP(B2,besoin,3,0),0)*C2</f>
        <v>0</v>
      </c>
      <c r="E2" s="31">
        <v>2960</v>
      </c>
      <c r="F2" s="34"/>
      <c r="G2" s="35">
        <f>IFERROR(VLOOKUP(B2,besoin,6,0),0)*C2</f>
        <v>0</v>
      </c>
      <c r="H2" s="36">
        <v>460</v>
      </c>
      <c r="I2" s="32"/>
      <c r="J2" s="33">
        <f t="shared" ref="J2:J4" si="0">IF(F17="",0,"commande")</f>
        <v>0</v>
      </c>
      <c r="K2" s="34"/>
    </row>
    <row r="3" spans="1:12" s="30" customFormat="1" ht="24.95" customHeight="1" x14ac:dyDescent="0.25">
      <c r="A3" s="44">
        <v>42808</v>
      </c>
      <c r="B3" s="24" t="s">
        <v>7</v>
      </c>
      <c r="C3" s="25">
        <v>3</v>
      </c>
      <c r="D3" s="26">
        <f>IFERROR(VLOOKUP(B3,besoin,3,0),0)*C3</f>
        <v>1140</v>
      </c>
      <c r="E3" s="24">
        <f>E2-D3+F3</f>
        <v>1820</v>
      </c>
      <c r="F3" s="27"/>
      <c r="G3" s="28">
        <f>IFERROR(VLOOKUP(B3,besoin,6,0),0)*C3</f>
        <v>147</v>
      </c>
      <c r="H3" s="29">
        <f>H2-G3+I3</f>
        <v>313</v>
      </c>
      <c r="I3" s="25"/>
      <c r="J3" s="26">
        <f t="shared" si="0"/>
        <v>0</v>
      </c>
      <c r="K3" s="27"/>
    </row>
    <row r="4" spans="1:12" s="30" customFormat="1" ht="24.95" customHeight="1" x14ac:dyDescent="0.25">
      <c r="A4" s="44">
        <v>42809</v>
      </c>
      <c r="B4" s="24" t="s">
        <v>8</v>
      </c>
      <c r="C4" s="25">
        <v>3</v>
      </c>
      <c r="D4" s="26">
        <f>IFERROR(VLOOKUP(B4,besoin,3,0),0)*C4</f>
        <v>1245</v>
      </c>
      <c r="E4" s="24">
        <f>E3-D4+F4</f>
        <v>575</v>
      </c>
      <c r="F4" s="27"/>
      <c r="G4" s="28">
        <f>IFERROR(VLOOKUP(B4,besoin,6,0),0)*C4</f>
        <v>156</v>
      </c>
      <c r="H4" s="29">
        <f>H3-G4+I4</f>
        <v>157</v>
      </c>
      <c r="I4" s="25"/>
      <c r="J4" s="26">
        <f t="shared" si="0"/>
        <v>0</v>
      </c>
      <c r="K4" s="27"/>
    </row>
    <row r="5" spans="1:12" s="30" customFormat="1" ht="24.95" customHeight="1" x14ac:dyDescent="0.25">
      <c r="A5" s="44">
        <v>42810</v>
      </c>
      <c r="B5" s="24" t="s">
        <v>9</v>
      </c>
      <c r="C5" s="25">
        <v>3</v>
      </c>
      <c r="D5" s="26">
        <f>IFERROR(VLOOKUP(B5,besoin,3,0),0)*C5</f>
        <v>0</v>
      </c>
      <c r="E5" s="24">
        <f>E4-D5+F5</f>
        <v>4575</v>
      </c>
      <c r="F5" s="27">
        <v>4000</v>
      </c>
      <c r="G5" s="28">
        <f>IFERROR(VLOOKUP(B5,besoin,6,0),0)*C5</f>
        <v>0</v>
      </c>
      <c r="H5" s="29">
        <f>H4-G5+I5</f>
        <v>1157</v>
      </c>
      <c r="I5" s="25">
        <v>1000</v>
      </c>
      <c r="J5" s="26">
        <f>IF(F13="",0,"commande")</f>
        <v>0</v>
      </c>
      <c r="K5" s="27">
        <f>IF(I13="",0,"commande")</f>
        <v>0</v>
      </c>
    </row>
    <row r="6" spans="1:12" s="30" customFormat="1" ht="24.95" customHeight="1" x14ac:dyDescent="0.25">
      <c r="A6" s="44">
        <v>42811</v>
      </c>
      <c r="B6" s="24" t="s">
        <v>10</v>
      </c>
      <c r="C6" s="25">
        <v>3</v>
      </c>
      <c r="D6" s="26">
        <f>IFERROR(VLOOKUP(B6,besoin,3,0),0)*C6</f>
        <v>1050</v>
      </c>
      <c r="E6" s="24">
        <f>E5-D6+F6</f>
        <v>3525</v>
      </c>
      <c r="F6" s="27"/>
      <c r="G6" s="28">
        <f>IFERROR(VLOOKUP(B6,besoin,6,0),0)*C6</f>
        <v>345</v>
      </c>
      <c r="H6" s="29">
        <f>H5-G6+I6</f>
        <v>812</v>
      </c>
      <c r="I6" s="25"/>
      <c r="J6" s="26">
        <f t="shared" ref="J6:J34" si="1">IF(F14="",0,"commande")</f>
        <v>0</v>
      </c>
      <c r="K6" s="27">
        <f t="shared" ref="K6:K33" si="2">IF(I14="",0,"commande")</f>
        <v>0</v>
      </c>
    </row>
    <row r="7" spans="1:12" ht="24.95" customHeight="1" x14ac:dyDescent="0.25">
      <c r="A7" s="45"/>
      <c r="B7" s="1"/>
      <c r="C7" s="4"/>
      <c r="D7" s="5">
        <f>IFERROR(VLOOKUP(B7,besoin,3,0),0)*C7</f>
        <v>0</v>
      </c>
      <c r="E7" s="1">
        <f t="shared" ref="E7:E33" si="3">E6-D7+F7</f>
        <v>3525</v>
      </c>
      <c r="F7" s="6"/>
      <c r="G7" s="19">
        <f>IFERROR(VLOOKUP(B7,besoin,6,0),0)*C7</f>
        <v>0</v>
      </c>
      <c r="H7" s="20">
        <f t="shared" ref="H7:H33" si="4">H6-G7+I7</f>
        <v>812</v>
      </c>
      <c r="I7" s="4"/>
      <c r="J7" s="5">
        <f t="shared" si="1"/>
        <v>0</v>
      </c>
      <c r="K7" s="6">
        <f t="shared" si="2"/>
        <v>0</v>
      </c>
    </row>
    <row r="8" spans="1:12" ht="24.95" customHeight="1" x14ac:dyDescent="0.25">
      <c r="A8" s="45">
        <v>42814</v>
      </c>
      <c r="B8" s="9" t="s">
        <v>25</v>
      </c>
      <c r="C8" s="16">
        <v>2</v>
      </c>
      <c r="D8" s="5">
        <f>IFERROR(VLOOKUP(B8,besoin,3,0),0)*C8</f>
        <v>190</v>
      </c>
      <c r="E8" s="1">
        <f t="shared" si="3"/>
        <v>3335</v>
      </c>
      <c r="F8" s="6"/>
      <c r="G8" s="19">
        <f>IFERROR(VLOOKUP(B8,besoin,6,0),0)*C8</f>
        <v>172</v>
      </c>
      <c r="H8" s="20">
        <f t="shared" si="4"/>
        <v>640</v>
      </c>
      <c r="I8" s="4"/>
      <c r="J8" s="5">
        <f t="shared" ref="J8:J15" si="5">IF(F17="",0,"commande")</f>
        <v>0</v>
      </c>
      <c r="K8" s="6">
        <f t="shared" ref="K8:K15" si="6">IF(I17="",0,"commande")</f>
        <v>0</v>
      </c>
    </row>
    <row r="9" spans="1:12" ht="24.95" customHeight="1" x14ac:dyDescent="0.25">
      <c r="A9" s="45"/>
      <c r="B9" s="9" t="s">
        <v>32</v>
      </c>
      <c r="C9" s="16">
        <v>1</v>
      </c>
      <c r="D9" s="5">
        <f>IFERROR(VLOOKUP(B9,besoin,3,0),0)*C9</f>
        <v>0</v>
      </c>
      <c r="E9" s="1">
        <f t="shared" si="3"/>
        <v>3335</v>
      </c>
      <c r="F9" s="6"/>
      <c r="G9" s="19">
        <f>IFERROR(VLOOKUP(B9,besoin,6,0),0)*C9</f>
        <v>0</v>
      </c>
      <c r="H9" s="20">
        <f t="shared" si="4"/>
        <v>640</v>
      </c>
      <c r="I9" s="4"/>
      <c r="J9" s="5">
        <f t="shared" si="5"/>
        <v>0</v>
      </c>
      <c r="K9" s="6">
        <f t="shared" si="6"/>
        <v>0</v>
      </c>
    </row>
    <row r="10" spans="1:12" ht="24.95" customHeight="1" x14ac:dyDescent="0.25">
      <c r="A10" s="45">
        <v>42815</v>
      </c>
      <c r="B10" s="1" t="s">
        <v>7</v>
      </c>
      <c r="C10" s="4">
        <v>2</v>
      </c>
      <c r="D10" s="5">
        <f>IFERROR(VLOOKUP(B10,besoin,3,0),0)*C10</f>
        <v>760</v>
      </c>
      <c r="E10" s="1">
        <f t="shared" si="3"/>
        <v>2575</v>
      </c>
      <c r="F10" s="6"/>
      <c r="G10" s="19">
        <f>IFERROR(VLOOKUP(B10,besoin,6,0),0)*C10</f>
        <v>98</v>
      </c>
      <c r="H10" s="20">
        <f t="shared" si="4"/>
        <v>542</v>
      </c>
      <c r="I10" s="4"/>
      <c r="J10" s="5">
        <f t="shared" si="5"/>
        <v>0</v>
      </c>
      <c r="K10" s="6">
        <f t="shared" si="6"/>
        <v>0</v>
      </c>
    </row>
    <row r="11" spans="1:12" ht="24.95" customHeight="1" x14ac:dyDescent="0.25">
      <c r="A11" s="45"/>
      <c r="B11" s="1"/>
      <c r="C11" s="4"/>
      <c r="D11" s="5">
        <f>IFERROR(VLOOKUP(B11,besoin,3,0),0)*C11</f>
        <v>0</v>
      </c>
      <c r="E11" s="1">
        <f t="shared" si="3"/>
        <v>2575</v>
      </c>
      <c r="F11" s="6"/>
      <c r="G11" s="19">
        <f>IFERROR(VLOOKUP(B11,besoin,6,0),0)*C11</f>
        <v>0</v>
      </c>
      <c r="H11" s="20">
        <f t="shared" si="4"/>
        <v>542</v>
      </c>
      <c r="I11" s="4"/>
      <c r="J11" s="5">
        <f t="shared" si="5"/>
        <v>0</v>
      </c>
      <c r="K11" s="6">
        <f t="shared" si="6"/>
        <v>0</v>
      </c>
    </row>
    <row r="12" spans="1:12" ht="24.95" customHeight="1" x14ac:dyDescent="0.25">
      <c r="A12" s="45">
        <v>42816</v>
      </c>
      <c r="B12" s="1" t="s">
        <v>14</v>
      </c>
      <c r="C12" s="4">
        <v>3</v>
      </c>
      <c r="D12" s="5">
        <f>IFERROR(VLOOKUP(B12,besoin,3,0),0)*C12</f>
        <v>0</v>
      </c>
      <c r="E12" s="1">
        <f t="shared" si="3"/>
        <v>2575</v>
      </c>
      <c r="F12" s="6"/>
      <c r="G12" s="19">
        <f>IFERROR(VLOOKUP(B12,besoin,6,0),0)*C12</f>
        <v>0</v>
      </c>
      <c r="H12" s="20">
        <f t="shared" si="4"/>
        <v>542</v>
      </c>
      <c r="I12" s="4"/>
      <c r="J12" s="5">
        <f t="shared" si="5"/>
        <v>0</v>
      </c>
      <c r="K12" s="6">
        <f t="shared" si="6"/>
        <v>0</v>
      </c>
    </row>
    <row r="13" spans="1:12" ht="24.95" customHeight="1" x14ac:dyDescent="0.25">
      <c r="A13" s="45">
        <v>42817</v>
      </c>
      <c r="B13" s="9" t="s">
        <v>13</v>
      </c>
      <c r="C13" s="16">
        <v>2</v>
      </c>
      <c r="D13" s="5">
        <f>IFERROR(VLOOKUP(B13,besoin,3,0),0)*C13</f>
        <v>0</v>
      </c>
      <c r="E13" s="1">
        <f t="shared" si="3"/>
        <v>2575</v>
      </c>
      <c r="F13" s="6"/>
      <c r="G13" s="19">
        <f>IFERROR(VLOOKUP(B13,besoin,6,0),0)*C13</f>
        <v>0</v>
      </c>
      <c r="H13" s="20">
        <f t="shared" si="4"/>
        <v>542</v>
      </c>
      <c r="I13" s="4"/>
      <c r="J13" s="5">
        <f t="shared" si="5"/>
        <v>0</v>
      </c>
      <c r="K13" s="6">
        <f t="shared" si="6"/>
        <v>0</v>
      </c>
    </row>
    <row r="14" spans="1:12" ht="24.95" customHeight="1" x14ac:dyDescent="0.25">
      <c r="A14" s="45"/>
      <c r="B14" s="9" t="s">
        <v>34</v>
      </c>
      <c r="C14" s="16"/>
      <c r="D14" s="5">
        <f>IFERROR(VLOOKUP(B14,besoin,3,0),0)*C14</f>
        <v>0</v>
      </c>
      <c r="E14" s="1">
        <f t="shared" si="3"/>
        <v>2575</v>
      </c>
      <c r="F14" s="6"/>
      <c r="G14" s="19">
        <f>IFERROR(VLOOKUP(B14,besoin,6,0),0)*C14</f>
        <v>0</v>
      </c>
      <c r="H14" s="20">
        <f t="shared" si="4"/>
        <v>542</v>
      </c>
      <c r="I14" s="4"/>
      <c r="J14" s="5" t="str">
        <f t="shared" si="5"/>
        <v>commande</v>
      </c>
      <c r="K14" s="6" t="str">
        <f t="shared" si="6"/>
        <v>commande</v>
      </c>
      <c r="L14" s="3"/>
    </row>
    <row r="15" spans="1:12" ht="24.95" customHeight="1" x14ac:dyDescent="0.25">
      <c r="A15" s="45">
        <v>42818</v>
      </c>
      <c r="B15" s="9" t="s">
        <v>16</v>
      </c>
      <c r="C15" s="16">
        <v>3</v>
      </c>
      <c r="D15" s="5">
        <f>IFERROR(VLOOKUP(B15,besoin,3,0),0)*C15</f>
        <v>1155</v>
      </c>
      <c r="E15" s="1">
        <f t="shared" si="3"/>
        <v>1420</v>
      </c>
      <c r="F15" s="6"/>
      <c r="G15" s="19">
        <f>IFERROR(VLOOKUP(B15,besoin,6,0),0)*C15</f>
        <v>141</v>
      </c>
      <c r="H15" s="20">
        <f t="shared" si="4"/>
        <v>401</v>
      </c>
      <c r="I15" s="4"/>
      <c r="J15" s="5">
        <f t="shared" si="5"/>
        <v>0</v>
      </c>
      <c r="K15" s="6">
        <f t="shared" si="6"/>
        <v>0</v>
      </c>
    </row>
    <row r="16" spans="1:12" ht="24.95" customHeight="1" x14ac:dyDescent="0.25">
      <c r="A16" s="45"/>
      <c r="B16" s="1" t="s">
        <v>17</v>
      </c>
      <c r="C16" s="4">
        <v>1</v>
      </c>
      <c r="D16" s="5">
        <f>IFERROR(VLOOKUP(B16,besoin,3,0),0)*C16</f>
        <v>330</v>
      </c>
      <c r="E16" s="1">
        <f>E14-D16+F16</f>
        <v>2245</v>
      </c>
      <c r="F16" s="6"/>
      <c r="G16" s="19">
        <f>IFERROR(VLOOKUP(B16,besoin,6,0),0)*C16</f>
        <v>83</v>
      </c>
      <c r="H16" s="20">
        <f>H14-G16+I16</f>
        <v>459</v>
      </c>
      <c r="I16" s="4"/>
      <c r="J16" s="5">
        <f t="shared" ref="J16" si="7">IF(F24="",0,"commande")</f>
        <v>0</v>
      </c>
      <c r="K16" s="6">
        <f t="shared" ref="K16" si="8">IF(I24="",0,"commande")</f>
        <v>0</v>
      </c>
    </row>
    <row r="17" spans="1:11" ht="24.95" customHeight="1" x14ac:dyDescent="0.25">
      <c r="A17" s="45"/>
      <c r="B17" s="1" t="s">
        <v>15</v>
      </c>
      <c r="C17" s="4">
        <v>2</v>
      </c>
      <c r="D17" s="5">
        <f>IFERROR(VLOOKUP(B17,besoin,3,0),0)*C17</f>
        <v>462</v>
      </c>
      <c r="E17" s="1">
        <f>E15-D17+F17</f>
        <v>958</v>
      </c>
      <c r="F17" s="6"/>
      <c r="G17" s="19">
        <f>IFERROR(VLOOKUP(B17,besoin,6,0),0)*C17</f>
        <v>130</v>
      </c>
      <c r="H17" s="20">
        <f>H15-G17+I17</f>
        <v>271</v>
      </c>
      <c r="I17" s="4"/>
      <c r="J17" s="5">
        <f t="shared" si="1"/>
        <v>0</v>
      </c>
      <c r="K17" s="6">
        <f t="shared" si="2"/>
        <v>0</v>
      </c>
    </row>
    <row r="18" spans="1:11" ht="24.95" customHeight="1" x14ac:dyDescent="0.25">
      <c r="A18" s="45">
        <v>42821</v>
      </c>
      <c r="B18" s="1" t="s">
        <v>7</v>
      </c>
      <c r="C18" s="4">
        <v>0.5</v>
      </c>
      <c r="D18" s="5">
        <f>IFERROR(VLOOKUP(B18,besoin,3,0),0)*C18</f>
        <v>190</v>
      </c>
      <c r="E18" s="1">
        <f>E17-D18+F18</f>
        <v>768</v>
      </c>
      <c r="F18" s="6"/>
      <c r="G18" s="19">
        <f>IFERROR(VLOOKUP(B18,besoin,6,0),0)*C18</f>
        <v>24.5</v>
      </c>
      <c r="H18" s="20">
        <f>H17-G18+I18</f>
        <v>246.5</v>
      </c>
      <c r="I18" s="4"/>
      <c r="J18" s="5">
        <f t="shared" si="1"/>
        <v>0</v>
      </c>
      <c r="K18" s="6">
        <f t="shared" si="2"/>
        <v>0</v>
      </c>
    </row>
    <row r="19" spans="1:11" ht="24.95" customHeight="1" x14ac:dyDescent="0.25">
      <c r="A19" s="45"/>
      <c r="B19" s="1" t="s">
        <v>8</v>
      </c>
      <c r="C19" s="4">
        <v>0.5</v>
      </c>
      <c r="D19" s="5">
        <f>IFERROR(VLOOKUP(B19,besoin,3,0),0)*C19</f>
        <v>207.5</v>
      </c>
      <c r="E19" s="1">
        <f t="shared" ref="E19:E26" si="9">E18-D19+F19</f>
        <v>560.5</v>
      </c>
      <c r="F19" s="6"/>
      <c r="G19" s="19">
        <f>IFERROR(VLOOKUP(B19,besoin,6,0),0)*C19</f>
        <v>26</v>
      </c>
      <c r="H19" s="20">
        <f t="shared" ref="H19:H26" si="10">H18-G19+I19</f>
        <v>220.5</v>
      </c>
      <c r="I19" s="4"/>
      <c r="J19" s="5">
        <f t="shared" si="1"/>
        <v>0</v>
      </c>
      <c r="K19" s="6">
        <f t="shared" si="2"/>
        <v>0</v>
      </c>
    </row>
    <row r="20" spans="1:11" ht="24.95" customHeight="1" x14ac:dyDescent="0.25">
      <c r="A20" s="45">
        <v>42822</v>
      </c>
      <c r="B20" s="1" t="s">
        <v>6</v>
      </c>
      <c r="C20" s="4">
        <v>0.5</v>
      </c>
      <c r="D20" s="5">
        <f>IFERROR(VLOOKUP(B20,besoin,3,0),0)*C20</f>
        <v>0</v>
      </c>
      <c r="E20" s="1">
        <f t="shared" si="9"/>
        <v>560.5</v>
      </c>
      <c r="F20" s="6"/>
      <c r="G20" s="19">
        <f>IFERROR(VLOOKUP(B20,besoin,6,0),0)*C20</f>
        <v>0</v>
      </c>
      <c r="H20" s="20">
        <f t="shared" si="10"/>
        <v>220.5</v>
      </c>
      <c r="I20" s="4"/>
      <c r="J20" s="5">
        <f t="shared" si="1"/>
        <v>0</v>
      </c>
      <c r="K20" s="6">
        <f t="shared" si="2"/>
        <v>0</v>
      </c>
    </row>
    <row r="21" spans="1:11" ht="24.95" customHeight="1" x14ac:dyDescent="0.25">
      <c r="A21" s="45"/>
      <c r="B21" s="1" t="s">
        <v>14</v>
      </c>
      <c r="C21" s="4">
        <v>0.5</v>
      </c>
      <c r="D21" s="5">
        <f>IFERROR(VLOOKUP(B21,besoin,3,0),0)*C21</f>
        <v>0</v>
      </c>
      <c r="E21" s="1">
        <f t="shared" si="9"/>
        <v>560.5</v>
      </c>
      <c r="F21" s="6"/>
      <c r="G21" s="19">
        <f>IFERROR(VLOOKUP(B21,besoin,6,0),0)*C21</f>
        <v>0</v>
      </c>
      <c r="H21" s="20">
        <f t="shared" si="10"/>
        <v>220.5</v>
      </c>
      <c r="I21" s="4"/>
      <c r="J21" s="5">
        <f t="shared" si="1"/>
        <v>0</v>
      </c>
      <c r="K21" s="6">
        <f t="shared" si="2"/>
        <v>0</v>
      </c>
    </row>
    <row r="22" spans="1:11" ht="24.95" customHeight="1" x14ac:dyDescent="0.25">
      <c r="A22" s="45"/>
      <c r="B22" s="1" t="s">
        <v>13</v>
      </c>
      <c r="C22" s="4">
        <v>0.5</v>
      </c>
      <c r="D22" s="5">
        <f>IFERROR(VLOOKUP(B22,besoin,3,0),0)*C22</f>
        <v>0</v>
      </c>
      <c r="E22" s="1">
        <f t="shared" si="9"/>
        <v>560.5</v>
      </c>
      <c r="F22" s="6"/>
      <c r="G22" s="19">
        <f>IFERROR(VLOOKUP(B22,besoin,6,0),0)*C22</f>
        <v>0</v>
      </c>
      <c r="H22" s="20">
        <f t="shared" si="10"/>
        <v>220.5</v>
      </c>
      <c r="I22" s="4"/>
      <c r="J22" s="5">
        <f t="shared" si="1"/>
        <v>0</v>
      </c>
      <c r="K22" s="6">
        <f t="shared" si="2"/>
        <v>0</v>
      </c>
    </row>
    <row r="23" spans="1:11" ht="24.95" customHeight="1" x14ac:dyDescent="0.25">
      <c r="A23" s="45">
        <v>42823</v>
      </c>
      <c r="B23" s="1" t="s">
        <v>18</v>
      </c>
      <c r="C23" s="4">
        <v>0.5</v>
      </c>
      <c r="D23" s="5">
        <f>IFERROR(VLOOKUP(B23,besoin,3,0),0)*C23</f>
        <v>0</v>
      </c>
      <c r="E23" s="1">
        <f t="shared" si="9"/>
        <v>4560.5</v>
      </c>
      <c r="F23" s="6">
        <v>4000</v>
      </c>
      <c r="G23" s="19">
        <f>IFERROR(VLOOKUP(B23,besoin,6,0),0)*C23</f>
        <v>0</v>
      </c>
      <c r="H23" s="20">
        <f t="shared" si="10"/>
        <v>1220.5</v>
      </c>
      <c r="I23" s="4">
        <v>1000</v>
      </c>
      <c r="J23" s="5">
        <f t="shared" si="1"/>
        <v>0</v>
      </c>
      <c r="K23" s="6">
        <f t="shared" si="2"/>
        <v>0</v>
      </c>
    </row>
    <row r="24" spans="1:11" ht="24.95" customHeight="1" x14ac:dyDescent="0.25">
      <c r="A24" s="45"/>
      <c r="B24" s="1" t="s">
        <v>19</v>
      </c>
      <c r="C24" s="4">
        <v>0.5</v>
      </c>
      <c r="D24" s="5">
        <f>IFERROR(VLOOKUP(B24,besoin,3,0),0)*C24</f>
        <v>0</v>
      </c>
      <c r="E24" s="1">
        <f t="shared" si="9"/>
        <v>4560.5</v>
      </c>
      <c r="F24" s="6"/>
      <c r="G24" s="19">
        <f>IFERROR(VLOOKUP(B24,besoin,6,0),0)*C24</f>
        <v>0</v>
      </c>
      <c r="H24" s="20">
        <f t="shared" si="10"/>
        <v>1220.5</v>
      </c>
      <c r="I24" s="4"/>
      <c r="J24" s="5">
        <f t="shared" si="1"/>
        <v>0</v>
      </c>
      <c r="K24" s="6">
        <f t="shared" si="2"/>
        <v>0</v>
      </c>
    </row>
    <row r="25" spans="1:11" ht="24.95" customHeight="1" x14ac:dyDescent="0.25">
      <c r="A25" s="45"/>
      <c r="B25" s="1" t="s">
        <v>35</v>
      </c>
      <c r="C25" s="4">
        <v>0.2</v>
      </c>
      <c r="D25" s="5">
        <f>IFERROR(VLOOKUP(B25,besoin,3,0),0)*C25</f>
        <v>0</v>
      </c>
      <c r="E25" s="1">
        <f t="shared" si="9"/>
        <v>4560.5</v>
      </c>
      <c r="F25" s="6"/>
      <c r="G25" s="19">
        <f>IFERROR(VLOOKUP(B25,besoin,6,0),0)*C25</f>
        <v>0</v>
      </c>
      <c r="H25" s="20">
        <f t="shared" si="10"/>
        <v>1220.5</v>
      </c>
      <c r="I25" s="4"/>
      <c r="J25" s="5"/>
      <c r="K25" s="6">
        <f t="shared" si="2"/>
        <v>0</v>
      </c>
    </row>
    <row r="26" spans="1:11" ht="24.95" customHeight="1" x14ac:dyDescent="0.25">
      <c r="A26" s="45">
        <v>42824</v>
      </c>
      <c r="B26" s="1" t="s">
        <v>10</v>
      </c>
      <c r="C26" s="4">
        <v>1.5</v>
      </c>
      <c r="D26" s="5">
        <f>IFERROR(VLOOKUP(B26,besoin,3,0),0)*C26</f>
        <v>525</v>
      </c>
      <c r="E26" s="1">
        <f t="shared" si="9"/>
        <v>4035.5</v>
      </c>
      <c r="F26" s="6"/>
      <c r="G26" s="19">
        <f>IFERROR(VLOOKUP(B26,besoin,6,0),0)*C26</f>
        <v>172.5</v>
      </c>
      <c r="H26" s="20">
        <f t="shared" si="10"/>
        <v>1048</v>
      </c>
      <c r="I26" s="4"/>
      <c r="J26" s="5">
        <f t="shared" si="1"/>
        <v>0</v>
      </c>
      <c r="K26" s="6">
        <f t="shared" si="2"/>
        <v>0</v>
      </c>
    </row>
    <row r="27" spans="1:11" ht="24.95" customHeight="1" x14ac:dyDescent="0.25">
      <c r="A27" s="45">
        <v>42825</v>
      </c>
      <c r="B27" s="1" t="s">
        <v>21</v>
      </c>
      <c r="C27" s="4">
        <v>1.5</v>
      </c>
      <c r="D27" s="5">
        <f>IFERROR(VLOOKUP(B27,besoin,3,0),0)*C27</f>
        <v>510</v>
      </c>
      <c r="E27" s="1">
        <f t="shared" si="3"/>
        <v>3525.5</v>
      </c>
      <c r="F27" s="6"/>
      <c r="G27" s="19">
        <f>IFERROR(VLOOKUP(B27,besoin,6,0),0)*C27</f>
        <v>159</v>
      </c>
      <c r="H27" s="20">
        <f t="shared" si="4"/>
        <v>889</v>
      </c>
      <c r="I27" s="4"/>
      <c r="J27" s="5">
        <f t="shared" si="1"/>
        <v>0</v>
      </c>
      <c r="K27" s="6">
        <f t="shared" si="2"/>
        <v>0</v>
      </c>
    </row>
    <row r="28" spans="1:11" ht="24.95" customHeight="1" x14ac:dyDescent="0.25">
      <c r="A28" s="45"/>
      <c r="B28" s="1"/>
      <c r="C28" s="4"/>
      <c r="D28" s="5">
        <f>IFERROR(VLOOKUP(B28,besoin,3,0),0)*C28</f>
        <v>0</v>
      </c>
      <c r="E28" s="1">
        <f t="shared" si="3"/>
        <v>3525.5</v>
      </c>
      <c r="F28" s="6"/>
      <c r="G28" s="19">
        <f>IFERROR(VLOOKUP(B28,besoin,6,0),0)*C28</f>
        <v>0</v>
      </c>
      <c r="H28" s="20">
        <f t="shared" si="4"/>
        <v>889</v>
      </c>
      <c r="I28" s="4"/>
      <c r="J28" s="5">
        <f t="shared" si="1"/>
        <v>0</v>
      </c>
      <c r="K28" s="6">
        <f t="shared" si="2"/>
        <v>0</v>
      </c>
    </row>
    <row r="29" spans="1:11" ht="24.95" customHeight="1" x14ac:dyDescent="0.25">
      <c r="A29" s="45">
        <v>42828</v>
      </c>
      <c r="B29" s="1" t="s">
        <v>20</v>
      </c>
      <c r="C29" s="4">
        <v>1.5</v>
      </c>
      <c r="D29" s="5">
        <f>IFERROR(VLOOKUP(B29,besoin,3,0),0)*C29</f>
        <v>0</v>
      </c>
      <c r="E29" s="1">
        <f t="shared" si="3"/>
        <v>3525.5</v>
      </c>
      <c r="F29" s="6"/>
      <c r="G29" s="19">
        <f>IFERROR(VLOOKUP(B29,besoin,6,0),0)*C29</f>
        <v>0</v>
      </c>
      <c r="H29" s="20">
        <f t="shared" si="4"/>
        <v>889</v>
      </c>
      <c r="I29" s="4"/>
      <c r="J29" s="5">
        <f t="shared" si="1"/>
        <v>0</v>
      </c>
      <c r="K29" s="6">
        <f t="shared" si="2"/>
        <v>0</v>
      </c>
    </row>
    <row r="30" spans="1:11" ht="24.95" customHeight="1" x14ac:dyDescent="0.25">
      <c r="A30" s="45">
        <v>42829</v>
      </c>
      <c r="B30" s="1" t="s">
        <v>27</v>
      </c>
      <c r="C30" s="4">
        <v>1.5</v>
      </c>
      <c r="D30" s="5">
        <f>IFERROR(VLOOKUP(B30,besoin,3,0),0)*C30</f>
        <v>525</v>
      </c>
      <c r="E30" s="1">
        <f t="shared" si="3"/>
        <v>3000.5</v>
      </c>
      <c r="F30" s="6"/>
      <c r="G30" s="19">
        <f>IFERROR(VLOOKUP(B30,besoin,6,0),0)*C30</f>
        <v>75</v>
      </c>
      <c r="H30" s="20">
        <f t="shared" si="4"/>
        <v>814</v>
      </c>
      <c r="I30" s="4"/>
      <c r="J30" s="5">
        <f t="shared" si="1"/>
        <v>0</v>
      </c>
      <c r="K30" s="6">
        <f t="shared" si="2"/>
        <v>0</v>
      </c>
    </row>
    <row r="31" spans="1:11" ht="24.95" customHeight="1" x14ac:dyDescent="0.25">
      <c r="A31" s="45">
        <v>42830</v>
      </c>
      <c r="B31" s="1" t="s">
        <v>10</v>
      </c>
      <c r="C31" s="4">
        <v>3</v>
      </c>
      <c r="D31" s="5">
        <f>IFERROR(VLOOKUP(B31,besoin,3,0),0)*C31</f>
        <v>1050</v>
      </c>
      <c r="E31" s="1">
        <f t="shared" si="3"/>
        <v>1950.5</v>
      </c>
      <c r="F31" s="6"/>
      <c r="G31" s="19">
        <f>IFERROR(VLOOKUP(B31,besoin,6,0),0)*C31</f>
        <v>345</v>
      </c>
      <c r="H31" s="20">
        <f t="shared" si="4"/>
        <v>469</v>
      </c>
      <c r="I31" s="4"/>
      <c r="J31" s="5">
        <f t="shared" si="1"/>
        <v>0</v>
      </c>
      <c r="K31" s="6">
        <f t="shared" si="2"/>
        <v>0</v>
      </c>
    </row>
    <row r="32" spans="1:11" ht="24.95" customHeight="1" x14ac:dyDescent="0.25">
      <c r="A32" s="45">
        <v>42831</v>
      </c>
      <c r="B32" s="1" t="s">
        <v>17</v>
      </c>
      <c r="C32" s="4">
        <v>3</v>
      </c>
      <c r="D32" s="5">
        <f>IFERROR(VLOOKUP(B32,besoin,3,0),0)*C32</f>
        <v>990</v>
      </c>
      <c r="E32" s="1">
        <f t="shared" si="3"/>
        <v>960.5</v>
      </c>
      <c r="F32" s="6"/>
      <c r="G32" s="19">
        <f>IFERROR(VLOOKUP(B32,besoin,6,0),0)*C32</f>
        <v>249</v>
      </c>
      <c r="H32" s="20">
        <f t="shared" si="4"/>
        <v>220</v>
      </c>
      <c r="I32" s="4"/>
      <c r="J32" s="5">
        <f t="shared" si="1"/>
        <v>0</v>
      </c>
      <c r="K32" s="6">
        <f t="shared" si="2"/>
        <v>0</v>
      </c>
    </row>
    <row r="33" spans="1:11" ht="24.95" customHeight="1" x14ac:dyDescent="0.25">
      <c r="A33" s="45"/>
      <c r="B33" s="1"/>
      <c r="C33" s="4"/>
      <c r="D33" s="5">
        <f>IFERROR(VLOOKUP(B33,besoin,3,0),0)*C33</f>
        <v>0</v>
      </c>
      <c r="E33" s="1">
        <f t="shared" si="3"/>
        <v>960.5</v>
      </c>
      <c r="F33" s="6"/>
      <c r="G33" s="19">
        <f>IFERROR(VLOOKUP(B33,besoin,6,0),0)*C33</f>
        <v>0</v>
      </c>
      <c r="H33" s="20">
        <f t="shared" si="4"/>
        <v>220</v>
      </c>
      <c r="I33" s="4"/>
      <c r="J33" s="5">
        <f t="shared" si="1"/>
        <v>0</v>
      </c>
      <c r="K33" s="6">
        <f t="shared" si="2"/>
        <v>0</v>
      </c>
    </row>
    <row r="34" spans="1:11" ht="24.95" customHeight="1" x14ac:dyDescent="0.25">
      <c r="A34" s="45"/>
      <c r="B34" s="1"/>
      <c r="C34" s="4"/>
      <c r="D34" s="5">
        <f>IFERROR(VLOOKUP(B34,besoin,3,0),0)*C34</f>
        <v>0</v>
      </c>
      <c r="E34" s="1"/>
      <c r="F34" s="6"/>
      <c r="G34" s="19">
        <f>IFERROR(VLOOKUP(B34,besoin,6,0),0)*C34</f>
        <v>0</v>
      </c>
      <c r="H34" s="20"/>
      <c r="I34" s="4"/>
      <c r="J34" s="5">
        <f t="shared" si="1"/>
        <v>0</v>
      </c>
      <c r="K34" s="6"/>
    </row>
    <row r="35" spans="1:11" ht="24.95" customHeight="1" x14ac:dyDescent="0.25">
      <c r="A35" s="45"/>
      <c r="B35" s="1"/>
      <c r="C35" s="4"/>
      <c r="D35" s="5">
        <f>IFERROR(VLOOKUP(B35,besoin,3,0),0)*C35</f>
        <v>0</v>
      </c>
      <c r="E35" s="1"/>
      <c r="F35" s="6"/>
      <c r="G35" s="19">
        <f>IFERROR(VLOOKUP(B35,besoin,6,0),0)*C35</f>
        <v>0</v>
      </c>
      <c r="H35" s="20"/>
      <c r="I35" s="4"/>
      <c r="J35" s="5">
        <f t="shared" ref="J35" si="11">IF(F43="",0,"commande")</f>
        <v>0</v>
      </c>
      <c r="K35" s="6"/>
    </row>
    <row r="36" spans="1:11" ht="24.95" customHeight="1" thickBot="1" x14ac:dyDescent="0.3">
      <c r="A36" s="46"/>
      <c r="B36" s="7"/>
      <c r="C36" s="47"/>
      <c r="D36" s="48">
        <f>IFERROR(VLOOKUP(B36,besoin,3,0),0)*C36</f>
        <v>0</v>
      </c>
      <c r="E36" s="7"/>
      <c r="F36" s="8"/>
      <c r="G36" s="49">
        <f>IFERROR(VLOOKUP(B36,besoin,6,0),0)*C36</f>
        <v>0</v>
      </c>
      <c r="H36" s="21"/>
      <c r="I36" s="47"/>
      <c r="J36" s="48"/>
      <c r="K36" s="8"/>
    </row>
  </sheetData>
  <conditionalFormatting sqref="J1:K15 J17:K1048576">
    <cfRule type="cellIs" dxfId="3" priority="3" operator="equal">
      <formula>0</formula>
    </cfRule>
    <cfRule type="cellIs" dxfId="2" priority="4" operator="equal">
      <formula>"commande"</formula>
    </cfRule>
  </conditionalFormatting>
  <conditionalFormatting sqref="J16:K16">
    <cfRule type="cellIs" dxfId="1" priority="1" operator="equal">
      <formula>0</formula>
    </cfRule>
    <cfRule type="cellIs" dxfId="0" priority="2" operator="equal">
      <formula>"commande"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recette!$I$2:$I$25</xm:f>
          </x14:formula1>
          <xm:sqref>B2:B36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recette</vt:lpstr>
      <vt:lpstr>Feuil1</vt:lpstr>
      <vt:lpstr>besoin</vt:lpstr>
      <vt:lpstr>CAFE</vt:lpstr>
      <vt:lpstr>CARAMEL</vt:lpstr>
      <vt:lpstr>CHOCOLAT</vt:lpstr>
      <vt:lpstr>MARRON</vt:lpstr>
      <vt:lpstr>MENTHE</vt:lpstr>
      <vt:lpstr>NOISETTE</vt:lpstr>
      <vt:lpstr>NOIX</vt:lpstr>
      <vt:lpstr>PISTACHE</vt:lpstr>
      <vt:lpstr>REGLISSE</vt:lpstr>
      <vt:lpstr>RHUM</vt:lpstr>
      <vt:lpstr>VANILLE</vt:lpstr>
      <vt:lpstr>YAOURT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Stéphane ALAUX</cp:lastModifiedBy>
  <dcterms:created xsi:type="dcterms:W3CDTF">2017-03-13T11:15:57Z</dcterms:created>
  <dcterms:modified xsi:type="dcterms:W3CDTF">2017-03-19T07:47:27Z</dcterms:modified>
</cp:coreProperties>
</file>