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9320" windowHeight="12525" tabRatio="664"/>
  </bookViews>
  <sheets>
    <sheet name="Feuil1" sheetId="1" r:id="rId1"/>
    <sheet name="Département" sheetId="2" r:id="rId2"/>
    <sheet name="EVENTS &lt; et &gt; 5 BAR" sheetId="3" r:id="rId3"/>
  </sheets>
  <calcPr calcId="145621"/>
</workbook>
</file>

<file path=xl/calcChain.xml><?xml version="1.0" encoding="utf-8"?>
<calcChain xmlns="http://schemas.openxmlformats.org/spreadsheetml/2006/main">
  <c r="G7" i="1" l="1"/>
  <c r="Q16" i="1" s="1"/>
  <c r="N16" i="1" l="1"/>
  <c r="H16" i="1"/>
  <c r="K12" i="1"/>
  <c r="K16" i="1"/>
  <c r="H12" i="1"/>
</calcChain>
</file>

<file path=xl/sharedStrings.xml><?xml version="1.0" encoding="utf-8"?>
<sst xmlns="http://schemas.openxmlformats.org/spreadsheetml/2006/main" count="199" uniqueCount="139">
  <si>
    <t>PMs</t>
  </si>
  <si>
    <t>Vents</t>
  </si>
  <si>
    <t>NUMERO</t>
  </si>
  <si>
    <t>DEPARTEMENT</t>
  </si>
  <si>
    <t>VENT FORT A PRENDRE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</si>
  <si>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</si>
  <si>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</si>
  <si>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</si>
  <si>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</si>
  <si>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</si>
  <si>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</si>
  <si>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</si>
  <si>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</si>
  <si>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</si>
  <si>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AIN</t>
  </si>
  <si>
    <t>AISNE</t>
  </si>
  <si>
    <t>ALLIER</t>
  </si>
  <si>
    <t>ALPES-DE-HAUTE-PROVENCE</t>
  </si>
  <si>
    <t>HAUTES-ALPES</t>
  </si>
  <si>
    <t>ALPES-MARITIMES</t>
  </si>
  <si>
    <t>ARDECHE</t>
  </si>
  <si>
    <t>ARDENNES</t>
  </si>
  <si>
    <t>ARIEGE</t>
  </si>
  <si>
    <t xml:space="preserve">AUBE </t>
  </si>
  <si>
    <t>AUDE</t>
  </si>
  <si>
    <t>AVEYRON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</si>
  <si>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</si>
  <si>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</si>
  <si>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</si>
  <si>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</si>
  <si>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</si>
  <si>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</si>
  <si>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</si>
  <si>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HAUTE-CORSE</t>
  </si>
  <si>
    <t>CORSE-DU-SUD</t>
  </si>
  <si>
    <t>2A</t>
  </si>
  <si>
    <t>2B</t>
  </si>
  <si>
    <t>COTE-D'OR</t>
  </si>
  <si>
    <t>COTES-DU-NORD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</si>
  <si>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</si>
  <si>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</si>
  <si>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</si>
  <si>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</si>
  <si>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</si>
  <si>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</si>
  <si>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</si>
  <si>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</si>
  <si>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</si>
  <si>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</si>
  <si>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</si>
  <si>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 xml:space="preserve">HERAULT 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</si>
  <si>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</si>
  <si>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</si>
  <si>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</si>
  <si>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</si>
  <si>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</si>
  <si>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</si>
  <si>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</si>
  <si>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</si>
  <si>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</si>
  <si>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</si>
  <si>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</si>
  <si>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</si>
  <si>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</si>
  <si>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</si>
  <si>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</si>
  <si>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</si>
  <si>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</si>
  <si>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</si>
  <si>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</si>
  <si>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</si>
  <si>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</si>
  <si>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</si>
  <si>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</si>
  <si>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</si>
  <si>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</si>
  <si>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</si>
  <si>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</si>
  <si>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</si>
  <si>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 DE 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</si>
  <si>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</si>
  <si>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</si>
  <si>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</si>
  <si>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</si>
  <si>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</si>
  <si>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</si>
  <si>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</si>
  <si>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</si>
  <si>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</si>
  <si>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</si>
  <si>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</si>
  <si>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</si>
  <si>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</si>
  <si>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</si>
  <si>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</si>
  <si>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</si>
  <si>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</si>
  <si>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</si>
  <si>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</si>
  <si>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</si>
  <si>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</si>
  <si>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</si>
  <si>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</si>
  <si>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</si>
  <si>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</si>
  <si>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</si>
  <si>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</si>
  <si>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</si>
  <si>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</si>
  <si>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SEINE-ST-DENIS</t>
  </si>
  <si>
    <t>VAL-DE-MARNE</t>
  </si>
  <si>
    <t>VAL-D'OISE</t>
  </si>
  <si>
    <t>DN Event</t>
  </si>
  <si>
    <t>H (m)</t>
  </si>
  <si>
    <t>R2 (m)</t>
  </si>
  <si>
    <t>EVENTS &lt; 5 BAR</t>
  </si>
  <si>
    <t>H =</t>
  </si>
  <si>
    <t>R2 =</t>
  </si>
  <si>
    <t>DN évent =</t>
  </si>
  <si>
    <t>Dimensions 1er cylindre (m)</t>
  </si>
  <si>
    <t>Dimensions du 2ème cylindre (m)</t>
  </si>
  <si>
    <t>Pression initiale</t>
  </si>
  <si>
    <t>RE</t>
  </si>
  <si>
    <t>HE</t>
  </si>
  <si>
    <t>Rmax</t>
  </si>
  <si>
    <t>Hmax</t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</si>
  <si>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≤</t>
    </r>
    <r>
      <rPr>
        <b/>
        <u/>
        <sz val="11"/>
        <color theme="5"/>
        <rFont val="Calibri"/>
        <family val="2"/>
        <scheme val="minor"/>
      </rPr>
      <t xml:space="preserve"> BAR</t>
    </r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</si>
  <si>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≥</t>
    </r>
    <r>
      <rPr>
        <b/>
        <u/>
        <sz val="11"/>
        <color theme="5"/>
        <rFont val="Calibri"/>
        <family val="2"/>
        <scheme val="minor"/>
      </rPr>
      <t xml:space="preserve"> BAR (vent à 6m/s)</t>
    </r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</si>
  <si>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≥</t>
    </r>
    <r>
      <rPr>
        <b/>
        <u/>
        <sz val="11"/>
        <color theme="5"/>
        <rFont val="Calibri"/>
        <family val="2"/>
        <scheme val="minor"/>
      </rPr>
      <t xml:space="preserve"> BAR (vent à 10m/s)</t>
    </r>
  </si>
  <si>
    <r>
      <t xml:space="preserve">Events et soupapes a action directe de PMS </t>
    </r>
    <r>
      <rPr>
        <b/>
        <u/>
        <sz val="11"/>
        <color theme="5"/>
        <rFont val="Calibri"/>
        <family val="2"/>
      </rPr>
      <t>≥</t>
    </r>
    <r>
      <rPr>
        <b/>
        <u/>
        <sz val="11"/>
        <color theme="5"/>
        <rFont val="Calibri"/>
        <family val="2"/>
        <scheme val="minor"/>
      </rPr>
      <t xml:space="preserve"> BAR (vent à 15m/s)</t>
    </r>
  </si>
  <si>
    <t>EVENTS &gt; 5 BAR</t>
  </si>
  <si>
    <t>RE =</t>
  </si>
  <si>
    <t>HE =</t>
  </si>
  <si>
    <t>Rmax =</t>
  </si>
  <si>
    <t>Hmax =</t>
  </si>
  <si>
    <t>Pression</t>
  </si>
  <si>
    <t>DETERMINATION DES ZONES ATEX</t>
  </si>
  <si>
    <t>Nom du poste :</t>
  </si>
  <si>
    <t>Département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</si>
</sst>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5"/>
      <name val="Calibri"/>
      <family val="2"/>
      <scheme val="minor"/>
    </font>
    <font>
      <b/>
      <u/>
      <sz val="11"/>
      <color theme="5"/>
      <name val="Calibri"/>
      <family val="2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3" borderId="4" xfId="0" quotePrefix="1" applyFill="1" applyBorder="1"/>
    <xf numFmtId="0" fontId="0" fillId="3" borderId="1" xfId="0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0" fillId="0" borderId="5" xfId="0" applyFill="1" applyBorder="1"/>
    <xf numFmtId="0" fontId="0" fillId="0" borderId="1" xfId="0" applyFill="1" applyBorder="1"/>
    <xf numFmtId="0" fontId="3" fillId="3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4" xfId="0" applyBorder="1"/>
    <xf numFmtId="0" fontId="6" fillId="0" borderId="14" xfId="0" applyFont="1" applyBorder="1"/>
    <xf numFmtId="0" fontId="1" fillId="0" borderId="14" xfId="0" applyFont="1" applyFill="1" applyBorder="1" applyAlignment="1">
      <alignment horizontal="center"/>
    </xf>
    <xf numFmtId="0" fontId="0" fillId="0" borderId="14" xfId="0" applyFill="1" applyBorder="1" applyAlignment="1">
      <alignment vertical="center"/>
    </xf>
    <xf numFmtId="0" fontId="1" fillId="0" borderId="14" xfId="0" applyFont="1" applyFill="1" applyBorder="1"/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/>
    <xf numFmtId="0" fontId="6" fillId="0" borderId="14" xfId="0" applyFont="1" applyFill="1" applyBorder="1"/>
    <xf numFmtId="0" fontId="0" fillId="0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/>
    <xf numFmtId="0" fontId="6" fillId="0" borderId="0" xfId="0" applyFont="1" applyFill="1" applyBorder="1"/>
    <xf numFmtId="0" fontId="1" fillId="0" borderId="0" xfId="0" applyFont="1" applyBorder="1"/>
    <xf numFmtId="0" fontId="6" fillId="0" borderId="0" xfId="0" applyFont="1" applyBorder="1"/>
    <xf numFmtId="0" fontId="0" fillId="0" borderId="7" xfId="0" applyBorder="1"/>
    <xf numFmtId="0" fontId="0" fillId="0" borderId="7" xfId="0" applyFill="1" applyBorder="1"/>
    <xf numFmtId="0" fontId="0" fillId="0" borderId="0" xfId="0" applyFill="1" applyBorder="1" applyAlignment="1"/>
    <xf numFmtId="0" fontId="1" fillId="2" borderId="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4</xdr:row>
      <xdr:rowOff>128588</xdr:rowOff>
    </xdr:from>
    <xdr:to>
      <xdr:col>8</xdr:col>
      <xdr:colOff>57149</xdr:colOff>
      <xdr:row>10</xdr:row>
      <xdr:rowOff>9525</xdr:rowOff>
    </xdr:to>
    <xdr:cxnSp macro="">
      <xdr:nvCxnSpPr>
        <xdr:cNvPr id="3" name="Connecteur droit avec flèche 2"/>
        <xdr:cNvCxnSpPr>
          <a:stCxn id="7" idx="1"/>
        </xdr:cNvCxnSpPr>
      </xdr:nvCxnSpPr>
      <xdr:spPr>
        <a:xfrm flipH="1">
          <a:off x="152400" y="1147763"/>
          <a:ext cx="5267324" cy="1023937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57149</xdr:colOff>
      <xdr:row>3</xdr:row>
      <xdr:rowOff>57150</xdr:rowOff>
    </xdr:from>
    <xdr:to>
      <xdr:col>16</xdr:col>
      <xdr:colOff>371475</xdr:colOff>
      <xdr:row>6</xdr:row>
      <xdr:rowOff>9525</xdr:rowOff>
    </xdr:to>
    <xdr:sp macro="" textlink="">
      <xdr:nvSpPr>
        <xdr:cNvPr id="7" name="Rectangle 6"/>
        <xdr:cNvSpPr/>
      </xdr:nvSpPr>
      <xdr:spPr>
        <a:xfrm>
          <a:off x="5419724" y="885825"/>
          <a:ext cx="3200401" cy="5238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Si case cohée alors on affiche le ligne 12</a:t>
          </a:r>
          <a:r>
            <a:rPr lang="fr-FR" sz="1100">
              <a:solidFill>
                <a:srgbClr val="00B050"/>
              </a:solidFill>
            </a:rPr>
            <a:t>/16</a:t>
          </a:r>
          <a:r>
            <a:rPr lang="fr-FR" sz="1100">
              <a:solidFill>
                <a:srgbClr val="FF0000"/>
              </a:solidFill>
            </a:rPr>
            <a:t>, </a:t>
          </a:r>
          <a:br>
            <a:rPr lang="fr-FR" sz="1100">
              <a:solidFill>
                <a:srgbClr val="FF0000"/>
              </a:solidFill>
            </a:rPr>
          </a:br>
          <a:r>
            <a:rPr lang="fr-FR" sz="1100">
              <a:solidFill>
                <a:srgbClr val="FF0000"/>
              </a:solidFill>
            </a:rPr>
            <a:t>Si la case n'est pas cochée on masque la ligne 12</a:t>
          </a:r>
          <a:r>
            <a:rPr lang="fr-FR" sz="1100">
              <a:solidFill>
                <a:srgbClr val="00B050"/>
              </a:solidFill>
            </a:rPr>
            <a:t>/16</a:t>
          </a:r>
        </a:p>
      </xdr:txBody>
    </xdr:sp>
    <xdr:clientData/>
  </xdr:twoCellAnchor>
  <xdr:twoCellAnchor>
    <xdr:from>
      <xdr:col>0</xdr:col>
      <xdr:colOff>152400</xdr:colOff>
      <xdr:row>6</xdr:row>
      <xdr:rowOff>9525</xdr:rowOff>
    </xdr:from>
    <xdr:to>
      <xdr:col>12</xdr:col>
      <xdr:colOff>304800</xdr:colOff>
      <xdr:row>14</xdr:row>
      <xdr:rowOff>42862</xdr:rowOff>
    </xdr:to>
    <xdr:cxnSp macro="">
      <xdr:nvCxnSpPr>
        <xdr:cNvPr id="14" name="Connecteur droit avec flèche 13"/>
        <xdr:cNvCxnSpPr>
          <a:stCxn id="7" idx="2"/>
        </xdr:cNvCxnSpPr>
      </xdr:nvCxnSpPr>
      <xdr:spPr>
        <a:xfrm flipH="1">
          <a:off x="152400" y="1409700"/>
          <a:ext cx="6867525" cy="1585912"/>
        </a:xfrm>
        <a:prstGeom prst="straightConnector1">
          <a:avLst/>
        </a:prstGeom>
        <a:ln w="285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9</xdr:row>
          <xdr:rowOff>171449</xdr:rowOff>
        </xdr:from>
        <xdr:to>
          <xdr:col>0</xdr:col>
          <xdr:colOff>276225</xdr:colOff>
          <xdr:row>11</xdr:row>
          <xdr:rowOff>0</xdr:rowOff>
        </xdr:to>
        <xdr:sp macro="" textlink="">
          <xdr:nvSpPr>
            <xdr:cNvPr id="1029" name="Check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14</xdr:row>
          <xdr:rowOff>38100</xdr:rowOff>
        </xdr:from>
        <xdr:to>
          <xdr:col>0</xdr:col>
          <xdr:colOff>238125</xdr:colOff>
          <xdr:row>14</xdr:row>
          <xdr:rowOff>180975</xdr:rowOff>
        </xdr:to>
        <xdr:sp macro="" textlink="">
          <xdr:nvSpPr>
            <xdr:cNvPr id="1030" name="Check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7"/>
  <sheetViews>
    <sheetView tabSelected="1" workbookViewId="0">
      <selection activeCell="B27" sqref="B27"/>
    </sheetView>
  </sheetViews>
  <sheetFormatPr baseColWidth="10" defaultRowHeight="15" x14ac:dyDescent="0.25"/>
  <cols>
    <col min="1" max="1" width="4.28515625" customWidth="1"/>
    <col min="2" max="2" width="25.5703125" bestFit="1" customWidth="1"/>
    <col min="3" max="3" width="8.5703125" customWidth="1"/>
    <col min="4" max="4" width="7.85546875" customWidth="1"/>
    <col min="5" max="6" width="7" customWidth="1"/>
    <col min="7" max="7" width="13.140625" customWidth="1"/>
    <col min="8" max="8" width="7" customWidth="1"/>
    <col min="9" max="9" width="3.28515625" customWidth="1"/>
    <col min="10" max="10" width="8.42578125" customWidth="1"/>
    <col min="11" max="11" width="6" customWidth="1"/>
    <col min="12" max="12" width="2.5703125" customWidth="1"/>
    <col min="13" max="13" width="7.140625" customWidth="1"/>
    <col min="14" max="14" width="5.7109375" customWidth="1"/>
    <col min="15" max="15" width="2.42578125" customWidth="1"/>
    <col min="16" max="16" width="7.7109375" customWidth="1"/>
    <col min="17" max="17" width="6" customWidth="1"/>
    <col min="18" max="18" width="2.85546875" customWidth="1"/>
    <col min="19" max="19" width="7.5703125" customWidth="1"/>
    <col min="20" max="20" width="11.5703125" customWidth="1"/>
  </cols>
  <sheetData>
    <row r="1" spans="1:18" ht="35.25" customHeight="1" x14ac:dyDescent="0.25">
      <c r="A1" s="54" t="s">
        <v>136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5"/>
    </row>
    <row r="2" spans="1:18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39"/>
    </row>
    <row r="3" spans="1:18" x14ac:dyDescent="0.25">
      <c r="A3" s="24"/>
      <c r="D3" s="49" t="s">
        <v>137</v>
      </c>
      <c r="E3" s="49"/>
      <c r="F3" s="49"/>
      <c r="G3" s="50"/>
      <c r="H3" s="50"/>
      <c r="I3" s="50"/>
      <c r="J3" s="45"/>
      <c r="K3" s="45"/>
      <c r="L3" s="24"/>
      <c r="M3" s="24"/>
      <c r="N3" s="24"/>
      <c r="O3" s="24"/>
      <c r="P3" s="24"/>
      <c r="Q3" s="24"/>
      <c r="R3" s="39"/>
    </row>
    <row r="4" spans="1:18" x14ac:dyDescent="0.25">
      <c r="A4" s="24"/>
      <c r="D4" s="51" t="s">
        <v>138</v>
      </c>
      <c r="E4" s="51"/>
      <c r="F4" s="51"/>
      <c r="G4" s="11">
        <v>10</v>
      </c>
      <c r="H4" s="24"/>
      <c r="I4" s="24"/>
      <c r="J4" s="24"/>
      <c r="K4" s="24"/>
      <c r="L4" s="24"/>
      <c r="M4" s="24"/>
      <c r="N4" s="24"/>
      <c r="O4" s="24"/>
      <c r="P4" s="24"/>
      <c r="Q4" s="24"/>
      <c r="R4" s="39"/>
    </row>
    <row r="5" spans="1:18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39"/>
    </row>
    <row r="6" spans="1:18" x14ac:dyDescent="0.25">
      <c r="A6" s="24"/>
      <c r="D6" s="46" t="s">
        <v>0</v>
      </c>
      <c r="E6" s="47"/>
      <c r="F6" s="48"/>
      <c r="G6" s="12"/>
      <c r="H6" s="24"/>
      <c r="I6" s="24"/>
      <c r="J6" s="24"/>
      <c r="K6" s="24"/>
      <c r="L6" s="24"/>
      <c r="M6" s="24"/>
      <c r="N6" s="24"/>
      <c r="O6" s="24"/>
      <c r="P6" s="24"/>
      <c r="Q6" s="24"/>
      <c r="R6" s="39"/>
    </row>
    <row r="7" spans="1:18" x14ac:dyDescent="0.25">
      <c r="A7" s="24"/>
      <c r="D7" s="52" t="s">
        <v>1</v>
      </c>
      <c r="E7" s="53"/>
      <c r="F7" s="53"/>
      <c r="G7" s="21">
        <f>VLOOKUP(G4,Département!A2:C97,3,FALSE)</f>
        <v>10</v>
      </c>
      <c r="H7" s="24"/>
      <c r="I7" s="24"/>
      <c r="J7" s="24"/>
      <c r="K7" s="24"/>
      <c r="L7" s="24"/>
      <c r="M7" s="24"/>
      <c r="N7" s="24"/>
      <c r="O7" s="24"/>
      <c r="P7" s="24"/>
      <c r="Q7" s="24"/>
      <c r="R7" s="39"/>
    </row>
    <row r="8" spans="1:18" x14ac:dyDescent="0.25">
      <c r="A8" s="24"/>
      <c r="D8" s="46" t="s">
        <v>135</v>
      </c>
      <c r="E8" s="47"/>
      <c r="F8" s="48"/>
      <c r="G8" s="19">
        <v>85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39"/>
    </row>
    <row r="9" spans="1:18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43"/>
    </row>
    <row r="10" spans="1:18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39"/>
    </row>
    <row r="11" spans="1:18" ht="15.75" x14ac:dyDescent="0.25">
      <c r="A11" s="24"/>
      <c r="B11" s="40" t="s">
        <v>115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39"/>
    </row>
    <row r="12" spans="1:18" ht="15.75" hidden="1" x14ac:dyDescent="0.25">
      <c r="A12" s="24"/>
      <c r="B12" s="40"/>
      <c r="C12" s="51" t="s">
        <v>118</v>
      </c>
      <c r="D12" s="51"/>
      <c r="E12" s="27">
        <v>80</v>
      </c>
      <c r="F12" s="23"/>
      <c r="G12" s="10" t="s">
        <v>116</v>
      </c>
      <c r="H12" s="28">
        <f>VLOOKUP(Feuil1!E12,'EVENTS &lt; et &gt; 5 BAR'!A:B,2,FALSE)</f>
        <v>23</v>
      </c>
      <c r="I12" s="41"/>
      <c r="J12" s="10" t="s">
        <v>117</v>
      </c>
      <c r="K12" s="5">
        <f>IF(G7=6,VLOOKUP(E12,'EVENTS &lt; et &gt; 5 BAR'!A5:C12,3,FALSE),IF(G7=10,VLOOKUP(E12,'EVENTS &lt; et &gt; 5 BAR'!A5:D12,4,FALSE),IF(G7=15,VLOOKUP(E12,'EVENTS &lt; et &gt; 5 BAR'!A5:E12,5,FALSE),"valeur inexistante")))</f>
        <v>8</v>
      </c>
      <c r="L12" s="24"/>
      <c r="M12" s="24"/>
      <c r="N12" s="24"/>
      <c r="O12" s="24"/>
      <c r="P12" s="24"/>
      <c r="Q12" s="24"/>
      <c r="R12" s="39"/>
    </row>
    <row r="13" spans="1:18" ht="15.75" x14ac:dyDescent="0.25">
      <c r="A13" s="29"/>
      <c r="B13" s="36"/>
      <c r="C13" s="31"/>
      <c r="D13" s="31"/>
      <c r="E13" s="32"/>
      <c r="F13" s="32"/>
      <c r="G13" s="33"/>
      <c r="H13" s="37"/>
      <c r="I13" s="33"/>
      <c r="J13" s="33"/>
      <c r="K13" s="38"/>
      <c r="L13" s="29"/>
      <c r="M13" s="29"/>
      <c r="N13" s="29"/>
      <c r="O13" s="29"/>
      <c r="P13" s="29"/>
      <c r="Q13" s="29"/>
      <c r="R13" s="43"/>
    </row>
    <row r="14" spans="1:18" x14ac:dyDescent="0.25">
      <c r="A14" s="24"/>
      <c r="B14" s="24"/>
      <c r="C14" s="24"/>
      <c r="D14" s="24"/>
      <c r="E14" s="24"/>
      <c r="F14" s="25"/>
      <c r="G14" s="24"/>
      <c r="H14" s="26"/>
      <c r="I14" s="24"/>
      <c r="J14" s="24"/>
      <c r="K14" s="26"/>
      <c r="L14" s="24"/>
      <c r="M14" s="24"/>
      <c r="N14" s="24"/>
      <c r="O14" s="24"/>
      <c r="P14" s="24"/>
      <c r="Q14" s="24"/>
      <c r="R14" s="39"/>
    </row>
    <row r="15" spans="1:18" ht="15.75" x14ac:dyDescent="0.25">
      <c r="A15" s="24"/>
      <c r="B15" s="42" t="s">
        <v>130</v>
      </c>
      <c r="C15" s="24"/>
      <c r="D15" s="24"/>
      <c r="E15" s="24"/>
      <c r="F15" s="24"/>
      <c r="G15" s="24"/>
      <c r="H15" s="26"/>
      <c r="I15" s="24"/>
      <c r="J15" s="24"/>
      <c r="K15" s="26"/>
      <c r="L15" s="24"/>
      <c r="M15" s="24"/>
      <c r="N15" s="24"/>
      <c r="O15" s="24"/>
      <c r="P15" s="24"/>
      <c r="Q15" s="24"/>
      <c r="R15" s="39"/>
    </row>
    <row r="16" spans="1:18" ht="15.75" hidden="1" x14ac:dyDescent="0.25">
      <c r="A16" s="24"/>
      <c r="B16" s="42"/>
      <c r="C16" s="51" t="s">
        <v>118</v>
      </c>
      <c r="D16" s="51"/>
      <c r="E16" s="27">
        <v>80</v>
      </c>
      <c r="F16" s="23"/>
      <c r="G16" s="10" t="s">
        <v>131</v>
      </c>
      <c r="H16" s="5">
        <f>IF(G7=10,VLOOKUP(E16,'EVENTS &lt; et &gt; 5 BAR'!A37:B46,2,FALSE),
IF(G7=6,VLOOKUP(E16,'EVENTS &lt; et &gt; 5 BAR'!A20:C29,2,FALSE),
IF(G7=15,VLOOKUP(E16,'EVENTS &lt; et &gt; 5 BAR'!A54:C63,2,FALSE))))</f>
        <v>8</v>
      </c>
      <c r="I16" s="24"/>
      <c r="J16" s="10" t="s">
        <v>132</v>
      </c>
      <c r="K16" s="5">
        <f>IF(G7=10,VLOOKUP(E16,'EVENTS &lt; et &gt; 5 BAR'!A37:C46,3,FALSE),
IF(G7=6,VLOOKUP(E16,'EVENTS &lt; et &gt; 5 BAR'!A20:C29,3),
IF(G7=15,VLOOKUP(E16,'EVENTS &lt; et &gt; 5 BAR'!A54:C63,3,FALSE))))</f>
        <v>16</v>
      </c>
      <c r="L16" s="24"/>
      <c r="M16" s="10" t="s">
        <v>133</v>
      </c>
      <c r="N16" s="5">
        <f>IF(G7=10,
IF(G8=18,VLOOKUP(Feuil1!E16,'EVENTS &lt; et &gt; 5 BAR'!A37:D46,4,FALSE),
IF(Feuil1!G8=40,VLOOKUP(Feuil1!E16,'EVENTS &lt; et &gt; 5 BAR'!A37:F46,6),
IF(G8=70,VLOOKUP(E16,'EVENTS &lt; et &gt; 5 BAR'!A37:H46,8,FALSE),
IF(Feuil1!G8=85,VLOOKUP(Feuil1!E16,'EVENTS &lt; et &gt; 5 BAR'!A37:J46,10,FALSE),
IF(G8=100,VLOOKUP(E16,'EVENTS &lt; et &gt; 5 BAR'!A37:L46,12,FALSE),
IF(G8=150,VLOOKUP(E16,'EVENTS &lt; et &gt; 5 BAR'!A37:N46,14,FALSE),
IF(Feuil1!G8=200,VLOOKUP(Feuil1!E16,'EVENTS &lt; et &gt; 5 BAR'!A37:P46,16,FALSE),
IF(Feuil1!G8=250,VLOOKUP(Feuil1!E16,'EVENTS &lt; et &gt; 5 BAR'!A37:R46,18),FALSE)))))))),
IF(G7=6,
IF(G8=18,VLOOKUP(Feuil1!E16,'EVENTS &lt; et &gt; 5 BAR'!A20:D29,4,FALSE),
IF(Feuil1!G8=40,VLOOKUP(Feuil1!E16,'EVENTS &lt; et &gt; 5 BAR'!A20:F29,6),
IF(G8=70,VLOOKUP(E16,'EVENTS &lt; et &gt; 5 BAR'!A20:H29,8,FALSE),
IF(Feuil1!G8=85,VLOOKUP(Feuil1!E16,'EVENTS &lt; et &gt; 5 BAR'!A20:J29,10,FALSE),
IF(G8=100,VLOOKUP(E16,'EVENTS &lt; et &gt; 5 BAR'!A20:L29,12,FALSE),
IF(G8=150,VLOOKUP(E16,'EVENTS &lt; et &gt; 5 BAR'!A20:N29,14,FALSE),
IF(Feuil1!G8=200,VLOOKUP(Feuil1!E16,'EVENTS &lt; et &gt; 5 BAR'!A20:P29,16,FALSE),
IF(Feuil1!G8=250,VLOOKUP(Feuil1!E16,'EVENTS &lt; et &gt; 5 BAR'!A20:R29,18),FALSE)))))))),
IF(G7=15,
IF(G8=18,VLOOKUP(Feuil1!E16,'EVENTS &lt; et &gt; 5 BAR'!A54:D63,4,FALSE),
IF(Feuil1!G8=40,VLOOKUP(Feuil1!E16,'EVENTS &lt; et &gt; 5 BAR'!A54:F63:#REF!,6),
IF(G8=70,VLOOKUP(E16,'EVENTS &lt; et &gt; 5 BAR'!A54:H63,8,FALSE),
IF(Feuil1!G8=85,VLOOKUP(Feuil1!E16,'EVENTS &lt; et &gt; 5 BAR'!A54:J63,10,FALSE),
IF(G8=100,VLOOKUP(E16,'EVENTS &lt; et &gt; 5 BAR'!A54:L63,12,FALSE),
IF(G8=150,VLOOKUP(E16,'EVENTS &lt; et &gt; 5 BAR'!A54:N63,14,FALSE),
IF(Feuil1!G8=200,VLOOKUP(Feuil1!E16,'EVENTS &lt; et &gt; 5 BAR'!A54:P63,16,FALSE),
IF(Feuil1!G8=250,VLOOKUP(Feuil1!E16,'EVENTS &lt; et &gt; 5 BAR'!A54:R63,18),FALSE)))))))))))</f>
        <v>21</v>
      </c>
      <c r="O16" s="26"/>
      <c r="P16" s="10" t="s">
        <v>134</v>
      </c>
      <c r="Q16" s="5">
        <f>IF(G7=10,
IF(G8=18,VLOOKUP(Feuil1!E16,'EVENTS &lt; et &gt; 5 BAR'!A37:E46,5,FALSE),
IF(Feuil1!G8=40,VLOOKUP(Feuil1!E16,'EVENTS &lt; et &gt; 5 BAR'!A37:G46,7,FALSE),
IF(G8=70,VLOOKUP(E16,'EVENTS &lt; et &gt; 5 BAR'!A37:I46,9,FALSE),
IF(Feuil1!G8=85,VLOOKUP(Feuil1!E16,'EVENTS &lt; et &gt; 5 BAR'!A37:K46,11,FALSE),
IF(G8=100,VLOOKUP(E16,'EVENTS &lt; et &gt; 5 BAR'!A37:M46,13,FALSE),
IF(G8=150,VLOOKUP(E16,'EVENTS &lt; et &gt; 5 BAR'!A37:O46,15,FALSE),
IF(Feuil1!G8=200,VLOOKUP(Feuil1!E16,'EVENTS &lt; et &gt; 5 BAR'!A37:Q46,17,FALSE),
IF(Feuil1!G8=250,VLOOKUP(Feuil1!E16,'EVENTS &lt; et &gt; 5 BAR'!A37:S46,19),FALSE)))))))),
IF(G7=6,
IF(G8=18,VLOOKUP(Feuil1!E16,'EVENTS &lt; et &gt; 5 BAR'!A20:E29,5,FALSE),
IF(Feuil1!G8=40,VLOOKUP(Feuil1!E16,'EVENTS &lt; et &gt; 5 BAR'!A20:G29,7,FALSE),
IF(G8=70,VLOOKUP(E16,'EVENTS &lt; et &gt; 5 BAR'!A20:I29,9,FALSE),
IF(Feuil1!G8=85,VLOOKUP(Feuil1!E16,'EVENTS &lt; et &gt; 5 BAR'!A20:K29,11,FALSE),
IF(G8=100,VLOOKUP(E16,'EVENTS &lt; et &gt; 5 BAR'!A20:M29,13,FALSE),
IF(G8=150,VLOOKUP(E16,'EVENTS &lt; et &gt; 5 BAR'!A20:O29,15,FALSE),
IF(Feuil1!G8=200,VLOOKUP(Feuil1!E16,'EVENTS &lt; et &gt; 5 BAR'!A20:Q29,17,FALSE),
IF(Feuil1!G8=250,VLOOKUP(Feuil1!E16,'EVENTS &lt; et &gt; 5 BAR'!A20:S29,19),FALSE)))))))),
IF(G7=15,
IF(G8=18,VLOOKUP(Feuil1!E16,'EVENTS &lt; et &gt; 5 BAR'!A54:E63,5,FALSE),
IF(Feuil1!G8=40,VLOOKUP(Feuil1!E16,'EVENTS &lt; et &gt; 5 BAR'!A54:G63,7,FALSE),
IF(G8=70,VLOOKUP(E16,'EVENTS &lt; et &gt; 5 BAR'!A54:I63,9,FALSE),
IF(Feuil1!G8=85,VLOOKUP(Feuil1!E16,'EVENTS &lt; et &gt; 5 BAR'!A54:K63,11,FALSE),
IF(G8=100,VLOOKUP(E16,'EVENTS &lt; et &gt; 5 BAR'!A54:M63,13,FALSE),
IF(G8=150,VLOOKUP(E16,'EVENTS &lt; et &gt; 5 BAR'!A54:O63,15,FALSE),
IF(Feuil1!G8=200,VLOOKUP(Feuil1!E16,'EVENTS &lt; et &gt; 5 BAR'!A54:Q63,17,FALSE),
IF(Feuil1!G8=250,VLOOKUP(Feuil1!E16,'EVENTS &lt; et &gt; 5 BAR'!A54:S63,19),FALSE)))))))))))</f>
        <v>95</v>
      </c>
      <c r="R16" s="39"/>
    </row>
    <row r="17" spans="1:18" ht="15.75" x14ac:dyDescent="0.25">
      <c r="A17" s="29"/>
      <c r="B17" s="30"/>
      <c r="C17" s="31"/>
      <c r="D17" s="31"/>
      <c r="E17" s="32"/>
      <c r="F17" s="32"/>
      <c r="G17" s="33"/>
      <c r="H17" s="34"/>
      <c r="I17" s="35"/>
      <c r="J17" s="33"/>
      <c r="K17" s="34"/>
      <c r="L17" s="35"/>
      <c r="M17" s="33"/>
      <c r="N17" s="34"/>
      <c r="O17" s="34"/>
      <c r="P17" s="33"/>
      <c r="Q17" s="34"/>
      <c r="R17" s="44"/>
    </row>
  </sheetData>
  <mergeCells count="9">
    <mergeCell ref="A1:R1"/>
    <mergeCell ref="C12:D12"/>
    <mergeCell ref="C16:D16"/>
    <mergeCell ref="D8:F8"/>
    <mergeCell ref="D3:F3"/>
    <mergeCell ref="G3:I3"/>
    <mergeCell ref="D4:F4"/>
    <mergeCell ref="D6:F6"/>
    <mergeCell ref="D7:F7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heckBox2">
          <controlPr defaultSize="0" autoLine="0" r:id="rId5">
            <anchor moveWithCells="1">
              <from>
                <xdr:col>0</xdr:col>
                <xdr:colOff>47625</xdr:colOff>
                <xdr:row>14</xdr:row>
                <xdr:rowOff>38100</xdr:rowOff>
              </from>
              <to>
                <xdr:col>0</xdr:col>
                <xdr:colOff>238125</xdr:colOff>
                <xdr:row>14</xdr:row>
                <xdr:rowOff>180975</xdr:rowOff>
              </to>
            </anchor>
          </controlPr>
        </control>
      </mc:Choice>
      <mc:Fallback>
        <control shapeId="1030" r:id="rId4" name="CheckBox2"/>
      </mc:Fallback>
    </mc:AlternateContent>
    <mc:AlternateContent xmlns:mc="http://schemas.openxmlformats.org/markup-compatibility/2006">
      <mc:Choice Requires="x14">
        <control shapeId="1029" r:id="rId6" name="CheckBox1">
          <controlPr defaultSize="0" autoLine="0" r:id="rId7">
            <anchor moveWithCells="1">
              <from>
                <xdr:col>0</xdr:col>
                <xdr:colOff>28575</xdr:colOff>
                <xdr:row>9</xdr:row>
                <xdr:rowOff>171450</xdr:rowOff>
              </from>
              <to>
                <xdr:col>0</xdr:col>
                <xdr:colOff>276225</xdr:colOff>
                <xdr:row>11</xdr:row>
                <xdr:rowOff>0</xdr:rowOff>
              </to>
            </anchor>
          </controlPr>
        </control>
      </mc:Choice>
      <mc:Fallback>
        <control shapeId="1029" r:id="rId6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7"/>
  <sheetViews>
    <sheetView workbookViewId="0">
      <selection activeCell="C2" sqref="C2"/>
    </sheetView>
  </sheetViews>
  <sheetFormatPr baseColWidth="10" defaultRowHeight="15" x14ac:dyDescent="0.25"/>
  <cols>
    <col min="2" max="2" width="26.5703125" bestFit="1" customWidth="1"/>
    <col min="3" max="3" width="12.5703125" style="2" customWidth="1"/>
  </cols>
  <sheetData>
    <row r="1" spans="1:3" s="3" customFormat="1" ht="31.5" x14ac:dyDescent="0.25">
      <c r="A1" s="22" t="s">
        <v>2</v>
      </c>
      <c r="B1" s="22" t="s">
        <v>3</v>
      </c>
      <c r="C1" s="22" t="s">
        <v>4</v>
      </c>
    </row>
    <row r="2" spans="1:3" x14ac:dyDescent="0.25">
      <c r="A2" s="4" t="s">
        <v>5</v>
      </c>
      <c r="B2" s="1" t="s">
        <v>14</v>
      </c>
      <c r="C2" s="5">
        <v>10</v>
      </c>
    </row>
    <row r="3" spans="1:3" x14ac:dyDescent="0.25">
      <c r="A3" s="4" t="s">
        <v>6</v>
      </c>
      <c r="B3" s="1" t="s">
        <v>15</v>
      </c>
      <c r="C3" s="5">
        <v>10</v>
      </c>
    </row>
    <row r="4" spans="1:3" x14ac:dyDescent="0.25">
      <c r="A4" s="4" t="s">
        <v>7</v>
      </c>
      <c r="B4" s="1" t="s">
        <v>16</v>
      </c>
      <c r="C4" s="5">
        <v>10</v>
      </c>
    </row>
    <row r="5" spans="1:3" x14ac:dyDescent="0.25">
      <c r="A5" s="4" t="s">
        <v>8</v>
      </c>
      <c r="B5" s="1" t="s">
        <v>17</v>
      </c>
      <c r="C5" s="5">
        <v>10</v>
      </c>
    </row>
    <row r="6" spans="1:3" x14ac:dyDescent="0.25">
      <c r="A6" s="4" t="s">
        <v>9</v>
      </c>
      <c r="B6" s="1" t="s">
        <v>18</v>
      </c>
      <c r="C6" s="5">
        <v>10</v>
      </c>
    </row>
    <row r="7" spans="1:3" x14ac:dyDescent="0.25">
      <c r="A7" s="4" t="s">
        <v>10</v>
      </c>
      <c r="B7" s="1" t="s">
        <v>19</v>
      </c>
      <c r="C7" s="5">
        <v>10</v>
      </c>
    </row>
    <row r="8" spans="1:3" x14ac:dyDescent="0.25">
      <c r="A8" s="4" t="s">
        <v>11</v>
      </c>
      <c r="B8" s="1" t="s">
        <v>20</v>
      </c>
      <c r="C8" s="5">
        <v>10</v>
      </c>
    </row>
    <row r="9" spans="1:3" x14ac:dyDescent="0.25">
      <c r="A9" s="4" t="s">
        <v>12</v>
      </c>
      <c r="B9" s="1" t="s">
        <v>21</v>
      </c>
      <c r="C9" s="5">
        <v>6</v>
      </c>
    </row>
    <row r="10" spans="1:3" x14ac:dyDescent="0.25">
      <c r="A10" s="4" t="s">
        <v>13</v>
      </c>
      <c r="B10" s="1" t="s">
        <v>22</v>
      </c>
      <c r="C10" s="5">
        <v>6</v>
      </c>
    </row>
    <row r="11" spans="1:3" x14ac:dyDescent="0.25">
      <c r="A11" s="4">
        <v>10</v>
      </c>
      <c r="B11" s="1" t="s">
        <v>23</v>
      </c>
      <c r="C11" s="5">
        <v>10</v>
      </c>
    </row>
    <row r="12" spans="1:3" x14ac:dyDescent="0.25">
      <c r="A12" s="4">
        <v>11</v>
      </c>
      <c r="B12" s="1" t="s">
        <v>24</v>
      </c>
      <c r="C12" s="5">
        <v>15</v>
      </c>
    </row>
    <row r="13" spans="1:3" x14ac:dyDescent="0.25">
      <c r="A13" s="4">
        <v>12</v>
      </c>
      <c r="B13" s="1" t="s">
        <v>25</v>
      </c>
      <c r="C13" s="5">
        <v>15</v>
      </c>
    </row>
    <row r="14" spans="1:3" x14ac:dyDescent="0.25">
      <c r="A14" s="4">
        <v>13</v>
      </c>
      <c r="B14" s="1" t="s">
        <v>26</v>
      </c>
      <c r="C14" s="5">
        <v>15</v>
      </c>
    </row>
    <row r="15" spans="1:3" x14ac:dyDescent="0.25">
      <c r="A15" s="4">
        <v>14</v>
      </c>
      <c r="B15" s="1" t="s">
        <v>27</v>
      </c>
      <c r="C15" s="5">
        <v>15</v>
      </c>
    </row>
    <row r="16" spans="1:3" x14ac:dyDescent="0.25">
      <c r="A16" s="4">
        <v>15</v>
      </c>
      <c r="B16" s="1" t="s">
        <v>28</v>
      </c>
      <c r="C16" s="5">
        <v>10</v>
      </c>
    </row>
    <row r="17" spans="1:3" x14ac:dyDescent="0.25">
      <c r="A17" s="4">
        <v>16</v>
      </c>
      <c r="B17" s="1" t="s">
        <v>29</v>
      </c>
      <c r="C17" s="5">
        <v>10</v>
      </c>
    </row>
    <row r="18" spans="1:3" x14ac:dyDescent="0.25">
      <c r="A18" s="4">
        <v>17</v>
      </c>
      <c r="B18" s="1" t="s">
        <v>30</v>
      </c>
      <c r="C18" s="5">
        <v>10</v>
      </c>
    </row>
    <row r="19" spans="1:3" x14ac:dyDescent="0.25">
      <c r="A19" s="4">
        <v>18</v>
      </c>
      <c r="B19" s="1" t="s">
        <v>31</v>
      </c>
      <c r="C19" s="5">
        <v>10</v>
      </c>
    </row>
    <row r="20" spans="1:3" x14ac:dyDescent="0.25">
      <c r="A20" s="4">
        <v>19</v>
      </c>
      <c r="B20" s="1" t="s">
        <v>32</v>
      </c>
      <c r="C20" s="5">
        <v>6</v>
      </c>
    </row>
    <row r="21" spans="1:3" x14ac:dyDescent="0.25">
      <c r="A21" s="4" t="s">
        <v>35</v>
      </c>
      <c r="B21" s="1" t="s">
        <v>33</v>
      </c>
      <c r="C21" s="5">
        <v>15</v>
      </c>
    </row>
    <row r="22" spans="1:3" x14ac:dyDescent="0.25">
      <c r="A22" s="4" t="s">
        <v>36</v>
      </c>
      <c r="B22" s="1" t="s">
        <v>34</v>
      </c>
      <c r="C22" s="5">
        <v>15</v>
      </c>
    </row>
    <row r="23" spans="1:3" x14ac:dyDescent="0.25">
      <c r="A23" s="4">
        <v>21</v>
      </c>
      <c r="B23" s="1" t="s">
        <v>37</v>
      </c>
      <c r="C23" s="5">
        <v>10</v>
      </c>
    </row>
    <row r="24" spans="1:3" x14ac:dyDescent="0.25">
      <c r="A24" s="4">
        <v>22</v>
      </c>
      <c r="B24" s="1" t="s">
        <v>38</v>
      </c>
      <c r="C24" s="5">
        <v>15</v>
      </c>
    </row>
    <row r="25" spans="1:3" x14ac:dyDescent="0.25">
      <c r="A25" s="4">
        <v>23</v>
      </c>
      <c r="B25" s="1" t="s">
        <v>39</v>
      </c>
      <c r="C25" s="5">
        <v>10</v>
      </c>
    </row>
    <row r="26" spans="1:3" x14ac:dyDescent="0.25">
      <c r="A26" s="4">
        <v>24</v>
      </c>
      <c r="B26" s="1" t="s">
        <v>40</v>
      </c>
      <c r="C26" s="5">
        <v>6</v>
      </c>
    </row>
    <row r="27" spans="1:3" x14ac:dyDescent="0.25">
      <c r="A27" s="4">
        <v>25</v>
      </c>
      <c r="B27" s="1" t="s">
        <v>41</v>
      </c>
      <c r="C27" s="5">
        <v>10</v>
      </c>
    </row>
    <row r="28" spans="1:3" x14ac:dyDescent="0.25">
      <c r="A28" s="4">
        <v>26</v>
      </c>
      <c r="B28" s="1" t="s">
        <v>42</v>
      </c>
      <c r="C28" s="5">
        <v>10</v>
      </c>
    </row>
    <row r="29" spans="1:3" x14ac:dyDescent="0.25">
      <c r="A29" s="4">
        <v>27</v>
      </c>
      <c r="B29" s="1" t="s">
        <v>43</v>
      </c>
      <c r="C29" s="5">
        <v>10</v>
      </c>
    </row>
    <row r="30" spans="1:3" x14ac:dyDescent="0.25">
      <c r="A30" s="4">
        <v>28</v>
      </c>
      <c r="B30" s="1" t="s">
        <v>44</v>
      </c>
      <c r="C30" s="5">
        <v>10</v>
      </c>
    </row>
    <row r="31" spans="1:3" x14ac:dyDescent="0.25">
      <c r="A31" s="4">
        <v>29</v>
      </c>
      <c r="B31" s="1" t="s">
        <v>45</v>
      </c>
      <c r="C31" s="5">
        <v>15</v>
      </c>
    </row>
    <row r="32" spans="1:3" x14ac:dyDescent="0.25">
      <c r="A32" s="4">
        <v>30</v>
      </c>
      <c r="B32" s="1" t="s">
        <v>46</v>
      </c>
      <c r="C32" s="5">
        <v>15</v>
      </c>
    </row>
    <row r="33" spans="1:3" x14ac:dyDescent="0.25">
      <c r="A33" s="4">
        <v>31</v>
      </c>
      <c r="B33" s="1" t="s">
        <v>47</v>
      </c>
      <c r="C33" s="5">
        <v>10</v>
      </c>
    </row>
    <row r="34" spans="1:3" x14ac:dyDescent="0.25">
      <c r="A34" s="4">
        <v>32</v>
      </c>
      <c r="B34" s="1" t="s">
        <v>48</v>
      </c>
      <c r="C34" s="5">
        <v>10</v>
      </c>
    </row>
    <row r="35" spans="1:3" x14ac:dyDescent="0.25">
      <c r="A35" s="4">
        <v>33</v>
      </c>
      <c r="B35" s="1" t="s">
        <v>49</v>
      </c>
      <c r="C35" s="5">
        <v>10</v>
      </c>
    </row>
    <row r="36" spans="1:3" x14ac:dyDescent="0.25">
      <c r="A36" s="4">
        <v>34</v>
      </c>
      <c r="B36" s="1" t="s">
        <v>50</v>
      </c>
      <c r="C36" s="5">
        <v>15</v>
      </c>
    </row>
    <row r="37" spans="1:3" x14ac:dyDescent="0.25">
      <c r="A37" s="4">
        <v>35</v>
      </c>
      <c r="B37" s="1" t="s">
        <v>51</v>
      </c>
      <c r="C37" s="5">
        <v>10</v>
      </c>
    </row>
    <row r="38" spans="1:3" x14ac:dyDescent="0.25">
      <c r="A38" s="4">
        <v>36</v>
      </c>
      <c r="B38" s="1" t="s">
        <v>52</v>
      </c>
      <c r="C38" s="5">
        <v>10</v>
      </c>
    </row>
    <row r="39" spans="1:3" x14ac:dyDescent="0.25">
      <c r="A39" s="4">
        <v>37</v>
      </c>
      <c r="B39" s="1" t="s">
        <v>53</v>
      </c>
      <c r="C39" s="5">
        <v>10</v>
      </c>
    </row>
    <row r="40" spans="1:3" x14ac:dyDescent="0.25">
      <c r="A40" s="4">
        <v>38</v>
      </c>
      <c r="B40" s="1" t="s">
        <v>54</v>
      </c>
      <c r="C40" s="5">
        <v>10</v>
      </c>
    </row>
    <row r="41" spans="1:3" x14ac:dyDescent="0.25">
      <c r="A41" s="4">
        <v>39</v>
      </c>
      <c r="B41" s="1" t="s">
        <v>55</v>
      </c>
      <c r="C41" s="5">
        <v>10</v>
      </c>
    </row>
    <row r="42" spans="1:3" x14ac:dyDescent="0.25">
      <c r="A42" s="4">
        <v>40</v>
      </c>
      <c r="B42" s="1" t="s">
        <v>56</v>
      </c>
      <c r="C42" s="5">
        <v>15</v>
      </c>
    </row>
    <row r="43" spans="1:3" x14ac:dyDescent="0.25">
      <c r="A43" s="4">
        <v>41</v>
      </c>
      <c r="B43" s="1" t="s">
        <v>57</v>
      </c>
      <c r="C43" s="5">
        <v>10</v>
      </c>
    </row>
    <row r="44" spans="1:3" x14ac:dyDescent="0.25">
      <c r="A44" s="4">
        <v>42</v>
      </c>
      <c r="B44" s="1" t="s">
        <v>58</v>
      </c>
      <c r="C44" s="5">
        <v>10</v>
      </c>
    </row>
    <row r="45" spans="1:3" x14ac:dyDescent="0.25">
      <c r="A45" s="4">
        <v>43</v>
      </c>
      <c r="B45" s="1" t="s">
        <v>59</v>
      </c>
      <c r="C45" s="5">
        <v>10</v>
      </c>
    </row>
    <row r="46" spans="1:3" x14ac:dyDescent="0.25">
      <c r="A46" s="4">
        <v>44</v>
      </c>
      <c r="B46" s="1" t="s">
        <v>60</v>
      </c>
      <c r="C46" s="5">
        <v>15</v>
      </c>
    </row>
    <row r="47" spans="1:3" x14ac:dyDescent="0.25">
      <c r="A47" s="4">
        <v>45</v>
      </c>
      <c r="B47" s="1" t="s">
        <v>61</v>
      </c>
      <c r="C47" s="5">
        <v>10</v>
      </c>
    </row>
    <row r="48" spans="1:3" x14ac:dyDescent="0.25">
      <c r="A48" s="4">
        <v>46</v>
      </c>
      <c r="B48" s="1" t="s">
        <v>62</v>
      </c>
      <c r="C48" s="5">
        <v>6</v>
      </c>
    </row>
    <row r="49" spans="1:3" x14ac:dyDescent="0.25">
      <c r="A49" s="4">
        <v>47</v>
      </c>
      <c r="B49" s="1" t="s">
        <v>63</v>
      </c>
      <c r="C49" s="5">
        <v>6</v>
      </c>
    </row>
    <row r="50" spans="1:3" x14ac:dyDescent="0.25">
      <c r="A50" s="4">
        <v>48</v>
      </c>
      <c r="B50" s="1" t="s">
        <v>64</v>
      </c>
      <c r="C50" s="5">
        <v>10</v>
      </c>
    </row>
    <row r="51" spans="1:3" x14ac:dyDescent="0.25">
      <c r="A51" s="4">
        <v>49</v>
      </c>
      <c r="B51" s="1" t="s">
        <v>65</v>
      </c>
      <c r="C51" s="5">
        <v>10</v>
      </c>
    </row>
    <row r="52" spans="1:3" x14ac:dyDescent="0.25">
      <c r="A52" s="4">
        <v>50</v>
      </c>
      <c r="B52" s="1" t="s">
        <v>66</v>
      </c>
      <c r="C52" s="5">
        <v>10</v>
      </c>
    </row>
    <row r="53" spans="1:3" x14ac:dyDescent="0.25">
      <c r="A53" s="4">
        <v>51</v>
      </c>
      <c r="B53" s="1" t="s">
        <v>67</v>
      </c>
      <c r="C53" s="5">
        <v>10</v>
      </c>
    </row>
    <row r="54" spans="1:3" x14ac:dyDescent="0.25">
      <c r="A54" s="4">
        <v>52</v>
      </c>
      <c r="B54" s="1" t="s">
        <v>68</v>
      </c>
      <c r="C54" s="5">
        <v>10</v>
      </c>
    </row>
    <row r="55" spans="1:3" x14ac:dyDescent="0.25">
      <c r="A55" s="4">
        <v>53</v>
      </c>
      <c r="B55" s="1" t="s">
        <v>69</v>
      </c>
      <c r="C55" s="5">
        <v>10</v>
      </c>
    </row>
    <row r="56" spans="1:3" x14ac:dyDescent="0.25">
      <c r="A56" s="4">
        <v>54</v>
      </c>
      <c r="B56" s="1" t="s">
        <v>70</v>
      </c>
      <c r="C56" s="5">
        <v>10</v>
      </c>
    </row>
    <row r="57" spans="1:3" x14ac:dyDescent="0.25">
      <c r="A57" s="4">
        <v>55</v>
      </c>
      <c r="B57" s="1" t="s">
        <v>71</v>
      </c>
      <c r="C57" s="5">
        <v>10</v>
      </c>
    </row>
    <row r="58" spans="1:3" x14ac:dyDescent="0.25">
      <c r="A58" s="4">
        <v>56</v>
      </c>
      <c r="B58" s="1" t="s">
        <v>72</v>
      </c>
      <c r="C58" s="5">
        <v>10</v>
      </c>
    </row>
    <row r="59" spans="1:3" x14ac:dyDescent="0.25">
      <c r="A59" s="4">
        <v>57</v>
      </c>
      <c r="B59" s="1" t="s">
        <v>73</v>
      </c>
      <c r="C59" s="5">
        <v>10</v>
      </c>
    </row>
    <row r="60" spans="1:3" x14ac:dyDescent="0.25">
      <c r="A60" s="4">
        <v>58</v>
      </c>
      <c r="B60" s="1" t="s">
        <v>74</v>
      </c>
      <c r="C60" s="5">
        <v>6</v>
      </c>
    </row>
    <row r="61" spans="1:3" x14ac:dyDescent="0.25">
      <c r="A61" s="4">
        <v>59</v>
      </c>
      <c r="B61" s="1" t="s">
        <v>75</v>
      </c>
      <c r="C61" s="5">
        <v>15</v>
      </c>
    </row>
    <row r="62" spans="1:3" x14ac:dyDescent="0.25">
      <c r="A62" s="4">
        <v>60</v>
      </c>
      <c r="B62" s="1" t="s">
        <v>76</v>
      </c>
      <c r="C62" s="5">
        <v>10</v>
      </c>
    </row>
    <row r="63" spans="1:3" x14ac:dyDescent="0.25">
      <c r="A63" s="4">
        <v>61</v>
      </c>
      <c r="B63" s="1" t="s">
        <v>77</v>
      </c>
      <c r="C63" s="5">
        <v>10</v>
      </c>
    </row>
    <row r="64" spans="1:3" x14ac:dyDescent="0.25">
      <c r="A64" s="4">
        <v>62</v>
      </c>
      <c r="B64" s="1" t="s">
        <v>78</v>
      </c>
      <c r="C64" s="5">
        <v>15</v>
      </c>
    </row>
    <row r="65" spans="1:3" x14ac:dyDescent="0.25">
      <c r="A65" s="4">
        <v>63</v>
      </c>
      <c r="B65" s="1" t="s">
        <v>79</v>
      </c>
      <c r="C65" s="5">
        <v>15</v>
      </c>
    </row>
    <row r="66" spans="1:3" x14ac:dyDescent="0.25">
      <c r="A66" s="4">
        <v>64</v>
      </c>
      <c r="B66" s="1" t="s">
        <v>80</v>
      </c>
      <c r="C66" s="5">
        <v>15</v>
      </c>
    </row>
    <row r="67" spans="1:3" x14ac:dyDescent="0.25">
      <c r="A67" s="4">
        <v>65</v>
      </c>
      <c r="B67" s="1" t="s">
        <v>81</v>
      </c>
      <c r="C67" s="5">
        <v>6</v>
      </c>
    </row>
    <row r="68" spans="1:3" x14ac:dyDescent="0.25">
      <c r="A68" s="4">
        <v>66</v>
      </c>
      <c r="B68" s="1" t="s">
        <v>82</v>
      </c>
      <c r="C68" s="5">
        <v>15</v>
      </c>
    </row>
    <row r="69" spans="1:3" x14ac:dyDescent="0.25">
      <c r="A69" s="4">
        <v>67</v>
      </c>
      <c r="B69" s="1" t="s">
        <v>83</v>
      </c>
      <c r="C69" s="5">
        <v>10</v>
      </c>
    </row>
    <row r="70" spans="1:3" x14ac:dyDescent="0.25">
      <c r="A70" s="4">
        <v>68</v>
      </c>
      <c r="B70" s="1" t="s">
        <v>84</v>
      </c>
      <c r="C70" s="5">
        <v>10</v>
      </c>
    </row>
    <row r="71" spans="1:3" x14ac:dyDescent="0.25">
      <c r="A71" s="4">
        <v>69</v>
      </c>
      <c r="B71" s="1" t="s">
        <v>85</v>
      </c>
      <c r="C71" s="5">
        <v>15</v>
      </c>
    </row>
    <row r="72" spans="1:3" x14ac:dyDescent="0.25">
      <c r="A72" s="4">
        <v>70</v>
      </c>
      <c r="B72" s="1" t="s">
        <v>86</v>
      </c>
      <c r="C72" s="5">
        <v>10</v>
      </c>
    </row>
    <row r="73" spans="1:3" x14ac:dyDescent="0.25">
      <c r="A73" s="4">
        <v>71</v>
      </c>
      <c r="B73" s="1" t="s">
        <v>87</v>
      </c>
      <c r="C73" s="5">
        <v>10</v>
      </c>
    </row>
    <row r="74" spans="1:3" x14ac:dyDescent="0.25">
      <c r="A74" s="4">
        <v>72</v>
      </c>
      <c r="B74" s="1" t="s">
        <v>88</v>
      </c>
      <c r="C74" s="5">
        <v>6</v>
      </c>
    </row>
    <row r="75" spans="1:3" x14ac:dyDescent="0.25">
      <c r="A75" s="4">
        <v>73</v>
      </c>
      <c r="B75" s="1" t="s">
        <v>89</v>
      </c>
      <c r="C75" s="5">
        <v>6</v>
      </c>
    </row>
    <row r="76" spans="1:3" x14ac:dyDescent="0.25">
      <c r="A76" s="4">
        <v>74</v>
      </c>
      <c r="B76" s="1" t="s">
        <v>90</v>
      </c>
      <c r="C76" s="5">
        <v>6</v>
      </c>
    </row>
    <row r="77" spans="1:3" x14ac:dyDescent="0.25">
      <c r="A77" s="4">
        <v>75</v>
      </c>
      <c r="B77" s="1" t="s">
        <v>91</v>
      </c>
      <c r="C77" s="5">
        <v>6</v>
      </c>
    </row>
    <row r="78" spans="1:3" x14ac:dyDescent="0.25">
      <c r="A78" s="4">
        <v>76</v>
      </c>
      <c r="B78" s="1" t="s">
        <v>92</v>
      </c>
      <c r="C78" s="5">
        <v>15</v>
      </c>
    </row>
    <row r="79" spans="1:3" x14ac:dyDescent="0.25">
      <c r="A79" s="4">
        <v>77</v>
      </c>
      <c r="B79" s="1" t="s">
        <v>93</v>
      </c>
      <c r="C79" s="5">
        <v>10</v>
      </c>
    </row>
    <row r="80" spans="1:3" x14ac:dyDescent="0.25">
      <c r="A80" s="4">
        <v>78</v>
      </c>
      <c r="B80" s="1" t="s">
        <v>94</v>
      </c>
      <c r="C80" s="5">
        <v>10</v>
      </c>
    </row>
    <row r="81" spans="1:3" x14ac:dyDescent="0.25">
      <c r="A81" s="4">
        <v>79</v>
      </c>
      <c r="B81" s="1" t="s">
        <v>95</v>
      </c>
      <c r="C81" s="5">
        <v>10</v>
      </c>
    </row>
    <row r="82" spans="1:3" x14ac:dyDescent="0.25">
      <c r="A82" s="4">
        <v>80</v>
      </c>
      <c r="B82" s="1" t="s">
        <v>96</v>
      </c>
      <c r="C82" s="5">
        <v>10</v>
      </c>
    </row>
    <row r="83" spans="1:3" x14ac:dyDescent="0.25">
      <c r="A83" s="4">
        <v>81</v>
      </c>
      <c r="B83" s="1" t="s">
        <v>97</v>
      </c>
      <c r="C83" s="5">
        <v>15</v>
      </c>
    </row>
    <row r="84" spans="1:3" x14ac:dyDescent="0.25">
      <c r="A84" s="4">
        <v>82</v>
      </c>
      <c r="B84" s="1" t="s">
        <v>98</v>
      </c>
      <c r="C84" s="5">
        <v>6</v>
      </c>
    </row>
    <row r="85" spans="1:3" x14ac:dyDescent="0.25">
      <c r="A85" s="4">
        <v>83</v>
      </c>
      <c r="B85" s="1" t="s">
        <v>99</v>
      </c>
      <c r="C85" s="5">
        <v>15</v>
      </c>
    </row>
    <row r="86" spans="1:3" x14ac:dyDescent="0.25">
      <c r="A86" s="4">
        <v>84</v>
      </c>
      <c r="B86" s="1" t="s">
        <v>100</v>
      </c>
      <c r="C86" s="5">
        <v>15</v>
      </c>
    </row>
    <row r="87" spans="1:3" x14ac:dyDescent="0.25">
      <c r="A87" s="4">
        <v>85</v>
      </c>
      <c r="B87" s="1" t="s">
        <v>101</v>
      </c>
      <c r="C87" s="5">
        <v>10</v>
      </c>
    </row>
    <row r="88" spans="1:3" x14ac:dyDescent="0.25">
      <c r="A88" s="4">
        <v>86</v>
      </c>
      <c r="B88" s="1" t="s">
        <v>102</v>
      </c>
      <c r="C88" s="5">
        <v>10</v>
      </c>
    </row>
    <row r="89" spans="1:3" x14ac:dyDescent="0.25">
      <c r="A89" s="4">
        <v>87</v>
      </c>
      <c r="B89" s="1" t="s">
        <v>103</v>
      </c>
      <c r="C89" s="5">
        <v>10</v>
      </c>
    </row>
    <row r="90" spans="1:3" x14ac:dyDescent="0.25">
      <c r="A90" s="4">
        <v>88</v>
      </c>
      <c r="B90" s="1" t="s">
        <v>104</v>
      </c>
      <c r="C90" s="5">
        <v>10</v>
      </c>
    </row>
    <row r="91" spans="1:3" x14ac:dyDescent="0.25">
      <c r="A91" s="4">
        <v>89</v>
      </c>
      <c r="B91" s="1" t="s">
        <v>105</v>
      </c>
      <c r="C91" s="5">
        <v>6</v>
      </c>
    </row>
    <row r="92" spans="1:3" x14ac:dyDescent="0.25">
      <c r="A92" s="4">
        <v>90</v>
      </c>
      <c r="B92" s="1" t="s">
        <v>106</v>
      </c>
      <c r="C92" s="5">
        <v>6</v>
      </c>
    </row>
    <row r="93" spans="1:3" x14ac:dyDescent="0.25">
      <c r="A93" s="4">
        <v>91</v>
      </c>
      <c r="B93" s="1" t="s">
        <v>107</v>
      </c>
      <c r="C93" s="5">
        <v>10</v>
      </c>
    </row>
    <row r="94" spans="1:3" x14ac:dyDescent="0.25">
      <c r="A94" s="4">
        <v>92</v>
      </c>
      <c r="B94" s="1" t="s">
        <v>108</v>
      </c>
      <c r="C94" s="5">
        <v>10</v>
      </c>
    </row>
    <row r="95" spans="1:3" x14ac:dyDescent="0.25">
      <c r="A95" s="4">
        <v>93</v>
      </c>
      <c r="B95" s="1" t="s">
        <v>109</v>
      </c>
      <c r="C95" s="5">
        <v>10</v>
      </c>
    </row>
    <row r="96" spans="1:3" x14ac:dyDescent="0.25">
      <c r="A96" s="4">
        <v>94</v>
      </c>
      <c r="B96" s="1" t="s">
        <v>110</v>
      </c>
      <c r="C96" s="5">
        <v>10</v>
      </c>
    </row>
    <row r="97" spans="1:3" x14ac:dyDescent="0.25">
      <c r="A97" s="5">
        <v>95</v>
      </c>
      <c r="B97" s="1" t="s">
        <v>111</v>
      </c>
      <c r="C97" s="5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3"/>
  <sheetViews>
    <sheetView workbookViewId="0">
      <selection activeCell="A39" sqref="A39"/>
    </sheetView>
  </sheetViews>
  <sheetFormatPr baseColWidth="10" defaultRowHeight="15" x14ac:dyDescent="0.25"/>
  <cols>
    <col min="2" max="2" width="7.7109375" customWidth="1"/>
    <col min="3" max="3" width="6.42578125" customWidth="1"/>
    <col min="4" max="4" width="8.140625" customWidth="1"/>
    <col min="5" max="5" width="6.7109375" customWidth="1"/>
    <col min="6" max="6" width="7.140625" customWidth="1"/>
    <col min="7" max="7" width="7" customWidth="1"/>
    <col min="8" max="8" width="6.7109375" customWidth="1"/>
    <col min="9" max="9" width="7.7109375" customWidth="1"/>
    <col min="10" max="10" width="6.42578125" bestFit="1" customWidth="1"/>
    <col min="11" max="11" width="6.28515625" bestFit="1" customWidth="1"/>
    <col min="12" max="12" width="6.42578125" bestFit="1" customWidth="1"/>
    <col min="13" max="13" width="6.28515625" bestFit="1" customWidth="1"/>
    <col min="14" max="14" width="6.42578125" bestFit="1" customWidth="1"/>
    <col min="15" max="15" width="6.28515625" bestFit="1" customWidth="1"/>
    <col min="16" max="16" width="6.42578125" bestFit="1" customWidth="1"/>
    <col min="17" max="17" width="6.28515625" bestFit="1" customWidth="1"/>
    <col min="18" max="18" width="6.42578125" bestFit="1" customWidth="1"/>
    <col min="19" max="19" width="6.28515625" bestFit="1" customWidth="1"/>
    <col min="20" max="20" width="6.42578125" bestFit="1" customWidth="1"/>
  </cols>
  <sheetData>
    <row r="1" spans="1:19" x14ac:dyDescent="0.25">
      <c r="A1" s="63" t="s">
        <v>126</v>
      </c>
      <c r="B1" s="63"/>
      <c r="C1" s="63"/>
      <c r="D1" s="63"/>
      <c r="E1" s="63"/>
    </row>
    <row r="3" spans="1:19" ht="15.75" x14ac:dyDescent="0.25">
      <c r="A3" s="56" t="s">
        <v>112</v>
      </c>
      <c r="B3" s="56" t="s">
        <v>113</v>
      </c>
      <c r="C3" s="64" t="s">
        <v>114</v>
      </c>
      <c r="D3" s="64"/>
      <c r="E3" s="64"/>
    </row>
    <row r="4" spans="1:19" ht="15.75" x14ac:dyDescent="0.25">
      <c r="A4" s="56"/>
      <c r="B4" s="56"/>
      <c r="C4" s="8">
        <v>6</v>
      </c>
      <c r="D4" s="8">
        <v>10</v>
      </c>
      <c r="E4" s="8">
        <v>15</v>
      </c>
    </row>
    <row r="5" spans="1:19" x14ac:dyDescent="0.25">
      <c r="A5" s="14">
        <v>10</v>
      </c>
      <c r="B5" s="6">
        <v>3</v>
      </c>
      <c r="C5" s="6">
        <v>2</v>
      </c>
      <c r="D5" s="6">
        <v>2</v>
      </c>
      <c r="E5" s="6">
        <v>2</v>
      </c>
    </row>
    <row r="6" spans="1:19" x14ac:dyDescent="0.25">
      <c r="A6" s="14">
        <v>15</v>
      </c>
      <c r="B6" s="6">
        <v>5</v>
      </c>
      <c r="C6" s="6">
        <v>2</v>
      </c>
      <c r="D6" s="6">
        <v>2</v>
      </c>
      <c r="E6" s="6">
        <v>2.5</v>
      </c>
    </row>
    <row r="7" spans="1:19" x14ac:dyDescent="0.25">
      <c r="A7" s="14">
        <v>25</v>
      </c>
      <c r="B7" s="6">
        <v>8</v>
      </c>
      <c r="C7" s="6">
        <v>3</v>
      </c>
      <c r="D7" s="6">
        <v>4</v>
      </c>
      <c r="E7" s="6">
        <v>4</v>
      </c>
    </row>
    <row r="8" spans="1:19" x14ac:dyDescent="0.25">
      <c r="A8" s="14">
        <v>50</v>
      </c>
      <c r="B8" s="6">
        <v>15</v>
      </c>
      <c r="C8" s="6">
        <v>5</v>
      </c>
      <c r="D8" s="6">
        <v>6</v>
      </c>
      <c r="E8" s="6">
        <v>7</v>
      </c>
    </row>
    <row r="9" spans="1:19" x14ac:dyDescent="0.25">
      <c r="A9" s="14">
        <v>80</v>
      </c>
      <c r="B9" s="6">
        <v>23</v>
      </c>
      <c r="C9" s="6">
        <v>7</v>
      </c>
      <c r="D9" s="6">
        <v>8</v>
      </c>
      <c r="E9" s="6">
        <v>10</v>
      </c>
    </row>
    <row r="10" spans="1:19" x14ac:dyDescent="0.25">
      <c r="A10" s="14">
        <v>100</v>
      </c>
      <c r="B10" s="6">
        <v>30</v>
      </c>
      <c r="C10" s="6">
        <v>8</v>
      </c>
      <c r="D10" s="6">
        <v>10</v>
      </c>
      <c r="E10" s="6">
        <v>12</v>
      </c>
    </row>
    <row r="11" spans="1:19" x14ac:dyDescent="0.25">
      <c r="A11" s="14">
        <v>150</v>
      </c>
      <c r="B11" s="6">
        <v>45</v>
      </c>
      <c r="C11" s="6">
        <v>10</v>
      </c>
      <c r="D11" s="6">
        <v>13</v>
      </c>
      <c r="E11" s="6">
        <v>16</v>
      </c>
    </row>
    <row r="12" spans="1:19" x14ac:dyDescent="0.25">
      <c r="A12" s="14">
        <v>200</v>
      </c>
      <c r="B12" s="6">
        <v>60</v>
      </c>
      <c r="C12" s="6">
        <v>13</v>
      </c>
      <c r="D12" s="6">
        <v>17</v>
      </c>
      <c r="E12" s="6">
        <v>20</v>
      </c>
    </row>
    <row r="14" spans="1:19" x14ac:dyDescent="0.25">
      <c r="A14" s="63" t="s">
        <v>127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</row>
    <row r="16" spans="1:19" ht="15.75" customHeight="1" x14ac:dyDescent="0.25">
      <c r="A16" s="67" t="s">
        <v>112</v>
      </c>
      <c r="B16" s="57" t="s">
        <v>119</v>
      </c>
      <c r="C16" s="58"/>
      <c r="D16" s="65" t="s">
        <v>120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66"/>
    </row>
    <row r="17" spans="1:20" ht="15.75" x14ac:dyDescent="0.25">
      <c r="A17" s="68"/>
      <c r="B17" s="59"/>
      <c r="C17" s="60"/>
      <c r="D17" s="65" t="s">
        <v>121</v>
      </c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66"/>
    </row>
    <row r="18" spans="1:20" ht="15.75" x14ac:dyDescent="0.25">
      <c r="A18" s="69"/>
      <c r="B18" s="61"/>
      <c r="C18" s="62"/>
      <c r="D18" s="65">
        <v>18</v>
      </c>
      <c r="E18" s="66"/>
      <c r="F18" s="65">
        <v>40</v>
      </c>
      <c r="G18" s="66"/>
      <c r="H18" s="65">
        <v>70</v>
      </c>
      <c r="I18" s="66"/>
      <c r="J18" s="65">
        <v>85</v>
      </c>
      <c r="K18" s="66"/>
      <c r="L18" s="65">
        <v>100</v>
      </c>
      <c r="M18" s="66"/>
      <c r="N18" s="65">
        <v>150</v>
      </c>
      <c r="O18" s="66"/>
      <c r="P18" s="65">
        <v>200</v>
      </c>
      <c r="Q18" s="66"/>
      <c r="R18" s="65">
        <v>250</v>
      </c>
      <c r="S18" s="66"/>
    </row>
    <row r="19" spans="1:20" ht="15.75" x14ac:dyDescent="0.25">
      <c r="A19" s="20"/>
      <c r="B19" s="15" t="s">
        <v>122</v>
      </c>
      <c r="C19" s="15" t="s">
        <v>123</v>
      </c>
      <c r="D19" s="20" t="s">
        <v>124</v>
      </c>
      <c r="E19" s="20" t="s">
        <v>125</v>
      </c>
      <c r="F19" s="20" t="s">
        <v>124</v>
      </c>
      <c r="G19" s="20" t="s">
        <v>125</v>
      </c>
      <c r="H19" s="20" t="s">
        <v>124</v>
      </c>
      <c r="I19" s="20" t="s">
        <v>125</v>
      </c>
      <c r="J19" s="20" t="s">
        <v>124</v>
      </c>
      <c r="K19" s="20" t="s">
        <v>125</v>
      </c>
      <c r="L19" s="20" t="s">
        <v>124</v>
      </c>
      <c r="M19" s="20" t="s">
        <v>125</v>
      </c>
      <c r="N19" s="20" t="s">
        <v>124</v>
      </c>
      <c r="O19" s="20" t="s">
        <v>125</v>
      </c>
      <c r="P19" s="20" t="s">
        <v>124</v>
      </c>
      <c r="Q19" s="20" t="s">
        <v>125</v>
      </c>
      <c r="R19" s="20" t="s">
        <v>124</v>
      </c>
      <c r="S19" s="20" t="s">
        <v>125</v>
      </c>
    </row>
    <row r="20" spans="1:20" x14ac:dyDescent="0.25">
      <c r="A20" s="16">
        <v>10</v>
      </c>
      <c r="B20" s="5">
        <v>2</v>
      </c>
      <c r="C20" s="5">
        <v>3</v>
      </c>
      <c r="D20" s="1">
        <v>2</v>
      </c>
      <c r="E20" s="1">
        <v>6</v>
      </c>
      <c r="F20" s="1">
        <v>2</v>
      </c>
      <c r="G20" s="1">
        <v>9</v>
      </c>
      <c r="H20" s="1">
        <v>3</v>
      </c>
      <c r="I20" s="1">
        <v>11</v>
      </c>
      <c r="J20" s="1">
        <v>3</v>
      </c>
      <c r="K20" s="1">
        <v>12</v>
      </c>
      <c r="L20" s="1">
        <v>3</v>
      </c>
      <c r="M20" s="18">
        <v>13</v>
      </c>
      <c r="N20" s="18">
        <v>4</v>
      </c>
      <c r="O20" s="18">
        <v>16</v>
      </c>
      <c r="P20" s="18">
        <v>4</v>
      </c>
      <c r="Q20" s="18">
        <v>19</v>
      </c>
      <c r="R20" s="18">
        <v>4</v>
      </c>
      <c r="S20" s="18">
        <v>21</v>
      </c>
      <c r="T20" s="17"/>
    </row>
    <row r="21" spans="1:20" x14ac:dyDescent="0.25">
      <c r="A21" s="16">
        <v>15</v>
      </c>
      <c r="B21" s="5">
        <v>2</v>
      </c>
      <c r="C21" s="5">
        <v>5</v>
      </c>
      <c r="D21" s="1">
        <v>2</v>
      </c>
      <c r="E21" s="1">
        <v>8</v>
      </c>
      <c r="F21" s="1">
        <v>3</v>
      </c>
      <c r="G21" s="1">
        <v>12</v>
      </c>
      <c r="H21" s="1">
        <v>4</v>
      </c>
      <c r="I21" s="1">
        <v>16</v>
      </c>
      <c r="J21" s="1">
        <v>4</v>
      </c>
      <c r="K21" s="1">
        <v>18</v>
      </c>
      <c r="L21" s="1">
        <v>4</v>
      </c>
      <c r="M21" s="18">
        <v>20</v>
      </c>
      <c r="N21" s="18">
        <v>5</v>
      </c>
      <c r="O21" s="18">
        <v>25</v>
      </c>
      <c r="P21" s="1">
        <v>6</v>
      </c>
      <c r="Q21" s="1">
        <v>29</v>
      </c>
      <c r="R21" s="1">
        <v>6</v>
      </c>
      <c r="S21" s="1">
        <v>32</v>
      </c>
    </row>
    <row r="22" spans="1:20" x14ac:dyDescent="0.25">
      <c r="A22" s="16">
        <v>25</v>
      </c>
      <c r="B22" s="5">
        <v>3</v>
      </c>
      <c r="C22" s="5">
        <v>8</v>
      </c>
      <c r="D22" s="1">
        <v>3</v>
      </c>
      <c r="E22" s="1">
        <v>14</v>
      </c>
      <c r="F22" s="1">
        <v>4</v>
      </c>
      <c r="G22" s="1">
        <v>21</v>
      </c>
      <c r="H22" s="1">
        <v>6</v>
      </c>
      <c r="I22" s="1">
        <v>27</v>
      </c>
      <c r="J22" s="1">
        <v>6</v>
      </c>
      <c r="K22" s="1">
        <v>30</v>
      </c>
      <c r="L22" s="1">
        <v>7</v>
      </c>
      <c r="M22" s="1">
        <v>32</v>
      </c>
      <c r="N22" s="1">
        <v>8</v>
      </c>
      <c r="O22" s="1">
        <v>40</v>
      </c>
      <c r="P22" s="1">
        <v>9</v>
      </c>
      <c r="Q22" s="1">
        <v>45</v>
      </c>
      <c r="R22" s="1">
        <v>11</v>
      </c>
      <c r="S22" s="1">
        <v>50</v>
      </c>
    </row>
    <row r="23" spans="1:20" x14ac:dyDescent="0.25">
      <c r="A23" s="16">
        <v>50</v>
      </c>
      <c r="B23" s="5">
        <v>5</v>
      </c>
      <c r="C23" s="5">
        <v>13</v>
      </c>
      <c r="D23" s="1">
        <v>6</v>
      </c>
      <c r="E23" s="1">
        <v>28</v>
      </c>
      <c r="F23" s="1">
        <v>8</v>
      </c>
      <c r="G23" s="1">
        <v>40</v>
      </c>
      <c r="H23" s="1">
        <v>11</v>
      </c>
      <c r="I23" s="1">
        <v>55</v>
      </c>
      <c r="J23" s="1">
        <v>12</v>
      </c>
      <c r="K23" s="1">
        <v>60</v>
      </c>
      <c r="L23" s="1">
        <v>13</v>
      </c>
      <c r="M23" s="1">
        <v>65</v>
      </c>
      <c r="N23" s="1">
        <v>15</v>
      </c>
      <c r="O23" s="1">
        <v>80</v>
      </c>
      <c r="P23" s="1">
        <v>17</v>
      </c>
      <c r="Q23" s="1">
        <v>90</v>
      </c>
      <c r="R23" s="1">
        <v>21</v>
      </c>
      <c r="S23" s="1">
        <v>105</v>
      </c>
    </row>
    <row r="24" spans="1:20" x14ac:dyDescent="0.25">
      <c r="A24" s="16">
        <v>80</v>
      </c>
      <c r="B24" s="5">
        <v>7</v>
      </c>
      <c r="C24" s="5">
        <v>18</v>
      </c>
      <c r="D24" s="1">
        <v>9</v>
      </c>
      <c r="E24" s="1">
        <v>45</v>
      </c>
      <c r="F24" s="1">
        <v>13</v>
      </c>
      <c r="G24" s="1">
        <v>65</v>
      </c>
      <c r="H24" s="1">
        <v>17</v>
      </c>
      <c r="I24" s="1">
        <v>85</v>
      </c>
      <c r="J24" s="1">
        <v>19</v>
      </c>
      <c r="K24" s="1">
        <v>95</v>
      </c>
      <c r="L24" s="1">
        <v>20</v>
      </c>
      <c r="M24" s="1">
        <v>100</v>
      </c>
      <c r="N24" s="1">
        <v>24</v>
      </c>
      <c r="O24" s="1">
        <v>125</v>
      </c>
      <c r="P24" s="1">
        <v>28</v>
      </c>
      <c r="Q24" s="1">
        <v>145</v>
      </c>
      <c r="R24" s="1">
        <v>33</v>
      </c>
      <c r="S24" s="1">
        <v>165</v>
      </c>
    </row>
    <row r="25" spans="1:20" x14ac:dyDescent="0.25">
      <c r="A25" s="16">
        <v>100</v>
      </c>
      <c r="B25" s="5">
        <v>8</v>
      </c>
      <c r="C25" s="5">
        <v>22</v>
      </c>
      <c r="D25" s="1">
        <v>11</v>
      </c>
      <c r="E25" s="1">
        <v>55</v>
      </c>
      <c r="F25" s="1">
        <v>16</v>
      </c>
      <c r="G25" s="1">
        <v>80</v>
      </c>
      <c r="H25" s="1">
        <v>21</v>
      </c>
      <c r="I25" s="1">
        <v>105</v>
      </c>
      <c r="J25" s="1">
        <v>23</v>
      </c>
      <c r="K25" s="1">
        <v>115</v>
      </c>
      <c r="L25" s="1">
        <v>24</v>
      </c>
      <c r="M25" s="1">
        <v>125</v>
      </c>
      <c r="N25" s="1">
        <v>30</v>
      </c>
      <c r="O25" s="1">
        <v>155</v>
      </c>
      <c r="P25" s="1">
        <v>34</v>
      </c>
      <c r="Q25" s="1">
        <v>180</v>
      </c>
      <c r="R25" s="1">
        <v>40</v>
      </c>
      <c r="S25" s="1">
        <v>200</v>
      </c>
    </row>
    <row r="26" spans="1:20" x14ac:dyDescent="0.25">
      <c r="A26" s="16">
        <v>150</v>
      </c>
      <c r="B26" s="5">
        <v>10</v>
      </c>
      <c r="C26" s="5">
        <v>29</v>
      </c>
      <c r="D26" s="1">
        <v>16</v>
      </c>
      <c r="E26" s="1">
        <v>80</v>
      </c>
      <c r="F26" s="1">
        <v>23</v>
      </c>
      <c r="G26" s="1">
        <v>120</v>
      </c>
      <c r="H26" s="1">
        <v>31</v>
      </c>
      <c r="I26" s="1">
        <v>160</v>
      </c>
      <c r="J26" s="1">
        <v>35</v>
      </c>
      <c r="K26" s="1">
        <v>175</v>
      </c>
      <c r="L26" s="1">
        <v>37</v>
      </c>
      <c r="M26" s="1">
        <v>190</v>
      </c>
      <c r="N26" s="1">
        <v>44</v>
      </c>
      <c r="O26" s="1">
        <v>230</v>
      </c>
      <c r="P26" s="1">
        <v>51</v>
      </c>
      <c r="Q26" s="1">
        <v>265</v>
      </c>
      <c r="R26" s="1">
        <v>60</v>
      </c>
      <c r="S26" s="1">
        <v>300</v>
      </c>
    </row>
    <row r="27" spans="1:20" x14ac:dyDescent="0.25">
      <c r="A27" s="16">
        <v>200</v>
      </c>
      <c r="B27" s="5">
        <v>13</v>
      </c>
      <c r="C27" s="5">
        <v>35</v>
      </c>
      <c r="D27" s="1">
        <v>21</v>
      </c>
      <c r="E27" s="1">
        <v>110</v>
      </c>
      <c r="F27" s="1">
        <v>31</v>
      </c>
      <c r="G27" s="1">
        <v>160</v>
      </c>
      <c r="H27" s="1">
        <v>42</v>
      </c>
      <c r="I27" s="1">
        <v>210</v>
      </c>
      <c r="J27" s="1">
        <v>46</v>
      </c>
      <c r="K27" s="1">
        <v>230</v>
      </c>
      <c r="L27" s="1">
        <v>48</v>
      </c>
      <c r="M27" s="1">
        <v>250</v>
      </c>
      <c r="N27" s="1">
        <v>59</v>
      </c>
      <c r="O27" s="1">
        <v>305</v>
      </c>
      <c r="P27" s="13"/>
      <c r="Q27" s="13"/>
      <c r="R27" s="13"/>
      <c r="S27" s="13"/>
    </row>
    <row r="28" spans="1:20" x14ac:dyDescent="0.25">
      <c r="A28" s="16">
        <v>300</v>
      </c>
      <c r="B28" s="5">
        <v>17</v>
      </c>
      <c r="C28" s="5">
        <v>45</v>
      </c>
      <c r="D28" s="1">
        <v>31</v>
      </c>
      <c r="E28" s="1">
        <v>160</v>
      </c>
      <c r="F28" s="1">
        <v>46</v>
      </c>
      <c r="G28" s="1">
        <v>240</v>
      </c>
      <c r="H28" s="1">
        <v>62</v>
      </c>
      <c r="I28" s="1">
        <v>315</v>
      </c>
      <c r="J28" s="1">
        <v>69</v>
      </c>
      <c r="K28" s="1">
        <v>345</v>
      </c>
      <c r="L28" s="1">
        <v>72</v>
      </c>
      <c r="M28" s="18">
        <v>375</v>
      </c>
      <c r="N28" s="13"/>
      <c r="O28" s="13"/>
      <c r="P28" s="13"/>
      <c r="Q28" s="13"/>
      <c r="R28" s="13"/>
      <c r="S28" s="13"/>
    </row>
    <row r="29" spans="1:20" x14ac:dyDescent="0.25">
      <c r="A29" s="16">
        <v>400</v>
      </c>
      <c r="B29" s="5">
        <v>20</v>
      </c>
      <c r="C29" s="5">
        <v>55</v>
      </c>
      <c r="D29" s="1">
        <v>41</v>
      </c>
      <c r="E29" s="1">
        <v>200</v>
      </c>
      <c r="F29" s="1">
        <v>61</v>
      </c>
      <c r="G29" s="1">
        <v>305</v>
      </c>
      <c r="H29" s="1">
        <v>83</v>
      </c>
      <c r="I29" s="1">
        <v>415</v>
      </c>
      <c r="J29" s="1">
        <v>92</v>
      </c>
      <c r="K29" s="1">
        <v>465</v>
      </c>
      <c r="L29" s="1">
        <v>100</v>
      </c>
      <c r="M29" s="18">
        <v>510</v>
      </c>
      <c r="N29" s="13"/>
      <c r="O29" s="13"/>
      <c r="P29" s="13"/>
      <c r="Q29" s="13"/>
      <c r="R29" s="13"/>
      <c r="S29" s="13"/>
    </row>
    <row r="31" spans="1:20" x14ac:dyDescent="0.25">
      <c r="A31" s="63" t="s">
        <v>128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</row>
    <row r="33" spans="1:20" ht="15.75" customHeight="1" x14ac:dyDescent="0.25">
      <c r="A33" s="56" t="s">
        <v>112</v>
      </c>
      <c r="B33" s="57" t="s">
        <v>119</v>
      </c>
      <c r="C33" s="58"/>
      <c r="D33" s="56" t="s">
        <v>120</v>
      </c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</row>
    <row r="34" spans="1:20" ht="15.75" x14ac:dyDescent="0.25">
      <c r="A34" s="56"/>
      <c r="B34" s="59"/>
      <c r="C34" s="60"/>
      <c r="D34" s="56" t="s">
        <v>121</v>
      </c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</row>
    <row r="35" spans="1:20" ht="15.75" x14ac:dyDescent="0.25">
      <c r="A35" s="56"/>
      <c r="B35" s="61"/>
      <c r="C35" s="62"/>
      <c r="D35" s="56">
        <v>18</v>
      </c>
      <c r="E35" s="56"/>
      <c r="F35" s="56">
        <v>40</v>
      </c>
      <c r="G35" s="56"/>
      <c r="H35" s="56">
        <v>70</v>
      </c>
      <c r="I35" s="56"/>
      <c r="J35" s="56">
        <v>85</v>
      </c>
      <c r="K35" s="56"/>
      <c r="L35" s="56">
        <v>100</v>
      </c>
      <c r="M35" s="56"/>
      <c r="N35" s="56">
        <v>150</v>
      </c>
      <c r="O35" s="56"/>
      <c r="P35" s="56">
        <v>200</v>
      </c>
      <c r="Q35" s="56"/>
      <c r="R35" s="56">
        <v>250</v>
      </c>
      <c r="S35" s="56"/>
    </row>
    <row r="36" spans="1:20" ht="15.75" x14ac:dyDescent="0.25">
      <c r="A36" s="7"/>
      <c r="B36" s="15" t="s">
        <v>122</v>
      </c>
      <c r="C36" s="15" t="s">
        <v>123</v>
      </c>
      <c r="D36" s="7" t="s">
        <v>124</v>
      </c>
      <c r="E36" s="7" t="s">
        <v>125</v>
      </c>
      <c r="F36" s="7" t="s">
        <v>124</v>
      </c>
      <c r="G36" s="7" t="s">
        <v>125</v>
      </c>
      <c r="H36" s="7" t="s">
        <v>124</v>
      </c>
      <c r="I36" s="7" t="s">
        <v>125</v>
      </c>
      <c r="J36" s="7" t="s">
        <v>124</v>
      </c>
      <c r="K36" s="7" t="s">
        <v>125</v>
      </c>
      <c r="L36" s="7" t="s">
        <v>124</v>
      </c>
      <c r="M36" s="7" t="s">
        <v>125</v>
      </c>
      <c r="N36" s="7" t="s">
        <v>124</v>
      </c>
      <c r="O36" s="7" t="s">
        <v>125</v>
      </c>
      <c r="P36" s="7" t="s">
        <v>124</v>
      </c>
      <c r="Q36" s="7" t="s">
        <v>125</v>
      </c>
      <c r="R36" s="7" t="s">
        <v>124</v>
      </c>
      <c r="S36" s="7" t="s">
        <v>125</v>
      </c>
    </row>
    <row r="37" spans="1:20" x14ac:dyDescent="0.25">
      <c r="A37" s="16">
        <v>10</v>
      </c>
      <c r="B37" s="5">
        <v>2</v>
      </c>
      <c r="C37" s="5">
        <v>3</v>
      </c>
      <c r="D37" s="1">
        <v>2</v>
      </c>
      <c r="E37" s="1">
        <v>6</v>
      </c>
      <c r="F37" s="1">
        <v>2</v>
      </c>
      <c r="G37" s="1">
        <v>9</v>
      </c>
      <c r="H37" s="1">
        <v>3</v>
      </c>
      <c r="I37" s="1">
        <v>11</v>
      </c>
      <c r="J37" s="1">
        <v>3</v>
      </c>
      <c r="K37" s="1">
        <v>12</v>
      </c>
      <c r="L37" s="1">
        <v>3</v>
      </c>
      <c r="M37" s="18">
        <v>13</v>
      </c>
      <c r="N37" s="18">
        <v>4</v>
      </c>
      <c r="O37" s="18">
        <v>16</v>
      </c>
      <c r="P37" s="18">
        <v>4</v>
      </c>
      <c r="Q37" s="18">
        <v>19</v>
      </c>
      <c r="R37" s="18">
        <v>5</v>
      </c>
      <c r="S37" s="18">
        <v>21</v>
      </c>
      <c r="T37" s="17"/>
    </row>
    <row r="38" spans="1:20" x14ac:dyDescent="0.25">
      <c r="A38" s="16">
        <v>15</v>
      </c>
      <c r="B38" s="5">
        <v>2</v>
      </c>
      <c r="C38" s="5">
        <v>4</v>
      </c>
      <c r="D38" s="1">
        <v>2</v>
      </c>
      <c r="E38" s="1">
        <v>8</v>
      </c>
      <c r="F38" s="1">
        <v>3</v>
      </c>
      <c r="G38" s="1">
        <v>12</v>
      </c>
      <c r="H38" s="1">
        <v>4</v>
      </c>
      <c r="I38" s="1">
        <v>16</v>
      </c>
      <c r="J38" s="1">
        <v>4</v>
      </c>
      <c r="K38" s="1">
        <v>18</v>
      </c>
      <c r="L38" s="1">
        <v>5</v>
      </c>
      <c r="M38" s="18">
        <v>20</v>
      </c>
      <c r="N38" s="18">
        <v>6</v>
      </c>
      <c r="O38" s="18">
        <v>25</v>
      </c>
      <c r="P38" s="1">
        <v>6</v>
      </c>
      <c r="Q38" s="1">
        <v>29</v>
      </c>
      <c r="R38" s="1">
        <v>7</v>
      </c>
      <c r="S38" s="1">
        <v>32</v>
      </c>
    </row>
    <row r="39" spans="1:20" x14ac:dyDescent="0.25">
      <c r="A39" s="16">
        <v>25</v>
      </c>
      <c r="B39" s="5">
        <v>4</v>
      </c>
      <c r="C39" s="5">
        <v>7</v>
      </c>
      <c r="D39" s="1">
        <v>4</v>
      </c>
      <c r="E39" s="1">
        <v>14</v>
      </c>
      <c r="F39" s="1">
        <v>5</v>
      </c>
      <c r="G39" s="1">
        <v>21</v>
      </c>
      <c r="H39" s="1">
        <v>6</v>
      </c>
      <c r="I39" s="1">
        <v>27</v>
      </c>
      <c r="J39" s="1">
        <v>7</v>
      </c>
      <c r="K39" s="1">
        <v>30</v>
      </c>
      <c r="L39" s="1">
        <v>7</v>
      </c>
      <c r="M39" s="1">
        <v>32</v>
      </c>
      <c r="N39" s="1">
        <v>9</v>
      </c>
      <c r="O39" s="1">
        <v>40</v>
      </c>
      <c r="P39" s="1">
        <v>10</v>
      </c>
      <c r="Q39" s="1">
        <v>45</v>
      </c>
      <c r="R39" s="1">
        <v>12</v>
      </c>
      <c r="S39" s="1">
        <v>50</v>
      </c>
    </row>
    <row r="40" spans="1:20" x14ac:dyDescent="0.25">
      <c r="A40" s="16">
        <v>50</v>
      </c>
      <c r="B40" s="5">
        <v>6</v>
      </c>
      <c r="C40" s="5">
        <v>11</v>
      </c>
      <c r="D40" s="1">
        <v>6</v>
      </c>
      <c r="E40" s="1">
        <v>28</v>
      </c>
      <c r="F40" s="1">
        <v>9</v>
      </c>
      <c r="G40" s="1">
        <v>40</v>
      </c>
      <c r="H40" s="1">
        <v>12</v>
      </c>
      <c r="I40" s="1">
        <v>55</v>
      </c>
      <c r="J40" s="1">
        <v>13</v>
      </c>
      <c r="K40" s="1">
        <v>60</v>
      </c>
      <c r="L40" s="1">
        <v>14</v>
      </c>
      <c r="M40" s="1">
        <v>65</v>
      </c>
      <c r="N40" s="1">
        <v>17</v>
      </c>
      <c r="O40" s="1">
        <v>80</v>
      </c>
      <c r="P40" s="1">
        <v>19</v>
      </c>
      <c r="Q40" s="1">
        <v>90</v>
      </c>
      <c r="R40" s="1">
        <v>23</v>
      </c>
      <c r="S40" s="1">
        <v>105</v>
      </c>
    </row>
    <row r="41" spans="1:20" x14ac:dyDescent="0.25">
      <c r="A41" s="16">
        <v>80</v>
      </c>
      <c r="B41" s="5">
        <v>8</v>
      </c>
      <c r="C41" s="5">
        <v>16</v>
      </c>
      <c r="D41" s="1">
        <v>10</v>
      </c>
      <c r="E41" s="1">
        <v>45</v>
      </c>
      <c r="F41" s="1">
        <v>14</v>
      </c>
      <c r="G41" s="1">
        <v>65</v>
      </c>
      <c r="H41" s="1">
        <v>18</v>
      </c>
      <c r="I41" s="1">
        <v>85</v>
      </c>
      <c r="J41" s="1">
        <v>21</v>
      </c>
      <c r="K41" s="1">
        <v>95</v>
      </c>
      <c r="L41" s="1">
        <v>22</v>
      </c>
      <c r="M41" s="1">
        <v>100</v>
      </c>
      <c r="N41" s="1">
        <v>26</v>
      </c>
      <c r="O41" s="1">
        <v>125</v>
      </c>
      <c r="P41" s="1">
        <v>30</v>
      </c>
      <c r="Q41" s="1">
        <v>145</v>
      </c>
      <c r="R41" s="1">
        <v>36</v>
      </c>
      <c r="S41" s="1">
        <v>165</v>
      </c>
    </row>
    <row r="42" spans="1:20" x14ac:dyDescent="0.25">
      <c r="A42" s="16">
        <v>100</v>
      </c>
      <c r="B42" s="5">
        <v>10</v>
      </c>
      <c r="C42" s="5">
        <v>19</v>
      </c>
      <c r="D42" s="1">
        <v>12</v>
      </c>
      <c r="E42" s="1">
        <v>55</v>
      </c>
      <c r="F42" s="1">
        <v>17</v>
      </c>
      <c r="G42" s="1">
        <v>80</v>
      </c>
      <c r="H42" s="1">
        <v>23</v>
      </c>
      <c r="I42" s="1">
        <v>105</v>
      </c>
      <c r="J42" s="1">
        <v>25</v>
      </c>
      <c r="K42" s="1">
        <v>115</v>
      </c>
      <c r="L42" s="1">
        <v>27</v>
      </c>
      <c r="M42" s="1">
        <v>125</v>
      </c>
      <c r="N42" s="1">
        <v>33</v>
      </c>
      <c r="O42" s="1">
        <v>155</v>
      </c>
      <c r="P42" s="1">
        <v>38</v>
      </c>
      <c r="Q42" s="1">
        <v>180</v>
      </c>
      <c r="R42" s="1">
        <v>44</v>
      </c>
      <c r="S42" s="1">
        <v>200</v>
      </c>
    </row>
    <row r="43" spans="1:20" x14ac:dyDescent="0.25">
      <c r="A43" s="16">
        <v>150</v>
      </c>
      <c r="B43" s="5">
        <v>4</v>
      </c>
      <c r="C43" s="5">
        <v>26</v>
      </c>
      <c r="D43" s="1">
        <v>17</v>
      </c>
      <c r="E43" s="1">
        <v>80</v>
      </c>
      <c r="F43" s="1">
        <v>26</v>
      </c>
      <c r="G43" s="1">
        <v>120</v>
      </c>
      <c r="H43" s="1">
        <v>34</v>
      </c>
      <c r="I43" s="1">
        <v>160</v>
      </c>
      <c r="J43" s="1">
        <v>38</v>
      </c>
      <c r="K43" s="1">
        <v>175</v>
      </c>
      <c r="L43" s="1">
        <v>40</v>
      </c>
      <c r="M43" s="1">
        <v>190</v>
      </c>
      <c r="N43" s="1">
        <v>49</v>
      </c>
      <c r="O43" s="1">
        <v>230</v>
      </c>
      <c r="P43" s="1">
        <v>56</v>
      </c>
      <c r="Q43" s="1">
        <v>265</v>
      </c>
      <c r="R43" s="1">
        <v>66</v>
      </c>
      <c r="S43" s="1">
        <v>300</v>
      </c>
    </row>
    <row r="44" spans="1:20" x14ac:dyDescent="0.25">
      <c r="A44" s="16">
        <v>200</v>
      </c>
      <c r="B44" s="5">
        <v>17</v>
      </c>
      <c r="C44" s="5">
        <v>35</v>
      </c>
      <c r="D44" s="1">
        <v>23</v>
      </c>
      <c r="E44" s="1">
        <v>110</v>
      </c>
      <c r="F44" s="1">
        <v>34</v>
      </c>
      <c r="G44" s="1">
        <v>160</v>
      </c>
      <c r="H44" s="1">
        <v>45</v>
      </c>
      <c r="I44" s="1">
        <v>210</v>
      </c>
      <c r="J44" s="1">
        <v>51</v>
      </c>
      <c r="K44" s="1">
        <v>230</v>
      </c>
      <c r="L44" s="1">
        <v>54</v>
      </c>
      <c r="M44" s="1">
        <v>250</v>
      </c>
      <c r="N44" s="1">
        <v>65</v>
      </c>
      <c r="O44" s="1">
        <v>305</v>
      </c>
      <c r="P44" s="13"/>
      <c r="Q44" s="13"/>
      <c r="R44" s="13"/>
      <c r="S44" s="13"/>
    </row>
    <row r="45" spans="1:20" x14ac:dyDescent="0.25">
      <c r="A45" s="16">
        <v>300</v>
      </c>
      <c r="B45" s="5">
        <v>22</v>
      </c>
      <c r="C45" s="5">
        <v>45</v>
      </c>
      <c r="D45" s="1">
        <v>34</v>
      </c>
      <c r="E45" s="1">
        <v>160</v>
      </c>
      <c r="F45" s="1">
        <v>50</v>
      </c>
      <c r="G45" s="1">
        <v>240</v>
      </c>
      <c r="H45" s="1">
        <v>66</v>
      </c>
      <c r="I45" s="1">
        <v>315</v>
      </c>
      <c r="J45" s="1">
        <v>76</v>
      </c>
      <c r="K45" s="1">
        <v>345</v>
      </c>
      <c r="L45" s="1">
        <v>80</v>
      </c>
      <c r="M45" s="18">
        <v>375</v>
      </c>
      <c r="N45" s="13"/>
      <c r="O45" s="13"/>
      <c r="P45" s="13"/>
      <c r="Q45" s="13"/>
      <c r="R45" s="13"/>
      <c r="S45" s="13"/>
    </row>
    <row r="46" spans="1:20" x14ac:dyDescent="0.25">
      <c r="A46" s="16">
        <v>400</v>
      </c>
      <c r="B46" s="5">
        <v>27</v>
      </c>
      <c r="C46" s="5">
        <v>55</v>
      </c>
      <c r="D46" s="1">
        <v>45</v>
      </c>
      <c r="E46" s="1">
        <v>200</v>
      </c>
      <c r="F46" s="1">
        <v>68</v>
      </c>
      <c r="G46" s="1">
        <v>305</v>
      </c>
      <c r="H46" s="1">
        <v>92</v>
      </c>
      <c r="I46" s="1">
        <v>415</v>
      </c>
      <c r="J46" s="1">
        <v>102</v>
      </c>
      <c r="K46" s="1">
        <v>465</v>
      </c>
      <c r="L46" s="1">
        <v>112</v>
      </c>
      <c r="M46" s="18">
        <v>510</v>
      </c>
      <c r="N46" s="13"/>
      <c r="O46" s="13"/>
      <c r="P46" s="13"/>
      <c r="Q46" s="13"/>
      <c r="R46" s="13"/>
      <c r="S46" s="13"/>
    </row>
    <row r="48" spans="1:20" x14ac:dyDescent="0.25">
      <c r="A48" s="63" t="s">
        <v>129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</row>
    <row r="50" spans="1:20" ht="15.75" customHeight="1" x14ac:dyDescent="0.25">
      <c r="A50" s="56" t="s">
        <v>112</v>
      </c>
      <c r="B50" s="57" t="s">
        <v>119</v>
      </c>
      <c r="C50" s="58"/>
      <c r="D50" s="56" t="s">
        <v>120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</row>
    <row r="51" spans="1:20" ht="15.75" x14ac:dyDescent="0.25">
      <c r="A51" s="56"/>
      <c r="B51" s="59"/>
      <c r="C51" s="60"/>
      <c r="D51" s="56" t="s">
        <v>121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</row>
    <row r="52" spans="1:20" ht="15.75" x14ac:dyDescent="0.25">
      <c r="A52" s="56"/>
      <c r="B52" s="61"/>
      <c r="C52" s="62"/>
      <c r="D52" s="56">
        <v>18</v>
      </c>
      <c r="E52" s="56"/>
      <c r="F52" s="56">
        <v>40</v>
      </c>
      <c r="G52" s="56"/>
      <c r="H52" s="56">
        <v>70</v>
      </c>
      <c r="I52" s="56"/>
      <c r="J52" s="56">
        <v>85</v>
      </c>
      <c r="K52" s="56"/>
      <c r="L52" s="56">
        <v>100</v>
      </c>
      <c r="M52" s="56"/>
      <c r="N52" s="56">
        <v>150</v>
      </c>
      <c r="O52" s="56"/>
      <c r="P52" s="56">
        <v>200</v>
      </c>
      <c r="Q52" s="56"/>
      <c r="R52" s="56">
        <v>250</v>
      </c>
      <c r="S52" s="56"/>
    </row>
    <row r="53" spans="1:20" ht="15.75" x14ac:dyDescent="0.25">
      <c r="A53" s="9"/>
      <c r="B53" s="15" t="s">
        <v>122</v>
      </c>
      <c r="C53" s="15" t="s">
        <v>123</v>
      </c>
      <c r="D53" s="9" t="s">
        <v>124</v>
      </c>
      <c r="E53" s="9" t="s">
        <v>125</v>
      </c>
      <c r="F53" s="9" t="s">
        <v>124</v>
      </c>
      <c r="G53" s="9" t="s">
        <v>125</v>
      </c>
      <c r="H53" s="9" t="s">
        <v>124</v>
      </c>
      <c r="I53" s="9" t="s">
        <v>125</v>
      </c>
      <c r="J53" s="9" t="s">
        <v>124</v>
      </c>
      <c r="K53" s="9" t="s">
        <v>125</v>
      </c>
      <c r="L53" s="9" t="s">
        <v>124</v>
      </c>
      <c r="M53" s="9" t="s">
        <v>125</v>
      </c>
      <c r="N53" s="9" t="s">
        <v>124</v>
      </c>
      <c r="O53" s="9" t="s">
        <v>125</v>
      </c>
      <c r="P53" s="9" t="s">
        <v>124</v>
      </c>
      <c r="Q53" s="9" t="s">
        <v>125</v>
      </c>
      <c r="R53" s="9" t="s">
        <v>124</v>
      </c>
      <c r="S53" s="9" t="s">
        <v>125</v>
      </c>
    </row>
    <row r="54" spans="1:20" x14ac:dyDescent="0.25">
      <c r="A54" s="16">
        <v>10</v>
      </c>
      <c r="B54" s="5">
        <v>2</v>
      </c>
      <c r="C54" s="5">
        <v>3</v>
      </c>
      <c r="D54" s="1">
        <v>2</v>
      </c>
      <c r="E54" s="1">
        <v>6</v>
      </c>
      <c r="F54" s="1">
        <v>2</v>
      </c>
      <c r="G54" s="1">
        <v>9</v>
      </c>
      <c r="H54" s="1">
        <v>3</v>
      </c>
      <c r="I54" s="1">
        <v>11</v>
      </c>
      <c r="J54" s="1">
        <v>3</v>
      </c>
      <c r="K54" s="1">
        <v>12</v>
      </c>
      <c r="L54" s="1">
        <v>4</v>
      </c>
      <c r="M54" s="18">
        <v>13</v>
      </c>
      <c r="N54" s="18">
        <v>4</v>
      </c>
      <c r="O54" s="18">
        <v>16</v>
      </c>
      <c r="P54" s="18">
        <v>5</v>
      </c>
      <c r="Q54" s="18">
        <v>19</v>
      </c>
      <c r="R54" s="18">
        <v>5</v>
      </c>
      <c r="S54" s="18">
        <v>21</v>
      </c>
      <c r="T54" s="17"/>
    </row>
    <row r="55" spans="1:20" x14ac:dyDescent="0.25">
      <c r="A55" s="16">
        <v>15</v>
      </c>
      <c r="B55" s="5">
        <v>2.5</v>
      </c>
      <c r="C55" s="5">
        <v>4</v>
      </c>
      <c r="D55" s="1">
        <v>2</v>
      </c>
      <c r="E55" s="1">
        <v>8</v>
      </c>
      <c r="F55" s="1">
        <v>3</v>
      </c>
      <c r="G55" s="1">
        <v>12</v>
      </c>
      <c r="H55" s="1">
        <v>4</v>
      </c>
      <c r="I55" s="1">
        <v>16</v>
      </c>
      <c r="J55" s="1">
        <v>5</v>
      </c>
      <c r="K55" s="1">
        <v>18</v>
      </c>
      <c r="L55" s="1">
        <v>5</v>
      </c>
      <c r="M55" s="18">
        <v>20</v>
      </c>
      <c r="N55" s="18">
        <v>6</v>
      </c>
      <c r="O55" s="18">
        <v>25</v>
      </c>
      <c r="P55" s="1">
        <v>7</v>
      </c>
      <c r="Q55" s="1">
        <v>29</v>
      </c>
      <c r="R55" s="1">
        <v>8</v>
      </c>
      <c r="S55" s="1">
        <v>32</v>
      </c>
    </row>
    <row r="56" spans="1:20" x14ac:dyDescent="0.25">
      <c r="A56" s="16">
        <v>25</v>
      </c>
      <c r="B56" s="5">
        <v>4</v>
      </c>
      <c r="C56" s="5">
        <v>6</v>
      </c>
      <c r="D56" s="1">
        <v>4</v>
      </c>
      <c r="E56" s="1">
        <v>14</v>
      </c>
      <c r="F56" s="1">
        <v>5</v>
      </c>
      <c r="G56" s="1">
        <v>21</v>
      </c>
      <c r="H56" s="1">
        <v>7</v>
      </c>
      <c r="I56" s="1">
        <v>27</v>
      </c>
      <c r="J56" s="1">
        <v>8</v>
      </c>
      <c r="K56" s="1">
        <v>30</v>
      </c>
      <c r="L56" s="1">
        <v>8</v>
      </c>
      <c r="M56" s="1">
        <v>32</v>
      </c>
      <c r="N56" s="1">
        <v>10</v>
      </c>
      <c r="O56" s="1">
        <v>40</v>
      </c>
      <c r="P56" s="1">
        <v>11</v>
      </c>
      <c r="Q56" s="1">
        <v>45</v>
      </c>
      <c r="R56" s="1">
        <v>13</v>
      </c>
      <c r="S56" s="1">
        <v>50</v>
      </c>
    </row>
    <row r="57" spans="1:20" x14ac:dyDescent="0.25">
      <c r="A57" s="16">
        <v>50</v>
      </c>
      <c r="B57" s="5">
        <v>7</v>
      </c>
      <c r="C57" s="5">
        <v>10</v>
      </c>
      <c r="D57" s="1">
        <v>7</v>
      </c>
      <c r="E57" s="1">
        <v>28</v>
      </c>
      <c r="F57" s="1">
        <v>10</v>
      </c>
      <c r="G57" s="1">
        <v>40</v>
      </c>
      <c r="H57" s="1">
        <v>13</v>
      </c>
      <c r="I57" s="1">
        <v>55</v>
      </c>
      <c r="J57" s="1">
        <v>14</v>
      </c>
      <c r="K57" s="1">
        <v>60</v>
      </c>
      <c r="L57" s="1">
        <v>15</v>
      </c>
      <c r="M57" s="1">
        <v>65</v>
      </c>
      <c r="N57" s="1">
        <v>19</v>
      </c>
      <c r="O57" s="1">
        <v>80</v>
      </c>
      <c r="P57" s="1">
        <v>21</v>
      </c>
      <c r="Q57" s="1">
        <v>90</v>
      </c>
      <c r="R57" s="1">
        <v>25</v>
      </c>
      <c r="S57" s="1">
        <v>105</v>
      </c>
    </row>
    <row r="58" spans="1:20" x14ac:dyDescent="0.25">
      <c r="A58" s="16">
        <v>80</v>
      </c>
      <c r="B58" s="5">
        <v>10</v>
      </c>
      <c r="C58" s="5">
        <v>14</v>
      </c>
      <c r="D58" s="1">
        <v>11</v>
      </c>
      <c r="E58" s="1">
        <v>45</v>
      </c>
      <c r="F58" s="1">
        <v>15</v>
      </c>
      <c r="G58" s="1">
        <v>65</v>
      </c>
      <c r="H58" s="1">
        <v>20</v>
      </c>
      <c r="I58" s="1">
        <v>85</v>
      </c>
      <c r="J58" s="1">
        <v>23</v>
      </c>
      <c r="K58" s="1">
        <v>95</v>
      </c>
      <c r="L58" s="1">
        <v>24</v>
      </c>
      <c r="M58" s="1">
        <v>100</v>
      </c>
      <c r="N58" s="1">
        <v>29</v>
      </c>
      <c r="O58" s="1">
        <v>125</v>
      </c>
      <c r="P58" s="1">
        <v>34</v>
      </c>
      <c r="Q58" s="1">
        <v>145</v>
      </c>
      <c r="R58" s="1">
        <v>40</v>
      </c>
      <c r="S58" s="1">
        <v>165</v>
      </c>
    </row>
    <row r="59" spans="1:20" x14ac:dyDescent="0.25">
      <c r="A59" s="16">
        <v>100</v>
      </c>
      <c r="B59" s="5">
        <v>12</v>
      </c>
      <c r="C59" s="5">
        <v>17</v>
      </c>
      <c r="D59" s="1">
        <v>13</v>
      </c>
      <c r="E59" s="1">
        <v>55</v>
      </c>
      <c r="F59" s="1">
        <v>19</v>
      </c>
      <c r="G59" s="1">
        <v>80</v>
      </c>
      <c r="H59" s="1">
        <v>25</v>
      </c>
      <c r="I59" s="1">
        <v>105</v>
      </c>
      <c r="J59" s="1">
        <v>28</v>
      </c>
      <c r="K59" s="1">
        <v>115</v>
      </c>
      <c r="L59" s="1">
        <v>30</v>
      </c>
      <c r="M59" s="1">
        <v>125</v>
      </c>
      <c r="N59" s="1">
        <v>36</v>
      </c>
      <c r="O59" s="1">
        <v>155</v>
      </c>
      <c r="P59" s="1">
        <v>42</v>
      </c>
      <c r="Q59" s="1">
        <v>180</v>
      </c>
      <c r="R59" s="1">
        <v>49</v>
      </c>
      <c r="S59" s="1">
        <v>200</v>
      </c>
    </row>
    <row r="60" spans="1:20" x14ac:dyDescent="0.25">
      <c r="A60" s="16">
        <v>150</v>
      </c>
      <c r="B60" s="5">
        <v>16</v>
      </c>
      <c r="C60" s="5">
        <v>23</v>
      </c>
      <c r="D60" s="1">
        <v>19</v>
      </c>
      <c r="E60" s="1">
        <v>80</v>
      </c>
      <c r="F60" s="1">
        <v>28</v>
      </c>
      <c r="G60" s="1">
        <v>120</v>
      </c>
      <c r="H60" s="1">
        <v>37</v>
      </c>
      <c r="I60" s="1">
        <v>160</v>
      </c>
      <c r="J60" s="1">
        <v>42</v>
      </c>
      <c r="K60" s="1">
        <v>175</v>
      </c>
      <c r="L60" s="1">
        <v>45</v>
      </c>
      <c r="M60" s="1">
        <v>190</v>
      </c>
      <c r="N60" s="1">
        <v>54</v>
      </c>
      <c r="O60" s="1">
        <v>230</v>
      </c>
      <c r="P60" s="1">
        <v>62</v>
      </c>
      <c r="Q60" s="1">
        <v>265</v>
      </c>
      <c r="R60" s="1">
        <v>74</v>
      </c>
      <c r="S60" s="1">
        <v>300</v>
      </c>
    </row>
    <row r="61" spans="1:20" x14ac:dyDescent="0.25">
      <c r="A61" s="16">
        <v>200</v>
      </c>
      <c r="B61" s="5">
        <v>20</v>
      </c>
      <c r="C61" s="5">
        <v>29</v>
      </c>
      <c r="D61" s="1">
        <v>25</v>
      </c>
      <c r="E61" s="1">
        <v>110</v>
      </c>
      <c r="F61" s="1">
        <v>38</v>
      </c>
      <c r="G61" s="1">
        <v>160</v>
      </c>
      <c r="H61" s="1">
        <v>50</v>
      </c>
      <c r="I61" s="1">
        <v>210</v>
      </c>
      <c r="J61" s="1">
        <v>56</v>
      </c>
      <c r="K61" s="1">
        <v>230</v>
      </c>
      <c r="L61" s="1">
        <v>60</v>
      </c>
      <c r="M61" s="1">
        <v>250</v>
      </c>
      <c r="N61" s="1">
        <v>72</v>
      </c>
      <c r="O61" s="1">
        <v>305</v>
      </c>
      <c r="P61" s="13"/>
      <c r="Q61" s="13"/>
      <c r="R61" s="13"/>
      <c r="S61" s="13"/>
    </row>
    <row r="62" spans="1:20" x14ac:dyDescent="0.25">
      <c r="A62" s="16">
        <v>300</v>
      </c>
      <c r="B62" s="5">
        <v>27</v>
      </c>
      <c r="C62" s="5">
        <v>39</v>
      </c>
      <c r="D62" s="1">
        <v>38</v>
      </c>
      <c r="E62" s="1">
        <v>160</v>
      </c>
      <c r="F62" s="1">
        <v>57</v>
      </c>
      <c r="G62" s="1">
        <v>240</v>
      </c>
      <c r="H62" s="1">
        <v>75</v>
      </c>
      <c r="I62" s="1">
        <v>315</v>
      </c>
      <c r="J62" s="1">
        <v>85</v>
      </c>
      <c r="K62" s="1">
        <v>345</v>
      </c>
      <c r="L62" s="1">
        <v>90</v>
      </c>
      <c r="M62" s="18">
        <v>375</v>
      </c>
      <c r="N62" s="13"/>
      <c r="O62" s="13"/>
      <c r="P62" s="13"/>
      <c r="Q62" s="13"/>
      <c r="R62" s="13"/>
      <c r="S62" s="13"/>
    </row>
    <row r="63" spans="1:20" x14ac:dyDescent="0.25">
      <c r="A63" s="16">
        <v>400</v>
      </c>
      <c r="B63" s="5">
        <v>33</v>
      </c>
      <c r="C63" s="5">
        <v>45</v>
      </c>
      <c r="D63" s="1">
        <v>50</v>
      </c>
      <c r="E63" s="1">
        <v>200</v>
      </c>
      <c r="F63" s="1">
        <v>75</v>
      </c>
      <c r="G63" s="1">
        <v>305</v>
      </c>
      <c r="H63" s="1">
        <v>102</v>
      </c>
      <c r="I63" s="1">
        <v>415</v>
      </c>
      <c r="J63" s="1">
        <v>114</v>
      </c>
      <c r="K63" s="1">
        <v>465</v>
      </c>
      <c r="L63" s="1">
        <v>124</v>
      </c>
      <c r="M63" s="18">
        <v>510</v>
      </c>
      <c r="N63" s="13"/>
      <c r="O63" s="13"/>
      <c r="P63" s="13"/>
      <c r="Q63" s="13"/>
      <c r="R63" s="13"/>
      <c r="S63" s="13"/>
    </row>
  </sheetData>
  <mergeCells count="43">
    <mergeCell ref="R18:S18"/>
    <mergeCell ref="A16:A18"/>
    <mergeCell ref="B16:C18"/>
    <mergeCell ref="D16:S16"/>
    <mergeCell ref="D17:S17"/>
    <mergeCell ref="D18:E18"/>
    <mergeCell ref="F18:G18"/>
    <mergeCell ref="P18:Q18"/>
    <mergeCell ref="N18:O18"/>
    <mergeCell ref="A1:E1"/>
    <mergeCell ref="A14:L14"/>
    <mergeCell ref="A31:L31"/>
    <mergeCell ref="A3:A4"/>
    <mergeCell ref="B3:B4"/>
    <mergeCell ref="C3:E3"/>
    <mergeCell ref="L18:M18"/>
    <mergeCell ref="J18:K18"/>
    <mergeCell ref="H18:I18"/>
    <mergeCell ref="A48:L48"/>
    <mergeCell ref="D35:E35"/>
    <mergeCell ref="F35:G35"/>
    <mergeCell ref="L35:M35"/>
    <mergeCell ref="J35:K35"/>
    <mergeCell ref="H35:I35"/>
    <mergeCell ref="A33:A35"/>
    <mergeCell ref="B33:C35"/>
    <mergeCell ref="D34:S34"/>
    <mergeCell ref="D33:S33"/>
    <mergeCell ref="R35:S35"/>
    <mergeCell ref="P35:Q35"/>
    <mergeCell ref="N35:O35"/>
    <mergeCell ref="A50:A52"/>
    <mergeCell ref="B50:C52"/>
    <mergeCell ref="D50:S50"/>
    <mergeCell ref="D51:S51"/>
    <mergeCell ref="D52:E52"/>
    <mergeCell ref="F52:G52"/>
    <mergeCell ref="H52:I52"/>
    <mergeCell ref="J52:K52"/>
    <mergeCell ref="L52:M52"/>
    <mergeCell ref="N52:O52"/>
    <mergeCell ref="P52:Q52"/>
    <mergeCell ref="R52:S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Département</vt:lpstr>
      <vt:lpstr>EVENTS &lt; et &gt; 5 BAR</vt:lpstr>
    </vt:vector>
  </TitlesOfParts>
  <Company>ATLANTIC INGENIERIE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JUNG - ATLANTIC INGENIERIE</dc:creator>
  <cp:lastModifiedBy>RENAUD Eric</cp:lastModifiedBy>
  <dcterms:created xsi:type="dcterms:W3CDTF">2015-01-26T10:27:04Z</dcterms:created>
  <dcterms:modified xsi:type="dcterms:W3CDTF">2015-02-09T15:55:16Z</dcterms:modified>
</cp:coreProperties>
</file>