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621"/>
  <workbookPr showInkAnnotation="0" autoCompressPictures="0"/>
  <bookViews>
    <workbookView xWindow="40" yWindow="0" windowWidth="33560" windowHeight="19120" tabRatio="500"/>
  </bookViews>
  <sheets>
    <sheet name="Cartographie" sheetId="3" r:id="rId1"/>
    <sheet name="Gravité" sheetId="1" r:id="rId2"/>
    <sheet name="Liste classe et sous classe" sheetId="2" r:id="rId3"/>
    <sheet name="Fréquence" sheetId="4" r:id="rId4"/>
    <sheet name="Maitrise" sheetId="5" r:id="rId5"/>
  </sheets>
  <definedNames>
    <definedName name="Anomalie_engin_moteur">'Liste classe et sous classe'!$B$2:$B$1048576</definedName>
    <definedName name="Anomalie_matériel_remorqué">'Liste classe et sous classe'!$C$2:$C$1048576</definedName>
    <definedName name="Anomalie_signalisation">'Liste classe et sous classe'!$D$2:$D$1048576</definedName>
    <definedName name="Classes">'Liste classe et sous classe'!$B$2:$XFD$2</definedName>
    <definedName name="Comportement_incorrect_en_urgence">'Liste classe et sous classe'!$E$2:$E$1048576</definedName>
    <definedName name="Départ_sans_ordre_sf_manoeuvre">'Liste classe et sous classe'!$F$2:$F$1048576</definedName>
    <definedName name="Erreur_en_manoeuvre">'Liste classe et sous classe'!$G$2:$G$1048576</definedName>
    <definedName name="Erreur_sur_anomalie_de_signalisation">'Liste classe et sous classe'!$H$2:$H$1048576</definedName>
    <definedName name="Erreur_sur_mauvaise_direction">'Liste classe et sous classe'!$I$2:$I$1048576</definedName>
    <definedName name="Evénements_de_type_divers">'Liste classe et sous classe'!$J$2:$J$1048576</definedName>
    <definedName name="Fréquence">Fréquence!$A$2:$A$5</definedName>
    <definedName name="FUA_sf_anomalie">'Liste classe et sous classe'!$K$2:$K$1048576</definedName>
    <definedName name="Installations_de_traction_électrique">'Liste classe et sous classe'!$L$2:$L$1048576</definedName>
    <definedName name="Maitrise">Maitrise!$A$2:$A$5</definedName>
    <definedName name="Mauvaise_exécution_d_arrêt">'Liste classe et sous classe'!$M$2:$M$1048576</definedName>
    <definedName name="Mauvaise_exécution_d_arrêt_sur_VS">'Liste classe et sous classe'!$N$2:$N$1048576</definedName>
    <definedName name="Natures">'Liste classe et sous classe'!$B$1:$XFD$1</definedName>
    <definedName name="Non_respect_marche_à_vue">'Liste classe et sous classe'!$O$2:$O$1048576</definedName>
    <definedName name="Non_respect_règles_de_traction_élect.">'Liste classe et sous classe'!$P$2:$P$1048576</definedName>
    <definedName name="Non_respect_règles_frein">'Liste classe et sous classe'!$Q$2:$Q$1048576</definedName>
    <definedName name="Non_respect_signal_d_arrêt">'Liste classe et sous classe'!$R$2:$R$1048576</definedName>
    <definedName name="Non_respect_vitesse_limite_sf_FUA">'Liste classe et sous classe'!$S$2:$S$1048576</definedName>
    <definedName name="Omission_d_arrêt">'Liste classe et sous classe'!$T$2:$T$1048576</definedName>
    <definedName name="Procédures_générales">'Liste classe et sous classe'!$U$2:$U$1048576</definedName>
    <definedName name="Régularité_qualité">'Liste classe et sous classe'!$V$2:$V$1048576</definedName>
    <definedName name="Voie">'Liste classe et sous classe'!$W$2:$W$1048576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0" i="3" l="1"/>
  <c r="K6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" i="3"/>
  <c r="C3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" i="3"/>
</calcChain>
</file>

<file path=xl/sharedStrings.xml><?xml version="1.0" encoding="utf-8"?>
<sst xmlns="http://schemas.openxmlformats.org/spreadsheetml/2006/main" count="311" uniqueCount="125">
  <si>
    <t>Nature</t>
  </si>
  <si>
    <t>Classe</t>
  </si>
  <si>
    <t>Gravité</t>
  </si>
  <si>
    <t>SAR</t>
  </si>
  <si>
    <t>Obstacle</t>
  </si>
  <si>
    <t>SAL</t>
  </si>
  <si>
    <t>Divers</t>
  </si>
  <si>
    <t>DAAT</t>
  </si>
  <si>
    <t>Carré</t>
  </si>
  <si>
    <t>*</t>
  </si>
  <si>
    <t>Voie</t>
  </si>
  <si>
    <t>Départ_sans_ordre_sf_manoeuvre</t>
  </si>
  <si>
    <t>Avarie_mécanique_sf_frein</t>
  </si>
  <si>
    <t>Divers_KVB_DAAT_TVM_ou_VA</t>
  </si>
  <si>
    <t>KVB_KVBP_FU_conduite</t>
  </si>
  <si>
    <t>KVB_KVBP_FU_indéterminé</t>
  </si>
  <si>
    <t>Voiture_s_hors_quai</t>
  </si>
  <si>
    <t>Arrêt_supp_3mn_sf_FUA</t>
  </si>
  <si>
    <t>Mauvaise_utilisation_sf_arrêt</t>
  </si>
  <si>
    <t>Inf_à_15_km_h</t>
  </si>
  <si>
    <t>Supp_ou_égal_à_15_km_h</t>
  </si>
  <si>
    <t>Oubli_avec_lecture_FT</t>
  </si>
  <si>
    <t>FUA_sf_anomalie</t>
  </si>
  <si>
    <t>Régularité_qualité</t>
  </si>
  <si>
    <t>Anomalie_engin_moteur</t>
  </si>
  <si>
    <t>Avaries_diverses</t>
  </si>
  <si>
    <t>Avarie_traction</t>
  </si>
  <si>
    <t>Incident_divers_cause_indéterminée</t>
  </si>
  <si>
    <t>Anomalie_frein_hors_essai</t>
  </si>
  <si>
    <t>Anomalie_matériel_remorqué</t>
  </si>
  <si>
    <t>Détection_de_boite_chaude</t>
  </si>
  <si>
    <t>Anomalie_signalisation</t>
  </si>
  <si>
    <t>Fermeture_inopinée</t>
  </si>
  <si>
    <t>Répétition_sur_signal</t>
  </si>
  <si>
    <t>Anomalie_KVB_KVBP_sur_signal</t>
  </si>
  <si>
    <t>Aspect_anormal</t>
  </si>
  <si>
    <t>Explosion_de_détonateurs</t>
  </si>
  <si>
    <t>Signal_éteint</t>
  </si>
  <si>
    <t>Comportement_incorrect_en_urgence</t>
  </si>
  <si>
    <t>Anomalie_de_répétition</t>
  </si>
  <si>
    <t>Avarie_astérisquée</t>
  </si>
  <si>
    <t>Choc_ou_mouvement_anormal</t>
  </si>
  <si>
    <t>Erreur_en_manoeuvre</t>
  </si>
  <si>
    <t>Engagement_croisements</t>
  </si>
  <si>
    <t>Non_respect_pancarte_ARRET</t>
  </si>
  <si>
    <t>Incidents_divers</t>
  </si>
  <si>
    <t>Erreur_sur_anomalie_de_signalisation</t>
  </si>
  <si>
    <t>Anomalie_diverse</t>
  </si>
  <si>
    <t>Signal_anormal_ou_position_douteuse</t>
  </si>
  <si>
    <t>Erreur_sur_mauvaise_direction</t>
  </si>
  <si>
    <t>Arrêt_avant_aiguille</t>
  </si>
  <si>
    <t>Arrêt_après_aiguille</t>
  </si>
  <si>
    <t>Evénements_de_type_divers</t>
  </si>
  <si>
    <t>Cause_extérieure_diverse</t>
  </si>
  <si>
    <t>Acte_de_malveillance</t>
  </si>
  <si>
    <t>Divagation_de_bestiaux</t>
  </si>
  <si>
    <t>Accident_de_personne</t>
  </si>
  <si>
    <t>Conditions_climatiques</t>
  </si>
  <si>
    <t>Répétition_optique_des_signaux</t>
  </si>
  <si>
    <t>Veille_automatique</t>
  </si>
  <si>
    <t>Installations_de_traction_électrique</t>
  </si>
  <si>
    <t>à_quai</t>
  </si>
  <si>
    <t>Choc_heurtoir</t>
  </si>
  <si>
    <t>Engagement_croisement_sur_VS</t>
  </si>
  <si>
    <t>Non_respect_marche_à_vue</t>
  </si>
  <si>
    <t>Arrêt_accidentel</t>
  </si>
  <si>
    <t>Sémaphore_de_BAL</t>
  </si>
  <si>
    <t>Anomalie_de_signalisation</t>
  </si>
  <si>
    <t>Signal_de_sortie_non_visible</t>
  </si>
  <si>
    <t>Feu_rouge_clignotant</t>
  </si>
  <si>
    <t>Non_respect_règles_de_traction_élect.</t>
  </si>
  <si>
    <t>Coupez_courant</t>
  </si>
  <si>
    <t>Baissez_panto</t>
  </si>
  <si>
    <t>Non_respect_règles_frein</t>
  </si>
  <si>
    <t>Mauvaise_immobilisation</t>
  </si>
  <si>
    <t>Oubli_frein_direct</t>
  </si>
  <si>
    <t>Surveillance_des_manomètres</t>
  </si>
  <si>
    <t>Oubli_frein_à_main_sur_cabine_REV</t>
  </si>
  <si>
    <t>Non_respect_vitesse_limite_sf_FUA</t>
  </si>
  <si>
    <t>sur_LTV</t>
  </si>
  <si>
    <t>non_lecture_fiche_train_ou_tardive</t>
  </si>
  <si>
    <t>Procédures_générales</t>
  </si>
  <si>
    <t>Non_respect_VISA_sf_FUA</t>
  </si>
  <si>
    <t>Réception_SAR</t>
  </si>
  <si>
    <t>Arrêt_par_erreur</t>
  </si>
  <si>
    <t>Procédures_Diverses</t>
  </si>
  <si>
    <t>Circulation_en_avance__sf_VU</t>
  </si>
  <si>
    <t>Réception_ordre</t>
  </si>
  <si>
    <t>Réception_bulletin</t>
  </si>
  <si>
    <t>Conduite_aberrante</t>
  </si>
  <si>
    <t>Isolement_injustifié</t>
  </si>
  <si>
    <t>Appel_d_arrêt_d_urgence_GSM_GFU</t>
  </si>
  <si>
    <t>Utilisation_de_l_EM__hors_anomalie</t>
  </si>
  <si>
    <t>Explosion_de_pétards</t>
  </si>
  <si>
    <t>Répétition_hors_signal</t>
  </si>
  <si>
    <t>PN_ouvert</t>
  </si>
  <si>
    <t>Anomalie_KVB_KVBP</t>
  </si>
  <si>
    <t>Pas_d_arrêt</t>
  </si>
  <si>
    <t>Mauvaise_exécution_d_arrêt</t>
  </si>
  <si>
    <t>Mauvaise_exécution_d_arrêt_sur_VS</t>
  </si>
  <si>
    <t>Non_respect_signal_d_arrêt</t>
  </si>
  <si>
    <t>Signal_d_arrêt_à_main</t>
  </si>
  <si>
    <t>Omission_d_arrêt</t>
  </si>
  <si>
    <t>Report_Mauvaise_Exécution_d_Arrêt</t>
  </si>
  <si>
    <t>Classes</t>
  </si>
  <si>
    <t>Natures</t>
  </si>
  <si>
    <t>Fréquence</t>
  </si>
  <si>
    <t>Coeff</t>
  </si>
  <si>
    <t>Maitrise</t>
  </si>
  <si>
    <t>Criticité</t>
  </si>
  <si>
    <t>Fréquent : 1 à 3 fois par mois</t>
  </si>
  <si>
    <t>Occasionnel : moins d'une fois par mois</t>
  </si>
  <si>
    <t>Rare : maximum 1 fois par an</t>
  </si>
  <si>
    <t>Très fréquent : 1 à 2 fois par semaine</t>
  </si>
  <si>
    <t>Risque identifié . Plan d'action déployé, pilotage en cours. Tous les ADC sont informés</t>
  </si>
  <si>
    <t>Risque identifié. Plan d'actions en cours de rédaction. Peu d'ADC sont informés</t>
  </si>
  <si>
    <t>Risque identifié. Plan d'actions en cours. Tous les ADC ne sont pas informés</t>
  </si>
  <si>
    <t>Risque non identifié ou identifié mais pas d'action</t>
  </si>
  <si>
    <t>1/ Si ajout de donné respecter l'ordre alphabétique</t>
  </si>
  <si>
    <t>3/ La modification des coeffcients est autorisée</t>
  </si>
  <si>
    <t>2/ Si ajout de donné entrer la classe en dessous de la nature concerne sur la feuille 2</t>
  </si>
  <si>
    <t>Nombre d'EC</t>
  </si>
  <si>
    <t>Nombre d'année(s)</t>
  </si>
  <si>
    <t>Nombre de mois</t>
  </si>
  <si>
    <t>Fréquence/mois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</si>
</sst>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7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vertical="center"/>
    </xf>
    <xf numFmtId="0" fontId="0" fillId="4" borderId="0" xfId="0" applyFill="1" applyBorder="1"/>
    <xf numFmtId="0" fontId="1" fillId="4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7" borderId="18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4" borderId="22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2" fontId="0" fillId="4" borderId="27" xfId="0" applyNumberFormat="1" applyFill="1" applyBorder="1" applyAlignment="1">
      <alignment horizontal="center" vertical="center"/>
    </xf>
  </cellXfs>
  <cellStyles count="7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W246"/>
  <sheetViews>
    <sheetView tabSelected="1" workbookViewId="0">
      <pane ySplit="1" topLeftCell="A2" activePane="bottomLeft" state="frozen"/>
      <selection pane="bottomLeft" activeCell="K14" sqref="K14"/>
    </sheetView>
  </sheetViews>
  <sheetFormatPr baseColWidth="10" defaultRowHeight="18" x14ac:dyDescent="0"/>
  <cols>
    <col min="1" max="1" width="39.1640625" style="1" bestFit="1" customWidth="1"/>
    <col min="2" max="2" width="37.5" style="1" bestFit="1" customWidth="1"/>
    <col min="3" max="3" width="8.33203125" style="1" bestFit="1" customWidth="1"/>
    <col min="4" max="4" width="39.33203125" style="1" bestFit="1" customWidth="1"/>
    <col min="5" max="5" width="6.33203125" style="1" bestFit="1" customWidth="1"/>
    <col min="6" max="6" width="83.83203125" style="1" bestFit="1" customWidth="1"/>
    <col min="7" max="7" width="6.33203125" style="1" bestFit="1" customWidth="1"/>
    <col min="8" max="8" width="8.83203125" style="1" bestFit="1" customWidth="1"/>
    <col min="9" max="9" width="10.83203125" style="8"/>
    <col min="10" max="10" width="17" style="8" bestFit="1" customWidth="1"/>
    <col min="11" max="11" width="7.5" style="8" customWidth="1"/>
    <col min="12" max="23" width="10.83203125" style="8"/>
  </cols>
  <sheetData>
    <row r="1" spans="1:23" s="2" customFormat="1" ht="19" thickBot="1">
      <c r="A1" s="76" t="s">
        <v>105</v>
      </c>
      <c r="B1" s="3" t="s">
        <v>104</v>
      </c>
      <c r="C1" s="3" t="s">
        <v>2</v>
      </c>
      <c r="D1" s="3" t="s">
        <v>106</v>
      </c>
      <c r="E1" s="3" t="s">
        <v>107</v>
      </c>
      <c r="F1" s="3" t="s">
        <v>108</v>
      </c>
      <c r="G1" s="3" t="s">
        <v>107</v>
      </c>
      <c r="H1" s="4" t="s">
        <v>109</v>
      </c>
      <c r="I1" s="11"/>
      <c r="J1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</row>
    <row r="2" spans="1:23">
      <c r="A2" s="5"/>
      <c r="B2" s="5"/>
      <c r="C2" s="5" t="str">
        <f>IFERROR(INDEX(Gravité!$C$2:'Gravité'!$C$200,SUMPRODUCT(ROW(Gravité!$A$2:'Gravité'!$A$200)*(Gravité!$A$2:'Gravité'!$A$200=A2)*(Gravité!$B$2:'Gravité'!$B$200=B2))-1,1),"0")</f>
        <v>0</v>
      </c>
      <c r="D2" s="5"/>
      <c r="E2" s="5" t="str">
        <f>IFERROR(VLOOKUP(D2,Fréquence!$A$1:$B$5,2),"0")</f>
        <v>0</v>
      </c>
      <c r="F2" s="5"/>
      <c r="G2" s="5" t="str">
        <f>IFERROR(VLOOKUP(F2,Maitrise!$A$1:$B$5,2),"0")</f>
        <v>0</v>
      </c>
      <c r="H2" s="5">
        <f>IFERROR((C2*E2*G2),"0")</f>
        <v>0</v>
      </c>
      <c r="J2"/>
    </row>
    <row r="3" spans="1:23" ht="19" thickBot="1">
      <c r="A3" s="75"/>
      <c r="B3" s="75"/>
      <c r="C3" s="75" t="str">
        <f>IFERROR(INDEX(Gravité!$C$2:'Gravité'!$C$200,SUMPRODUCT(ROW(Gravité!$A$2:'Gravité'!$A$200)*(Gravité!$A$2:'Gravité'!$A$200=A3)*(Gravité!$B$2:'Gravité'!$B$200=B3))-1,1),"0")</f>
        <v>0</v>
      </c>
      <c r="D3" s="75"/>
      <c r="E3" s="75" t="str">
        <f>IFERROR(VLOOKUP(D3,Fréquence!$A$1:$B$5,2),"0")</f>
        <v>0</v>
      </c>
      <c r="F3" s="75"/>
      <c r="G3" s="75" t="str">
        <f>IFERROR(VLOOKUP(F3,Maitrise!$A$1:$B$5,2),"0")</f>
        <v>0</v>
      </c>
      <c r="H3" s="75">
        <f t="shared" ref="H3:H66" si="0">IFERROR((C3*E3*G3),"0")</f>
        <v>0</v>
      </c>
    </row>
    <row r="4" spans="1:23">
      <c r="A4" s="6"/>
      <c r="B4" s="6"/>
      <c r="C4" s="6" t="str">
        <f>IFERROR(INDEX(Gravité!$C$2:'Gravité'!$C$200,SUMPRODUCT(ROW(Gravité!$A$2:'Gravité'!$A$200)*(Gravité!$A$2:'Gravité'!$A$200=A4)*(Gravité!$B$2:'Gravité'!$B$200=B4))-1,1),"0")</f>
        <v>0</v>
      </c>
      <c r="D4" s="6"/>
      <c r="E4" s="6" t="str">
        <f>IFERROR(VLOOKUP(D4,Fréquence!$A$1:$B$5,2),"0")</f>
        <v>0</v>
      </c>
      <c r="F4" s="6"/>
      <c r="G4" s="6" t="str">
        <f>IFERROR(VLOOKUP(F4,Maitrise!$A$1:$B$5,2),"0")</f>
        <v>0</v>
      </c>
      <c r="H4" s="6">
        <f t="shared" si="0"/>
        <v>0</v>
      </c>
      <c r="J4" s="81" t="s">
        <v>121</v>
      </c>
      <c r="K4" s="78"/>
    </row>
    <row r="5" spans="1:23">
      <c r="A5" s="75"/>
      <c r="B5" s="75"/>
      <c r="C5" s="75" t="str">
        <f>IFERROR(INDEX(Gravité!$C$2:'Gravité'!$C$200,SUMPRODUCT(ROW(Gravité!$A$2:'Gravité'!$A$200)*(Gravité!$A$2:'Gravité'!$A$200=A5)*(Gravité!$B$2:'Gravité'!$B$200=B5))-1,1),"0")</f>
        <v>0</v>
      </c>
      <c r="D5" s="75"/>
      <c r="E5" s="75" t="str">
        <f>IFERROR(VLOOKUP(D5,Fréquence!$A$1:$B$5,2),"0")</f>
        <v>0</v>
      </c>
      <c r="F5" s="75"/>
      <c r="G5" s="75" t="str">
        <f>IFERROR(VLOOKUP(F5,Maitrise!$A$1:$B$5,2),"0")</f>
        <v>0</v>
      </c>
      <c r="H5" s="75">
        <f t="shared" si="0"/>
        <v>0</v>
      </c>
      <c r="J5" s="82" t="s">
        <v>122</v>
      </c>
      <c r="K5" s="79"/>
    </row>
    <row r="6" spans="1:23" ht="19" thickBot="1">
      <c r="A6" s="6"/>
      <c r="B6" s="6"/>
      <c r="C6" s="6" t="str">
        <f>IFERROR(INDEX(Gravité!$C$2:'Gravité'!$C$200,SUMPRODUCT(ROW(Gravité!$A$2:'Gravité'!$A$200)*(Gravité!$A$2:'Gravité'!$A$200=A6)*(Gravité!$B$2:'Gravité'!$B$200=B6))-1,1),"0")</f>
        <v>0</v>
      </c>
      <c r="D6" s="6"/>
      <c r="E6" s="6" t="str">
        <f>IFERROR(VLOOKUP(D6,Fréquence!$A$1:$B$5,2),"0")</f>
        <v>0</v>
      </c>
      <c r="F6" s="6"/>
      <c r="G6" s="6" t="str">
        <f>IFERROR(VLOOKUP(F6,Maitrise!$A$1:$B$5,2),"0")</f>
        <v>0</v>
      </c>
      <c r="H6" s="6">
        <f t="shared" si="0"/>
        <v>0</v>
      </c>
      <c r="J6" s="83" t="s">
        <v>124</v>
      </c>
      <c r="K6" s="84">
        <f>(K4*K5)/12</f>
        <v>0</v>
      </c>
    </row>
    <row r="7" spans="1:23" ht="19" thickBot="1">
      <c r="A7" s="75"/>
      <c r="B7" s="75"/>
      <c r="C7" s="75" t="str">
        <f>IFERROR(INDEX(Gravité!$C$2:'Gravité'!$C$200,SUMPRODUCT(ROW(Gravité!$A$2:'Gravité'!$A$200)*(Gravité!$A$2:'Gravité'!$A$200=A7)*(Gravité!$B$2:'Gravité'!$B$200=B7))-1,1),"0")</f>
        <v>0</v>
      </c>
      <c r="D7" s="75"/>
      <c r="E7" s="75" t="str">
        <f>IFERROR(VLOOKUP(D7,Fréquence!$A$1:$B$5,2),"0")</f>
        <v>0</v>
      </c>
      <c r="F7" s="75"/>
      <c r="G7" s="75" t="str">
        <f>IFERROR(VLOOKUP(F7,Maitrise!$A$1:$B$5,2),"0")</f>
        <v>0</v>
      </c>
      <c r="H7" s="75">
        <f t="shared" si="0"/>
        <v>0</v>
      </c>
      <c r="J7" s="80"/>
      <c r="K7" s="80"/>
    </row>
    <row r="8" spans="1:23">
      <c r="A8" s="6"/>
      <c r="B8" s="6"/>
      <c r="C8" s="6" t="str">
        <f>IFERROR(INDEX(Gravité!$C$2:'Gravité'!$C$200,SUMPRODUCT(ROW(Gravité!$A$2:'Gravité'!$A$200)*(Gravité!$A$2:'Gravité'!$A$200=A8)*(Gravité!$B$2:'Gravité'!$B$200=B8))-1,1),"0")</f>
        <v>0</v>
      </c>
      <c r="D8" s="6"/>
      <c r="E8" s="6" t="str">
        <f>IFERROR(VLOOKUP(D8,Fréquence!$A$1:$B$5,2),"0")</f>
        <v>0</v>
      </c>
      <c r="F8" s="6"/>
      <c r="G8" s="6" t="str">
        <f>IFERROR(VLOOKUP(F8,Maitrise!$A$1:$B$5,2),"0")</f>
        <v>0</v>
      </c>
      <c r="H8" s="6">
        <f t="shared" si="0"/>
        <v>0</v>
      </c>
      <c r="J8" s="81" t="s">
        <v>121</v>
      </c>
      <c r="K8" s="78"/>
    </row>
    <row r="9" spans="1:23">
      <c r="A9" s="75"/>
      <c r="B9" s="75"/>
      <c r="C9" s="75" t="str">
        <f>IFERROR(INDEX(Gravité!$C$2:'Gravité'!$C$200,SUMPRODUCT(ROW(Gravité!$A$2:'Gravité'!$A$200)*(Gravité!$A$2:'Gravité'!$A$200=A9)*(Gravité!$B$2:'Gravité'!$B$200=B9))-1,1),"0")</f>
        <v>0</v>
      </c>
      <c r="D9" s="75"/>
      <c r="E9" s="75" t="str">
        <f>IFERROR(VLOOKUP(D9,Fréquence!$A$1:$B$5,2),"0")</f>
        <v>0</v>
      </c>
      <c r="F9" s="75"/>
      <c r="G9" s="75" t="str">
        <f>IFERROR(VLOOKUP(F9,Maitrise!$A$1:$B$5,2),"0")</f>
        <v>0</v>
      </c>
      <c r="H9" s="75">
        <f t="shared" si="0"/>
        <v>0</v>
      </c>
      <c r="J9" s="82" t="s">
        <v>123</v>
      </c>
      <c r="K9" s="79"/>
    </row>
    <row r="10" spans="1:23" ht="19" thickBot="1">
      <c r="A10" s="6"/>
      <c r="B10" s="6"/>
      <c r="C10" s="6" t="str">
        <f>IFERROR(INDEX(Gravité!$C$2:'Gravité'!$C$200,SUMPRODUCT(ROW(Gravité!$A$2:'Gravité'!$A$200)*(Gravité!$A$2:'Gravité'!$A$200=A10)*(Gravité!$B$2:'Gravité'!$B$200=B10))-1,1),"0")</f>
        <v>0</v>
      </c>
      <c r="D10" s="6"/>
      <c r="E10" s="6" t="str">
        <f>IFERROR(VLOOKUP(D10,Fréquence!$A$1:$B$5,2),"0")</f>
        <v>0</v>
      </c>
      <c r="F10" s="6"/>
      <c r="G10" s="6" t="str">
        <f>IFERROR(VLOOKUP(F10,Maitrise!$A$1:$B$5,2),"0")</f>
        <v>0</v>
      </c>
      <c r="H10" s="6">
        <f t="shared" si="0"/>
        <v>0</v>
      </c>
      <c r="J10" s="83" t="s">
        <v>124</v>
      </c>
      <c r="K10" s="84" t="str">
        <f>IFERROR((K8/K9),"0,00")</f>
        <v>0,00</v>
      </c>
    </row>
    <row r="11" spans="1:23">
      <c r="A11" s="75"/>
      <c r="B11" s="75"/>
      <c r="C11" s="75" t="str">
        <f>IFERROR(INDEX(Gravité!$C$2:'Gravité'!$C$200,SUMPRODUCT(ROW(Gravité!$A$2:'Gravité'!$A$200)*(Gravité!$A$2:'Gravité'!$A$200=A11)*(Gravité!$B$2:'Gravité'!$B$200=B11))-1,1),"0")</f>
        <v>0</v>
      </c>
      <c r="D11" s="75"/>
      <c r="E11" s="75" t="str">
        <f>IFERROR(VLOOKUP(D11,Fréquence!$A$1:$B$5,2),"0")</f>
        <v>0</v>
      </c>
      <c r="F11" s="75"/>
      <c r="G11" s="75" t="str">
        <f>IFERROR(VLOOKUP(F11,Maitrise!$A$1:$B$5,2),"0")</f>
        <v>0</v>
      </c>
      <c r="H11" s="75">
        <f t="shared" si="0"/>
        <v>0</v>
      </c>
    </row>
    <row r="12" spans="1:23">
      <c r="A12" s="6"/>
      <c r="B12" s="6"/>
      <c r="C12" s="6" t="str">
        <f>IFERROR(INDEX(Gravité!$C$2:'Gravité'!$C$200,SUMPRODUCT(ROW(Gravité!$A$2:'Gravité'!$A$200)*(Gravité!$A$2:'Gravité'!$A$200=A12)*(Gravité!$B$2:'Gravité'!$B$200=B12))-1,1),"0")</f>
        <v>0</v>
      </c>
      <c r="D12" s="6"/>
      <c r="E12" s="6" t="str">
        <f>IFERROR(VLOOKUP(D12,Fréquence!$A$1:$B$5,2),"0")</f>
        <v>0</v>
      </c>
      <c r="F12" s="6"/>
      <c r="G12" s="6" t="str">
        <f>IFERROR(VLOOKUP(F12,Maitrise!$A$1:$B$5,2),"0")</f>
        <v>0</v>
      </c>
      <c r="H12" s="6">
        <f t="shared" si="0"/>
        <v>0</v>
      </c>
    </row>
    <row r="13" spans="1:23">
      <c r="A13" s="75"/>
      <c r="B13" s="75"/>
      <c r="C13" s="75" t="str">
        <f>IFERROR(INDEX(Gravité!$C$2:'Gravité'!$C$200,SUMPRODUCT(ROW(Gravité!$A$2:'Gravité'!$A$200)*(Gravité!$A$2:'Gravité'!$A$200=A13)*(Gravité!$B$2:'Gravité'!$B$200=B13))-1,1),"0")</f>
        <v>0</v>
      </c>
      <c r="D13" s="75"/>
      <c r="E13" s="75" t="str">
        <f>IFERROR(VLOOKUP(D13,Fréquence!$A$1:$B$5,2),"0")</f>
        <v>0</v>
      </c>
      <c r="F13" s="75"/>
      <c r="G13" s="75" t="str">
        <f>IFERROR(VLOOKUP(F13,Maitrise!$A$1:$B$5,2),"0")</f>
        <v>0</v>
      </c>
      <c r="H13" s="75">
        <f t="shared" si="0"/>
        <v>0</v>
      </c>
    </row>
    <row r="14" spans="1:23">
      <c r="A14" s="6"/>
      <c r="B14" s="6"/>
      <c r="C14" s="6" t="str">
        <f>IFERROR(INDEX(Gravité!$C$2:'Gravité'!$C$200,SUMPRODUCT(ROW(Gravité!$A$2:'Gravité'!$A$200)*(Gravité!$A$2:'Gravité'!$A$200=A14)*(Gravité!$B$2:'Gravité'!$B$200=B14))-1,1),"0")</f>
        <v>0</v>
      </c>
      <c r="D14" s="6"/>
      <c r="E14" s="6" t="str">
        <f>IFERROR(VLOOKUP(D14,Fréquence!$A$1:$B$5,2),"0")</f>
        <v>0</v>
      </c>
      <c r="F14" s="6"/>
      <c r="G14" s="6" t="str">
        <f>IFERROR(VLOOKUP(F14,Maitrise!$A$1:$B$5,2),"0")</f>
        <v>0</v>
      </c>
      <c r="H14" s="6">
        <f t="shared" si="0"/>
        <v>0</v>
      </c>
    </row>
    <row r="15" spans="1:23">
      <c r="A15" s="75"/>
      <c r="B15" s="75"/>
      <c r="C15" s="75" t="str">
        <f>IFERROR(INDEX(Gravité!$C$2:'Gravité'!$C$200,SUMPRODUCT(ROW(Gravité!$A$2:'Gravité'!$A$200)*(Gravité!$A$2:'Gravité'!$A$200=A15)*(Gravité!$B$2:'Gravité'!$B$200=B15))-1,1),"0")</f>
        <v>0</v>
      </c>
      <c r="D15" s="75"/>
      <c r="E15" s="75" t="str">
        <f>IFERROR(VLOOKUP(D15,Fréquence!$A$1:$B$5,2),"0")</f>
        <v>0</v>
      </c>
      <c r="F15" s="75"/>
      <c r="G15" s="75" t="str">
        <f>IFERROR(VLOOKUP(F15,Maitrise!$A$1:$B$5,2),"0")</f>
        <v>0</v>
      </c>
      <c r="H15" s="75">
        <f t="shared" si="0"/>
        <v>0</v>
      </c>
    </row>
    <row r="16" spans="1:23">
      <c r="A16" s="6"/>
      <c r="B16" s="6"/>
      <c r="C16" s="6" t="str">
        <f>IFERROR(INDEX(Gravité!$C$2:'Gravité'!$C$200,SUMPRODUCT(ROW(Gravité!$A$2:'Gravité'!$A$200)*(Gravité!$A$2:'Gravité'!$A$200=A16)*(Gravité!$B$2:'Gravité'!$B$200=B16))-1,1),"0")</f>
        <v>0</v>
      </c>
      <c r="D16" s="6"/>
      <c r="E16" s="6" t="str">
        <f>IFERROR(VLOOKUP(D16,Fréquence!$A$1:$B$5,2),"0")</f>
        <v>0</v>
      </c>
      <c r="F16" s="6"/>
      <c r="G16" s="6" t="str">
        <f>IFERROR(VLOOKUP(F16,Maitrise!$A$1:$B$5,2),"0")</f>
        <v>0</v>
      </c>
      <c r="H16" s="6">
        <f t="shared" si="0"/>
        <v>0</v>
      </c>
    </row>
    <row r="17" spans="1:8">
      <c r="A17" s="75"/>
      <c r="B17" s="75"/>
      <c r="C17" s="75" t="str">
        <f>IFERROR(INDEX(Gravité!$C$2:'Gravité'!$C$200,SUMPRODUCT(ROW(Gravité!$A$2:'Gravité'!$A$200)*(Gravité!$A$2:'Gravité'!$A$200=A17)*(Gravité!$B$2:'Gravité'!$B$200=B17))-1,1),"0")</f>
        <v>0</v>
      </c>
      <c r="D17" s="75"/>
      <c r="E17" s="75" t="str">
        <f>IFERROR(VLOOKUP(D17,Fréquence!$A$1:$B$5,2),"0")</f>
        <v>0</v>
      </c>
      <c r="F17" s="75"/>
      <c r="G17" s="75" t="str">
        <f>IFERROR(VLOOKUP(F17,Maitrise!$A$1:$B$5,2),"0")</f>
        <v>0</v>
      </c>
      <c r="H17" s="75">
        <f t="shared" si="0"/>
        <v>0</v>
      </c>
    </row>
    <row r="18" spans="1:8">
      <c r="A18" s="6"/>
      <c r="B18" s="6"/>
      <c r="C18" s="6" t="str">
        <f>IFERROR(INDEX(Gravité!$C$2:'Gravité'!$C$200,SUMPRODUCT(ROW(Gravité!$A$2:'Gravité'!$A$200)*(Gravité!$A$2:'Gravité'!$A$200=A18)*(Gravité!$B$2:'Gravité'!$B$200=B18))-1,1),"0")</f>
        <v>0</v>
      </c>
      <c r="D18" s="6"/>
      <c r="E18" s="6" t="str">
        <f>IFERROR(VLOOKUP(D18,Fréquence!$A$1:$B$5,2),"0")</f>
        <v>0</v>
      </c>
      <c r="F18" s="6"/>
      <c r="G18" s="6" t="str">
        <f>IFERROR(VLOOKUP(F18,Maitrise!$A$1:$B$5,2),"0")</f>
        <v>0</v>
      </c>
      <c r="H18" s="6">
        <f t="shared" si="0"/>
        <v>0</v>
      </c>
    </row>
    <row r="19" spans="1:8">
      <c r="A19" s="75"/>
      <c r="B19" s="75"/>
      <c r="C19" s="75" t="str">
        <f>IFERROR(INDEX(Gravité!$C$2:'Gravité'!$C$200,SUMPRODUCT(ROW(Gravité!$A$2:'Gravité'!$A$200)*(Gravité!$A$2:'Gravité'!$A$200=A19)*(Gravité!$B$2:'Gravité'!$B$200=B19))-1,1),"0")</f>
        <v>0</v>
      </c>
      <c r="D19" s="75"/>
      <c r="E19" s="75" t="str">
        <f>IFERROR(VLOOKUP(D19,Fréquence!$A$1:$B$5,2),"0")</f>
        <v>0</v>
      </c>
      <c r="F19" s="75"/>
      <c r="G19" s="75" t="str">
        <f>IFERROR(VLOOKUP(F19,Maitrise!$A$1:$B$5,2),"0")</f>
        <v>0</v>
      </c>
      <c r="H19" s="75">
        <f t="shared" si="0"/>
        <v>0</v>
      </c>
    </row>
    <row r="20" spans="1:8">
      <c r="A20" s="6"/>
      <c r="B20" s="6"/>
      <c r="C20" s="6" t="str">
        <f>IFERROR(INDEX(Gravité!$C$2:'Gravité'!$C$200,SUMPRODUCT(ROW(Gravité!$A$2:'Gravité'!$A$200)*(Gravité!$A$2:'Gravité'!$A$200=A20)*(Gravité!$B$2:'Gravité'!$B$200=B20))-1,1),"0")</f>
        <v>0</v>
      </c>
      <c r="D20" s="6"/>
      <c r="E20" s="6" t="str">
        <f>IFERROR(VLOOKUP(D20,Fréquence!$A$1:$B$5,2),"0")</f>
        <v>0</v>
      </c>
      <c r="F20" s="6"/>
      <c r="G20" s="6" t="str">
        <f>IFERROR(VLOOKUP(F20,Maitrise!$A$1:$B$5,2),"0")</f>
        <v>0</v>
      </c>
      <c r="H20" s="6">
        <f t="shared" si="0"/>
        <v>0</v>
      </c>
    </row>
    <row r="21" spans="1:8">
      <c r="A21" s="75"/>
      <c r="B21" s="75"/>
      <c r="C21" s="75" t="str">
        <f>IFERROR(INDEX(Gravité!$C$2:'Gravité'!$C$200,SUMPRODUCT(ROW(Gravité!$A$2:'Gravité'!$A$200)*(Gravité!$A$2:'Gravité'!$A$200=A21)*(Gravité!$B$2:'Gravité'!$B$200=B21))-1,1),"0")</f>
        <v>0</v>
      </c>
      <c r="D21" s="75"/>
      <c r="E21" s="75" t="str">
        <f>IFERROR(VLOOKUP(D21,Fréquence!$A$1:$B$5,2),"0")</f>
        <v>0</v>
      </c>
      <c r="F21" s="75"/>
      <c r="G21" s="75" t="str">
        <f>IFERROR(VLOOKUP(F21,Maitrise!$A$1:$B$5,2),"0")</f>
        <v>0</v>
      </c>
      <c r="H21" s="75">
        <f t="shared" si="0"/>
        <v>0</v>
      </c>
    </row>
    <row r="22" spans="1:8">
      <c r="A22" s="6"/>
      <c r="B22" s="6"/>
      <c r="C22" s="6" t="str">
        <f>IFERROR(INDEX(Gravité!$C$2:'Gravité'!$C$200,SUMPRODUCT(ROW(Gravité!$A$2:'Gravité'!$A$200)*(Gravité!$A$2:'Gravité'!$A$200=A22)*(Gravité!$B$2:'Gravité'!$B$200=B22))-1,1),"0")</f>
        <v>0</v>
      </c>
      <c r="D22" s="6"/>
      <c r="E22" s="6" t="str">
        <f>IFERROR(VLOOKUP(D22,Fréquence!$A$1:$B$5,2),"0")</f>
        <v>0</v>
      </c>
      <c r="F22" s="6"/>
      <c r="G22" s="6" t="str">
        <f>IFERROR(VLOOKUP(F22,Maitrise!$A$1:$B$5,2),"0")</f>
        <v>0</v>
      </c>
      <c r="H22" s="6">
        <f t="shared" si="0"/>
        <v>0</v>
      </c>
    </row>
    <row r="23" spans="1:8">
      <c r="A23" s="75"/>
      <c r="B23" s="75"/>
      <c r="C23" s="75" t="str">
        <f>IFERROR(INDEX(Gravité!$C$2:'Gravité'!$C$200,SUMPRODUCT(ROW(Gravité!$A$2:'Gravité'!$A$200)*(Gravité!$A$2:'Gravité'!$A$200=A23)*(Gravité!$B$2:'Gravité'!$B$200=B23))-1,1),"0")</f>
        <v>0</v>
      </c>
      <c r="D23" s="75"/>
      <c r="E23" s="75" t="str">
        <f>IFERROR(VLOOKUP(D23,Fréquence!$A$1:$B$5,2),"0")</f>
        <v>0</v>
      </c>
      <c r="F23" s="75"/>
      <c r="G23" s="75" t="str">
        <f>IFERROR(VLOOKUP(F23,Maitrise!$A$1:$B$5,2),"0")</f>
        <v>0</v>
      </c>
      <c r="H23" s="75">
        <f t="shared" si="0"/>
        <v>0</v>
      </c>
    </row>
    <row r="24" spans="1:8">
      <c r="A24" s="6"/>
      <c r="B24" s="6"/>
      <c r="C24" s="6" t="str">
        <f>IFERROR(INDEX(Gravité!$C$2:'Gravité'!$C$200,SUMPRODUCT(ROW(Gravité!$A$2:'Gravité'!$A$200)*(Gravité!$A$2:'Gravité'!$A$200=A24)*(Gravité!$B$2:'Gravité'!$B$200=B24))-1,1),"0")</f>
        <v>0</v>
      </c>
      <c r="D24" s="6"/>
      <c r="E24" s="6" t="str">
        <f>IFERROR(VLOOKUP(D24,Fréquence!$A$1:$B$5,2),"0")</f>
        <v>0</v>
      </c>
      <c r="F24" s="6"/>
      <c r="G24" s="6" t="str">
        <f>IFERROR(VLOOKUP(F24,Maitrise!$A$1:$B$5,2),"0")</f>
        <v>0</v>
      </c>
      <c r="H24" s="6">
        <f t="shared" si="0"/>
        <v>0</v>
      </c>
    </row>
    <row r="25" spans="1:8">
      <c r="A25" s="75"/>
      <c r="B25" s="75"/>
      <c r="C25" s="75" t="str">
        <f>IFERROR(INDEX(Gravité!$C$2:'Gravité'!$C$200,SUMPRODUCT(ROW(Gravité!$A$2:'Gravité'!$A$200)*(Gravité!$A$2:'Gravité'!$A$200=A25)*(Gravité!$B$2:'Gravité'!$B$200=B25))-1,1),"0")</f>
        <v>0</v>
      </c>
      <c r="D25" s="75"/>
      <c r="E25" s="75" t="str">
        <f>IFERROR(VLOOKUP(D25,Fréquence!$A$1:$B$5,2),"0")</f>
        <v>0</v>
      </c>
      <c r="F25" s="75"/>
      <c r="G25" s="75" t="str">
        <f>IFERROR(VLOOKUP(F25,Maitrise!$A$1:$B$5,2),"0")</f>
        <v>0</v>
      </c>
      <c r="H25" s="75">
        <f t="shared" si="0"/>
        <v>0</v>
      </c>
    </row>
    <row r="26" spans="1:8">
      <c r="A26" s="6"/>
      <c r="B26" s="6"/>
      <c r="C26" s="6" t="str">
        <f>IFERROR(INDEX(Gravité!$C$2:'Gravité'!$C$200,SUMPRODUCT(ROW(Gravité!$A$2:'Gravité'!$A$200)*(Gravité!$A$2:'Gravité'!$A$200=A26)*(Gravité!$B$2:'Gravité'!$B$200=B26))-1,1),"0")</f>
        <v>0</v>
      </c>
      <c r="D26" s="6"/>
      <c r="E26" s="6" t="str">
        <f>IFERROR(VLOOKUP(D26,Fréquence!$A$1:$B$5,2),"0")</f>
        <v>0</v>
      </c>
      <c r="F26" s="6"/>
      <c r="G26" s="6" t="str">
        <f>IFERROR(VLOOKUP(F26,Maitrise!$A$1:$B$5,2),"0")</f>
        <v>0</v>
      </c>
      <c r="H26" s="6">
        <f t="shared" si="0"/>
        <v>0</v>
      </c>
    </row>
    <row r="27" spans="1:8">
      <c r="A27" s="75"/>
      <c r="B27" s="75"/>
      <c r="C27" s="75" t="str">
        <f>IFERROR(INDEX(Gravité!$C$2:'Gravité'!$C$200,SUMPRODUCT(ROW(Gravité!$A$2:'Gravité'!$A$200)*(Gravité!$A$2:'Gravité'!$A$200=A27)*(Gravité!$B$2:'Gravité'!$B$200=B27))-1,1),"0")</f>
        <v>0</v>
      </c>
      <c r="D27" s="75"/>
      <c r="E27" s="75" t="str">
        <f>IFERROR(VLOOKUP(D27,Fréquence!$A$1:$B$5,2),"0")</f>
        <v>0</v>
      </c>
      <c r="F27" s="75"/>
      <c r="G27" s="75" t="str">
        <f>IFERROR(VLOOKUP(F27,Maitrise!$A$1:$B$5,2),"0")</f>
        <v>0</v>
      </c>
      <c r="H27" s="75">
        <f t="shared" si="0"/>
        <v>0</v>
      </c>
    </row>
    <row r="28" spans="1:8">
      <c r="A28" s="6"/>
      <c r="B28" s="6"/>
      <c r="C28" s="6" t="str">
        <f>IFERROR(INDEX(Gravité!$C$2:'Gravité'!$C$200,SUMPRODUCT(ROW(Gravité!$A$2:'Gravité'!$A$200)*(Gravité!$A$2:'Gravité'!$A$200=A28)*(Gravité!$B$2:'Gravité'!$B$200=B28))-1,1),"0")</f>
        <v>0</v>
      </c>
      <c r="D28" s="6"/>
      <c r="E28" s="6" t="str">
        <f>IFERROR(VLOOKUP(D28,Fréquence!$A$1:$B$5,2),"0")</f>
        <v>0</v>
      </c>
      <c r="F28" s="6"/>
      <c r="G28" s="6" t="str">
        <f>IFERROR(VLOOKUP(F28,Maitrise!$A$1:$B$5,2),"0")</f>
        <v>0</v>
      </c>
      <c r="H28" s="6">
        <f t="shared" si="0"/>
        <v>0</v>
      </c>
    </row>
    <row r="29" spans="1:8">
      <c r="A29" s="75"/>
      <c r="B29" s="75"/>
      <c r="C29" s="75" t="str">
        <f>IFERROR(INDEX(Gravité!$C$2:'Gravité'!$C$200,SUMPRODUCT(ROW(Gravité!$A$2:'Gravité'!$A$200)*(Gravité!$A$2:'Gravité'!$A$200=A29)*(Gravité!$B$2:'Gravité'!$B$200=B29))-1,1),"0")</f>
        <v>0</v>
      </c>
      <c r="D29" s="75"/>
      <c r="E29" s="75" t="str">
        <f>IFERROR(VLOOKUP(D29,Fréquence!$A$1:$B$5,2),"0")</f>
        <v>0</v>
      </c>
      <c r="F29" s="75"/>
      <c r="G29" s="75" t="str">
        <f>IFERROR(VLOOKUP(F29,Maitrise!$A$1:$B$5,2),"0")</f>
        <v>0</v>
      </c>
      <c r="H29" s="75">
        <f t="shared" si="0"/>
        <v>0</v>
      </c>
    </row>
    <row r="30" spans="1:8">
      <c r="A30" s="6"/>
      <c r="B30" s="6"/>
      <c r="C30" s="6" t="str">
        <f>IFERROR(INDEX(Gravité!$C$2:'Gravité'!$C$200,SUMPRODUCT(ROW(Gravité!$A$2:'Gravité'!$A$200)*(Gravité!$A$2:'Gravité'!$A$200=A30)*(Gravité!$B$2:'Gravité'!$B$200=B30))-1,1),"0")</f>
        <v>0</v>
      </c>
      <c r="D30" s="6"/>
      <c r="E30" s="6" t="str">
        <f>IFERROR(VLOOKUP(D30,Fréquence!$A$1:$B$5,2),"0")</f>
        <v>0</v>
      </c>
      <c r="F30" s="6"/>
      <c r="G30" s="6" t="str">
        <f>IFERROR(VLOOKUP(F30,Maitrise!$A$1:$B$5,2),"0")</f>
        <v>0</v>
      </c>
      <c r="H30" s="6">
        <f t="shared" si="0"/>
        <v>0</v>
      </c>
    </row>
    <row r="31" spans="1:8">
      <c r="A31" s="75"/>
      <c r="B31" s="75"/>
      <c r="C31" s="75" t="str">
        <f>IFERROR(INDEX(Gravité!$C$2:'Gravité'!$C$200,SUMPRODUCT(ROW(Gravité!$A$2:'Gravité'!$A$200)*(Gravité!$A$2:'Gravité'!$A$200=A31)*(Gravité!$B$2:'Gravité'!$B$200=B31))-1,1),"0")</f>
        <v>0</v>
      </c>
      <c r="D31" s="75"/>
      <c r="E31" s="75" t="str">
        <f>IFERROR(VLOOKUP(D31,Fréquence!$A$1:$B$5,2),"0")</f>
        <v>0</v>
      </c>
      <c r="F31" s="75"/>
      <c r="G31" s="75" t="str">
        <f>IFERROR(VLOOKUP(F31,Maitrise!$A$1:$B$5,2),"0")</f>
        <v>0</v>
      </c>
      <c r="H31" s="75">
        <f t="shared" si="0"/>
        <v>0</v>
      </c>
    </row>
    <row r="32" spans="1:8">
      <c r="A32" s="6"/>
      <c r="B32" s="6"/>
      <c r="C32" s="6" t="str">
        <f>IFERROR(INDEX(Gravité!$C$2:'Gravité'!$C$200,SUMPRODUCT(ROW(Gravité!$A$2:'Gravité'!$A$200)*(Gravité!$A$2:'Gravité'!$A$200=A32)*(Gravité!$B$2:'Gravité'!$B$200=B32))-1,1),"0")</f>
        <v>0</v>
      </c>
      <c r="D32" s="6"/>
      <c r="E32" s="6" t="str">
        <f>IFERROR(VLOOKUP(D32,Fréquence!$A$1:$B$5,2),"0")</f>
        <v>0</v>
      </c>
      <c r="F32" s="6"/>
      <c r="G32" s="6" t="str">
        <f>IFERROR(VLOOKUP(F32,Maitrise!$A$1:$B$5,2),"0")</f>
        <v>0</v>
      </c>
      <c r="H32" s="6">
        <f t="shared" si="0"/>
        <v>0</v>
      </c>
    </row>
    <row r="33" spans="1:8">
      <c r="A33" s="75"/>
      <c r="B33" s="75"/>
      <c r="C33" s="75" t="str">
        <f>IFERROR(INDEX(Gravité!$C$2:'Gravité'!$C$200,SUMPRODUCT(ROW(Gravité!$A$2:'Gravité'!$A$200)*(Gravité!$A$2:'Gravité'!$A$200=A33)*(Gravité!$B$2:'Gravité'!$B$200=B33))-1,1),"0")</f>
        <v>0</v>
      </c>
      <c r="D33" s="75"/>
      <c r="E33" s="75" t="str">
        <f>IFERROR(VLOOKUP(D33,Fréquence!$A$1:$B$5,2),"0")</f>
        <v>0</v>
      </c>
      <c r="F33" s="75"/>
      <c r="G33" s="75" t="str">
        <f>IFERROR(VLOOKUP(F33,Maitrise!$A$1:$B$5,2),"0")</f>
        <v>0</v>
      </c>
      <c r="H33" s="75">
        <f t="shared" si="0"/>
        <v>0</v>
      </c>
    </row>
    <row r="34" spans="1:8">
      <c r="A34" s="6"/>
      <c r="B34" s="6"/>
      <c r="C34" s="6" t="str">
        <f>IFERROR(INDEX(Gravité!$C$2:'Gravité'!$C$200,SUMPRODUCT(ROW(Gravité!$A$2:'Gravité'!$A$200)*(Gravité!$A$2:'Gravité'!$A$200=A34)*(Gravité!$B$2:'Gravité'!$B$200=B34))-1,1),"0")</f>
        <v>0</v>
      </c>
      <c r="D34" s="6"/>
      <c r="E34" s="6" t="str">
        <f>IFERROR(VLOOKUP(D34,Fréquence!$A$1:$B$5,2),"0")</f>
        <v>0</v>
      </c>
      <c r="F34" s="6"/>
      <c r="G34" s="6" t="str">
        <f>IFERROR(VLOOKUP(F34,Maitrise!$A$1:$B$5,2),"0")</f>
        <v>0</v>
      </c>
      <c r="H34" s="6">
        <f t="shared" si="0"/>
        <v>0</v>
      </c>
    </row>
    <row r="35" spans="1:8">
      <c r="A35" s="75"/>
      <c r="B35" s="75"/>
      <c r="C35" s="75" t="str">
        <f>IFERROR(INDEX(Gravité!$C$2:'Gravité'!$C$200,SUMPRODUCT(ROW(Gravité!$A$2:'Gravité'!$A$200)*(Gravité!$A$2:'Gravité'!$A$200=A35)*(Gravité!$B$2:'Gravité'!$B$200=B35))-1,1),"0")</f>
        <v>0</v>
      </c>
      <c r="D35" s="75"/>
      <c r="E35" s="75" t="str">
        <f>IFERROR(VLOOKUP(D35,Fréquence!$A$1:$B$5,2),"0")</f>
        <v>0</v>
      </c>
      <c r="F35" s="75"/>
      <c r="G35" s="75" t="str">
        <f>IFERROR(VLOOKUP(F35,Maitrise!$A$1:$B$5,2),"0")</f>
        <v>0</v>
      </c>
      <c r="H35" s="75">
        <f t="shared" si="0"/>
        <v>0</v>
      </c>
    </row>
    <row r="36" spans="1:8">
      <c r="A36" s="6"/>
      <c r="B36" s="6"/>
      <c r="C36" s="6" t="str">
        <f>IFERROR(INDEX(Gravité!$C$2:'Gravité'!$C$200,SUMPRODUCT(ROW(Gravité!$A$2:'Gravité'!$A$200)*(Gravité!$A$2:'Gravité'!$A$200=A36)*(Gravité!$B$2:'Gravité'!$B$200=B36))-1,1),"0")</f>
        <v>0</v>
      </c>
      <c r="D36" s="6"/>
      <c r="E36" s="6" t="str">
        <f>IFERROR(VLOOKUP(D36,Fréquence!$A$1:$B$5,2),"0")</f>
        <v>0</v>
      </c>
      <c r="F36" s="6"/>
      <c r="G36" s="6" t="str">
        <f>IFERROR(VLOOKUP(F36,Maitrise!$A$1:$B$5,2),"0")</f>
        <v>0</v>
      </c>
      <c r="H36" s="6">
        <f t="shared" si="0"/>
        <v>0</v>
      </c>
    </row>
    <row r="37" spans="1:8">
      <c r="A37" s="75"/>
      <c r="B37" s="75"/>
      <c r="C37" s="75" t="str">
        <f>IFERROR(INDEX(Gravité!$C$2:'Gravité'!$C$200,SUMPRODUCT(ROW(Gravité!$A$2:'Gravité'!$A$200)*(Gravité!$A$2:'Gravité'!$A$200=A37)*(Gravité!$B$2:'Gravité'!$B$200=B37))-1,1),"0")</f>
        <v>0</v>
      </c>
      <c r="D37" s="75"/>
      <c r="E37" s="75" t="str">
        <f>IFERROR(VLOOKUP(D37,Fréquence!$A$1:$B$5,2),"0")</f>
        <v>0</v>
      </c>
      <c r="F37" s="75"/>
      <c r="G37" s="75" t="str">
        <f>IFERROR(VLOOKUP(F37,Maitrise!$A$1:$B$5,2),"0")</f>
        <v>0</v>
      </c>
      <c r="H37" s="75">
        <f t="shared" si="0"/>
        <v>0</v>
      </c>
    </row>
    <row r="38" spans="1:8">
      <c r="A38" s="6"/>
      <c r="B38" s="6"/>
      <c r="C38" s="6" t="str">
        <f>IFERROR(INDEX(Gravité!$C$2:'Gravité'!$C$200,SUMPRODUCT(ROW(Gravité!$A$2:'Gravité'!$A$200)*(Gravité!$A$2:'Gravité'!$A$200=A38)*(Gravité!$B$2:'Gravité'!$B$200=B38))-1,1),"0")</f>
        <v>0</v>
      </c>
      <c r="D38" s="6"/>
      <c r="E38" s="6" t="str">
        <f>IFERROR(VLOOKUP(D38,Fréquence!$A$1:$B$5,2),"0")</f>
        <v>0</v>
      </c>
      <c r="F38" s="6"/>
      <c r="G38" s="6" t="str">
        <f>IFERROR(VLOOKUP(F38,Maitrise!$A$1:$B$5,2),"0")</f>
        <v>0</v>
      </c>
      <c r="H38" s="6">
        <f t="shared" si="0"/>
        <v>0</v>
      </c>
    </row>
    <row r="39" spans="1:8">
      <c r="A39" s="75"/>
      <c r="B39" s="75"/>
      <c r="C39" s="75" t="str">
        <f>IFERROR(INDEX(Gravité!$C$2:'Gravité'!$C$200,SUMPRODUCT(ROW(Gravité!$A$2:'Gravité'!$A$200)*(Gravité!$A$2:'Gravité'!$A$200=A39)*(Gravité!$B$2:'Gravité'!$B$200=B39))-1,1),"0")</f>
        <v>0</v>
      </c>
      <c r="D39" s="75"/>
      <c r="E39" s="75" t="str">
        <f>IFERROR(VLOOKUP(D39,Fréquence!$A$1:$B$5,2),"0")</f>
        <v>0</v>
      </c>
      <c r="F39" s="75"/>
      <c r="G39" s="75" t="str">
        <f>IFERROR(VLOOKUP(F39,Maitrise!$A$1:$B$5,2),"0")</f>
        <v>0</v>
      </c>
      <c r="H39" s="75">
        <f t="shared" si="0"/>
        <v>0</v>
      </c>
    </row>
    <row r="40" spans="1:8">
      <c r="A40" s="6"/>
      <c r="B40" s="6"/>
      <c r="C40" s="6" t="str">
        <f>IFERROR(INDEX(Gravité!$C$2:'Gravité'!$C$200,SUMPRODUCT(ROW(Gravité!$A$2:'Gravité'!$A$200)*(Gravité!$A$2:'Gravité'!$A$200=A40)*(Gravité!$B$2:'Gravité'!$B$200=B40))-1,1),"0")</f>
        <v>0</v>
      </c>
      <c r="D40" s="6"/>
      <c r="E40" s="6" t="str">
        <f>IFERROR(VLOOKUP(D40,Fréquence!$A$1:$B$5,2),"0")</f>
        <v>0</v>
      </c>
      <c r="F40" s="6"/>
      <c r="G40" s="6" t="str">
        <f>IFERROR(VLOOKUP(F40,Maitrise!$A$1:$B$5,2),"0")</f>
        <v>0</v>
      </c>
      <c r="H40" s="6">
        <f t="shared" si="0"/>
        <v>0</v>
      </c>
    </row>
    <row r="41" spans="1:8">
      <c r="A41" s="75"/>
      <c r="B41" s="75"/>
      <c r="C41" s="75" t="str">
        <f>IFERROR(INDEX(Gravité!$C$2:'Gravité'!$C$200,SUMPRODUCT(ROW(Gravité!$A$2:'Gravité'!$A$200)*(Gravité!$A$2:'Gravité'!$A$200=A41)*(Gravité!$B$2:'Gravité'!$B$200=B41))-1,1),"0")</f>
        <v>0</v>
      </c>
      <c r="D41" s="75"/>
      <c r="E41" s="75" t="str">
        <f>IFERROR(VLOOKUP(D41,Fréquence!$A$1:$B$5,2),"0")</f>
        <v>0</v>
      </c>
      <c r="F41" s="75"/>
      <c r="G41" s="75" t="str">
        <f>IFERROR(VLOOKUP(F41,Maitrise!$A$1:$B$5,2),"0")</f>
        <v>0</v>
      </c>
      <c r="H41" s="75">
        <f t="shared" si="0"/>
        <v>0</v>
      </c>
    </row>
    <row r="42" spans="1:8">
      <c r="A42" s="6"/>
      <c r="B42" s="6"/>
      <c r="C42" s="6" t="str">
        <f>IFERROR(INDEX(Gravité!$C$2:'Gravité'!$C$200,SUMPRODUCT(ROW(Gravité!$A$2:'Gravité'!$A$200)*(Gravité!$A$2:'Gravité'!$A$200=A42)*(Gravité!$B$2:'Gravité'!$B$200=B42))-1,1),"0")</f>
        <v>0</v>
      </c>
      <c r="D42" s="6"/>
      <c r="E42" s="6" t="str">
        <f>IFERROR(VLOOKUP(D42,Fréquence!$A$1:$B$5,2),"0")</f>
        <v>0</v>
      </c>
      <c r="F42" s="6"/>
      <c r="G42" s="6" t="str">
        <f>IFERROR(VLOOKUP(F42,Maitrise!$A$1:$B$5,2),"0")</f>
        <v>0</v>
      </c>
      <c r="H42" s="6">
        <f t="shared" si="0"/>
        <v>0</v>
      </c>
    </row>
    <row r="43" spans="1:8">
      <c r="A43" s="75"/>
      <c r="B43" s="75"/>
      <c r="C43" s="75" t="str">
        <f>IFERROR(INDEX(Gravité!$C$2:'Gravité'!$C$200,SUMPRODUCT(ROW(Gravité!$A$2:'Gravité'!$A$200)*(Gravité!$A$2:'Gravité'!$A$200=A43)*(Gravité!$B$2:'Gravité'!$B$200=B43))-1,1),"0")</f>
        <v>0</v>
      </c>
      <c r="D43" s="75"/>
      <c r="E43" s="75" t="str">
        <f>IFERROR(VLOOKUP(D43,Fréquence!$A$1:$B$5,2),"0")</f>
        <v>0</v>
      </c>
      <c r="F43" s="75"/>
      <c r="G43" s="75" t="str">
        <f>IFERROR(VLOOKUP(F43,Maitrise!$A$1:$B$5,2),"0")</f>
        <v>0</v>
      </c>
      <c r="H43" s="75">
        <f t="shared" si="0"/>
        <v>0</v>
      </c>
    </row>
    <row r="44" spans="1:8">
      <c r="A44" s="6"/>
      <c r="B44" s="6"/>
      <c r="C44" s="6" t="str">
        <f>IFERROR(INDEX(Gravité!$C$2:'Gravité'!$C$200,SUMPRODUCT(ROW(Gravité!$A$2:'Gravité'!$A$200)*(Gravité!$A$2:'Gravité'!$A$200=A44)*(Gravité!$B$2:'Gravité'!$B$200=B44))-1,1),"0")</f>
        <v>0</v>
      </c>
      <c r="D44" s="6"/>
      <c r="E44" s="6" t="str">
        <f>IFERROR(VLOOKUP(D44,Fréquence!$A$1:$B$5,2),"0")</f>
        <v>0</v>
      </c>
      <c r="F44" s="6"/>
      <c r="G44" s="6" t="str">
        <f>IFERROR(VLOOKUP(F44,Maitrise!$A$1:$B$5,2),"0")</f>
        <v>0</v>
      </c>
      <c r="H44" s="6">
        <f t="shared" si="0"/>
        <v>0</v>
      </c>
    </row>
    <row r="45" spans="1:8">
      <c r="A45" s="75"/>
      <c r="B45" s="75"/>
      <c r="C45" s="75" t="str">
        <f>IFERROR(INDEX(Gravité!$C$2:'Gravité'!$C$200,SUMPRODUCT(ROW(Gravité!$A$2:'Gravité'!$A$200)*(Gravité!$A$2:'Gravité'!$A$200=A45)*(Gravité!$B$2:'Gravité'!$B$200=B45))-1,1),"0")</f>
        <v>0</v>
      </c>
      <c r="D45" s="75"/>
      <c r="E45" s="75" t="str">
        <f>IFERROR(VLOOKUP(D45,Fréquence!$A$1:$B$5,2),"0")</f>
        <v>0</v>
      </c>
      <c r="F45" s="75"/>
      <c r="G45" s="75" t="str">
        <f>IFERROR(VLOOKUP(F45,Maitrise!$A$1:$B$5,2),"0")</f>
        <v>0</v>
      </c>
      <c r="H45" s="75">
        <f t="shared" si="0"/>
        <v>0</v>
      </c>
    </row>
    <row r="46" spans="1:8">
      <c r="A46" s="6"/>
      <c r="B46" s="6"/>
      <c r="C46" s="6" t="str">
        <f>IFERROR(INDEX(Gravité!$C$2:'Gravité'!$C$200,SUMPRODUCT(ROW(Gravité!$A$2:'Gravité'!$A$200)*(Gravité!$A$2:'Gravité'!$A$200=A46)*(Gravité!$B$2:'Gravité'!$B$200=B46))-1,1),"0")</f>
        <v>0</v>
      </c>
      <c r="D46" s="6"/>
      <c r="E46" s="6" t="str">
        <f>IFERROR(VLOOKUP(D46,Fréquence!$A$1:$B$5,2),"0")</f>
        <v>0</v>
      </c>
      <c r="F46" s="6"/>
      <c r="G46" s="6" t="str">
        <f>IFERROR(VLOOKUP(F46,Maitrise!$A$1:$B$5,2),"0")</f>
        <v>0</v>
      </c>
      <c r="H46" s="6">
        <f t="shared" si="0"/>
        <v>0</v>
      </c>
    </row>
    <row r="47" spans="1:8">
      <c r="A47" s="75"/>
      <c r="B47" s="75"/>
      <c r="C47" s="75" t="str">
        <f>IFERROR(INDEX(Gravité!$C$2:'Gravité'!$C$200,SUMPRODUCT(ROW(Gravité!$A$2:'Gravité'!$A$200)*(Gravité!$A$2:'Gravité'!$A$200=A47)*(Gravité!$B$2:'Gravité'!$B$200=B47))-1,1),"0")</f>
        <v>0</v>
      </c>
      <c r="D47" s="75"/>
      <c r="E47" s="75" t="str">
        <f>IFERROR(VLOOKUP(D47,Fréquence!$A$1:$B$5,2),"0")</f>
        <v>0</v>
      </c>
      <c r="F47" s="75"/>
      <c r="G47" s="75" t="str">
        <f>IFERROR(VLOOKUP(F47,Maitrise!$A$1:$B$5,2),"0")</f>
        <v>0</v>
      </c>
      <c r="H47" s="75">
        <f t="shared" si="0"/>
        <v>0</v>
      </c>
    </row>
    <row r="48" spans="1:8">
      <c r="A48" s="6"/>
      <c r="B48" s="6"/>
      <c r="C48" s="6" t="str">
        <f>IFERROR(INDEX(Gravité!$C$2:'Gravité'!$C$200,SUMPRODUCT(ROW(Gravité!$A$2:'Gravité'!$A$200)*(Gravité!$A$2:'Gravité'!$A$200=A48)*(Gravité!$B$2:'Gravité'!$B$200=B48))-1,1),"0")</f>
        <v>0</v>
      </c>
      <c r="D48" s="6"/>
      <c r="E48" s="6" t="str">
        <f>IFERROR(VLOOKUP(D48,Fréquence!$A$1:$B$5,2),"0")</f>
        <v>0</v>
      </c>
      <c r="F48" s="6"/>
      <c r="G48" s="6" t="str">
        <f>IFERROR(VLOOKUP(F48,Maitrise!$A$1:$B$5,2),"0")</f>
        <v>0</v>
      </c>
      <c r="H48" s="6">
        <f t="shared" si="0"/>
        <v>0</v>
      </c>
    </row>
    <row r="49" spans="1:8">
      <c r="A49" s="75"/>
      <c r="B49" s="75"/>
      <c r="C49" s="75" t="str">
        <f>IFERROR(INDEX(Gravité!$C$2:'Gravité'!$C$200,SUMPRODUCT(ROW(Gravité!$A$2:'Gravité'!$A$200)*(Gravité!$A$2:'Gravité'!$A$200=A49)*(Gravité!$B$2:'Gravité'!$B$200=B49))-1,1),"0")</f>
        <v>0</v>
      </c>
      <c r="D49" s="75"/>
      <c r="E49" s="75" t="str">
        <f>IFERROR(VLOOKUP(D49,Fréquence!$A$1:$B$5,2),"0")</f>
        <v>0</v>
      </c>
      <c r="F49" s="75"/>
      <c r="G49" s="75" t="str">
        <f>IFERROR(VLOOKUP(F49,Maitrise!$A$1:$B$5,2),"0")</f>
        <v>0</v>
      </c>
      <c r="H49" s="75">
        <f t="shared" si="0"/>
        <v>0</v>
      </c>
    </row>
    <row r="50" spans="1:8">
      <c r="A50" s="6"/>
      <c r="B50" s="6"/>
      <c r="C50" s="6" t="str">
        <f>IFERROR(INDEX(Gravité!$C$2:'Gravité'!$C$200,SUMPRODUCT(ROW(Gravité!$A$2:'Gravité'!$A$200)*(Gravité!$A$2:'Gravité'!$A$200=A50)*(Gravité!$B$2:'Gravité'!$B$200=B50))-1,1),"0")</f>
        <v>0</v>
      </c>
      <c r="D50" s="6"/>
      <c r="E50" s="6" t="str">
        <f>IFERROR(VLOOKUP(D50,Fréquence!$A$1:$B$5,2),"0")</f>
        <v>0</v>
      </c>
      <c r="F50" s="6"/>
      <c r="G50" s="6" t="str">
        <f>IFERROR(VLOOKUP(F50,Maitrise!$A$1:$B$5,2),"0")</f>
        <v>0</v>
      </c>
      <c r="H50" s="6">
        <f t="shared" si="0"/>
        <v>0</v>
      </c>
    </row>
    <row r="51" spans="1:8">
      <c r="A51" s="75"/>
      <c r="B51" s="75"/>
      <c r="C51" s="75" t="str">
        <f>IFERROR(INDEX(Gravité!$C$2:'Gravité'!$C$200,SUMPRODUCT(ROW(Gravité!$A$2:'Gravité'!$A$200)*(Gravité!$A$2:'Gravité'!$A$200=A51)*(Gravité!$B$2:'Gravité'!$B$200=B51))-1,1),"0")</f>
        <v>0</v>
      </c>
      <c r="D51" s="75"/>
      <c r="E51" s="75" t="str">
        <f>IFERROR(VLOOKUP(D51,Fréquence!$A$1:$B$5,2),"0")</f>
        <v>0</v>
      </c>
      <c r="F51" s="75"/>
      <c r="G51" s="75" t="str">
        <f>IFERROR(VLOOKUP(F51,Maitrise!$A$1:$B$5,2),"0")</f>
        <v>0</v>
      </c>
      <c r="H51" s="75">
        <f t="shared" si="0"/>
        <v>0</v>
      </c>
    </row>
    <row r="52" spans="1:8">
      <c r="A52" s="6"/>
      <c r="B52" s="6"/>
      <c r="C52" s="6" t="str">
        <f>IFERROR(INDEX(Gravité!$C$2:'Gravité'!$C$200,SUMPRODUCT(ROW(Gravité!$A$2:'Gravité'!$A$200)*(Gravité!$A$2:'Gravité'!$A$200=A52)*(Gravité!$B$2:'Gravité'!$B$200=B52))-1,1),"0")</f>
        <v>0</v>
      </c>
      <c r="D52" s="6"/>
      <c r="E52" s="6" t="str">
        <f>IFERROR(VLOOKUP(D52,Fréquence!$A$1:$B$5,2),"0")</f>
        <v>0</v>
      </c>
      <c r="F52" s="6"/>
      <c r="G52" s="6" t="str">
        <f>IFERROR(VLOOKUP(F52,Maitrise!$A$1:$B$5,2),"0")</f>
        <v>0</v>
      </c>
      <c r="H52" s="6">
        <f t="shared" si="0"/>
        <v>0</v>
      </c>
    </row>
    <row r="53" spans="1:8">
      <c r="A53" s="75"/>
      <c r="B53" s="75"/>
      <c r="C53" s="75" t="str">
        <f>IFERROR(INDEX(Gravité!$C$2:'Gravité'!$C$200,SUMPRODUCT(ROW(Gravité!$A$2:'Gravité'!$A$200)*(Gravité!$A$2:'Gravité'!$A$200=A53)*(Gravité!$B$2:'Gravité'!$B$200=B53))-1,1),"0")</f>
        <v>0</v>
      </c>
      <c r="D53" s="75"/>
      <c r="E53" s="75" t="str">
        <f>IFERROR(VLOOKUP(D53,Fréquence!$A$1:$B$5,2),"0")</f>
        <v>0</v>
      </c>
      <c r="F53" s="75"/>
      <c r="G53" s="75" t="str">
        <f>IFERROR(VLOOKUP(F53,Maitrise!$A$1:$B$5,2),"0")</f>
        <v>0</v>
      </c>
      <c r="H53" s="75">
        <f t="shared" si="0"/>
        <v>0</v>
      </c>
    </row>
    <row r="54" spans="1:8">
      <c r="A54" s="6"/>
      <c r="B54" s="6"/>
      <c r="C54" s="6" t="str">
        <f>IFERROR(INDEX(Gravité!$C$2:'Gravité'!$C$200,SUMPRODUCT(ROW(Gravité!$A$2:'Gravité'!$A$200)*(Gravité!$A$2:'Gravité'!$A$200=A54)*(Gravité!$B$2:'Gravité'!$B$200=B54))-1,1),"0")</f>
        <v>0</v>
      </c>
      <c r="D54" s="6"/>
      <c r="E54" s="6" t="str">
        <f>IFERROR(VLOOKUP(D54,Fréquence!$A$1:$B$5,2),"0")</f>
        <v>0</v>
      </c>
      <c r="F54" s="6"/>
      <c r="G54" s="6" t="str">
        <f>IFERROR(VLOOKUP(F54,Maitrise!$A$1:$B$5,2),"0")</f>
        <v>0</v>
      </c>
      <c r="H54" s="6">
        <f t="shared" si="0"/>
        <v>0</v>
      </c>
    </row>
    <row r="55" spans="1:8">
      <c r="A55" s="75"/>
      <c r="B55" s="75"/>
      <c r="C55" s="75" t="str">
        <f>IFERROR(INDEX(Gravité!$C$2:'Gravité'!$C$200,SUMPRODUCT(ROW(Gravité!$A$2:'Gravité'!$A$200)*(Gravité!$A$2:'Gravité'!$A$200=A55)*(Gravité!$B$2:'Gravité'!$B$200=B55))-1,1),"0")</f>
        <v>0</v>
      </c>
      <c r="D55" s="75"/>
      <c r="E55" s="75" t="str">
        <f>IFERROR(VLOOKUP(D55,Fréquence!$A$1:$B$5,2),"0")</f>
        <v>0</v>
      </c>
      <c r="F55" s="75"/>
      <c r="G55" s="75" t="str">
        <f>IFERROR(VLOOKUP(F55,Maitrise!$A$1:$B$5,2),"0")</f>
        <v>0</v>
      </c>
      <c r="H55" s="75">
        <f t="shared" si="0"/>
        <v>0</v>
      </c>
    </row>
    <row r="56" spans="1:8">
      <c r="A56" s="6"/>
      <c r="B56" s="6"/>
      <c r="C56" s="6" t="str">
        <f>IFERROR(INDEX(Gravité!$C$2:'Gravité'!$C$200,SUMPRODUCT(ROW(Gravité!$A$2:'Gravité'!$A$200)*(Gravité!$A$2:'Gravité'!$A$200=A56)*(Gravité!$B$2:'Gravité'!$B$200=B56))-1,1),"0")</f>
        <v>0</v>
      </c>
      <c r="D56" s="6"/>
      <c r="E56" s="6" t="str">
        <f>IFERROR(VLOOKUP(D56,Fréquence!$A$1:$B$5,2),"0")</f>
        <v>0</v>
      </c>
      <c r="F56" s="6"/>
      <c r="G56" s="6" t="str">
        <f>IFERROR(VLOOKUP(F56,Maitrise!$A$1:$B$5,2),"0")</f>
        <v>0</v>
      </c>
      <c r="H56" s="6">
        <f t="shared" si="0"/>
        <v>0</v>
      </c>
    </row>
    <row r="57" spans="1:8">
      <c r="A57" s="75"/>
      <c r="B57" s="75"/>
      <c r="C57" s="75" t="str">
        <f>IFERROR(INDEX(Gravité!$C$2:'Gravité'!$C$200,SUMPRODUCT(ROW(Gravité!$A$2:'Gravité'!$A$200)*(Gravité!$A$2:'Gravité'!$A$200=A57)*(Gravité!$B$2:'Gravité'!$B$200=B57))-1,1),"0")</f>
        <v>0</v>
      </c>
      <c r="D57" s="75"/>
      <c r="E57" s="75" t="str">
        <f>IFERROR(VLOOKUP(D57,Fréquence!$A$1:$B$5,2),"0")</f>
        <v>0</v>
      </c>
      <c r="F57" s="75"/>
      <c r="G57" s="75" t="str">
        <f>IFERROR(VLOOKUP(F57,Maitrise!$A$1:$B$5,2),"0")</f>
        <v>0</v>
      </c>
      <c r="H57" s="75">
        <f t="shared" si="0"/>
        <v>0</v>
      </c>
    </row>
    <row r="58" spans="1:8">
      <c r="A58" s="6"/>
      <c r="B58" s="6"/>
      <c r="C58" s="6" t="str">
        <f>IFERROR(INDEX(Gravité!$C$2:'Gravité'!$C$200,SUMPRODUCT(ROW(Gravité!$A$2:'Gravité'!$A$200)*(Gravité!$A$2:'Gravité'!$A$200=A58)*(Gravité!$B$2:'Gravité'!$B$200=B58))-1,1),"0")</f>
        <v>0</v>
      </c>
      <c r="D58" s="6"/>
      <c r="E58" s="6" t="str">
        <f>IFERROR(VLOOKUP(D58,Fréquence!$A$1:$B$5,2),"0")</f>
        <v>0</v>
      </c>
      <c r="F58" s="6"/>
      <c r="G58" s="6" t="str">
        <f>IFERROR(VLOOKUP(F58,Maitrise!$A$1:$B$5,2),"0")</f>
        <v>0</v>
      </c>
      <c r="H58" s="6">
        <f t="shared" si="0"/>
        <v>0</v>
      </c>
    </row>
    <row r="59" spans="1:8">
      <c r="A59" s="75"/>
      <c r="B59" s="75"/>
      <c r="C59" s="75" t="str">
        <f>IFERROR(INDEX(Gravité!$C$2:'Gravité'!$C$200,SUMPRODUCT(ROW(Gravité!$A$2:'Gravité'!$A$200)*(Gravité!$A$2:'Gravité'!$A$200=A59)*(Gravité!$B$2:'Gravité'!$B$200=B59))-1,1),"0")</f>
        <v>0</v>
      </c>
      <c r="D59" s="75"/>
      <c r="E59" s="75" t="str">
        <f>IFERROR(VLOOKUP(D59,Fréquence!$A$1:$B$5,2),"0")</f>
        <v>0</v>
      </c>
      <c r="F59" s="75"/>
      <c r="G59" s="75" t="str">
        <f>IFERROR(VLOOKUP(F59,Maitrise!$A$1:$B$5,2),"0")</f>
        <v>0</v>
      </c>
      <c r="H59" s="75">
        <f t="shared" si="0"/>
        <v>0</v>
      </c>
    </row>
    <row r="60" spans="1:8">
      <c r="A60" s="6"/>
      <c r="B60" s="6"/>
      <c r="C60" s="6" t="str">
        <f>IFERROR(INDEX(Gravité!$C$2:'Gravité'!$C$200,SUMPRODUCT(ROW(Gravité!$A$2:'Gravité'!$A$200)*(Gravité!$A$2:'Gravité'!$A$200=A60)*(Gravité!$B$2:'Gravité'!$B$200=B60))-1,1),"0")</f>
        <v>0</v>
      </c>
      <c r="D60" s="6"/>
      <c r="E60" s="6" t="str">
        <f>IFERROR(VLOOKUP(D60,Fréquence!$A$1:$B$5,2),"0")</f>
        <v>0</v>
      </c>
      <c r="F60" s="6"/>
      <c r="G60" s="6" t="str">
        <f>IFERROR(VLOOKUP(F60,Maitrise!$A$1:$B$5,2),"0")</f>
        <v>0</v>
      </c>
      <c r="H60" s="6">
        <f t="shared" si="0"/>
        <v>0</v>
      </c>
    </row>
    <row r="61" spans="1:8">
      <c r="A61" s="75"/>
      <c r="B61" s="75"/>
      <c r="C61" s="75" t="str">
        <f>IFERROR(INDEX(Gravité!$C$2:'Gravité'!$C$200,SUMPRODUCT(ROW(Gravité!$A$2:'Gravité'!$A$200)*(Gravité!$A$2:'Gravité'!$A$200=A61)*(Gravité!$B$2:'Gravité'!$B$200=B61))-1,1),"0")</f>
        <v>0</v>
      </c>
      <c r="D61" s="75"/>
      <c r="E61" s="75" t="str">
        <f>IFERROR(VLOOKUP(D61,Fréquence!$A$1:$B$5,2),"0")</f>
        <v>0</v>
      </c>
      <c r="F61" s="75"/>
      <c r="G61" s="75" t="str">
        <f>IFERROR(VLOOKUP(F61,Maitrise!$A$1:$B$5,2),"0")</f>
        <v>0</v>
      </c>
      <c r="H61" s="75">
        <f t="shared" si="0"/>
        <v>0</v>
      </c>
    </row>
    <row r="62" spans="1:8">
      <c r="A62" s="6"/>
      <c r="B62" s="6"/>
      <c r="C62" s="6" t="str">
        <f>IFERROR(INDEX(Gravité!$C$2:'Gravité'!$C$200,SUMPRODUCT(ROW(Gravité!$A$2:'Gravité'!$A$200)*(Gravité!$A$2:'Gravité'!$A$200=A62)*(Gravité!$B$2:'Gravité'!$B$200=B62))-1,1),"0")</f>
        <v>0</v>
      </c>
      <c r="D62" s="6"/>
      <c r="E62" s="6" t="str">
        <f>IFERROR(VLOOKUP(D62,Fréquence!$A$1:$B$5,2),"0")</f>
        <v>0</v>
      </c>
      <c r="F62" s="6"/>
      <c r="G62" s="6" t="str">
        <f>IFERROR(VLOOKUP(F62,Maitrise!$A$1:$B$5,2),"0")</f>
        <v>0</v>
      </c>
      <c r="H62" s="6">
        <f t="shared" si="0"/>
        <v>0</v>
      </c>
    </row>
    <row r="63" spans="1:8">
      <c r="A63" s="75"/>
      <c r="B63" s="75"/>
      <c r="C63" s="75" t="str">
        <f>IFERROR(INDEX(Gravité!$C$2:'Gravité'!$C$200,SUMPRODUCT(ROW(Gravité!$A$2:'Gravité'!$A$200)*(Gravité!$A$2:'Gravité'!$A$200=A63)*(Gravité!$B$2:'Gravité'!$B$200=B63))-1,1),"0")</f>
        <v>0</v>
      </c>
      <c r="D63" s="75"/>
      <c r="E63" s="75" t="str">
        <f>IFERROR(VLOOKUP(D63,Fréquence!$A$1:$B$5,2),"0")</f>
        <v>0</v>
      </c>
      <c r="F63" s="75"/>
      <c r="G63" s="75" t="str">
        <f>IFERROR(VLOOKUP(F63,Maitrise!$A$1:$B$5,2),"0")</f>
        <v>0</v>
      </c>
      <c r="H63" s="75">
        <f t="shared" si="0"/>
        <v>0</v>
      </c>
    </row>
    <row r="64" spans="1:8">
      <c r="A64" s="6"/>
      <c r="B64" s="6"/>
      <c r="C64" s="6" t="str">
        <f>IFERROR(INDEX(Gravité!$C$2:'Gravité'!$C$200,SUMPRODUCT(ROW(Gravité!$A$2:'Gravité'!$A$200)*(Gravité!$A$2:'Gravité'!$A$200=A64)*(Gravité!$B$2:'Gravité'!$B$200=B64))-1,1),"0")</f>
        <v>0</v>
      </c>
      <c r="D64" s="6"/>
      <c r="E64" s="6" t="str">
        <f>IFERROR(VLOOKUP(D64,Fréquence!$A$1:$B$5,2),"0")</f>
        <v>0</v>
      </c>
      <c r="F64" s="6"/>
      <c r="G64" s="6" t="str">
        <f>IFERROR(VLOOKUP(F64,Maitrise!$A$1:$B$5,2),"0")</f>
        <v>0</v>
      </c>
      <c r="H64" s="6">
        <f t="shared" si="0"/>
        <v>0</v>
      </c>
    </row>
    <row r="65" spans="1:8">
      <c r="A65" s="75"/>
      <c r="B65" s="75"/>
      <c r="C65" s="75" t="str">
        <f>IFERROR(INDEX(Gravité!$C$2:'Gravité'!$C$200,SUMPRODUCT(ROW(Gravité!$A$2:'Gravité'!$A$200)*(Gravité!$A$2:'Gravité'!$A$200=A65)*(Gravité!$B$2:'Gravité'!$B$200=B65))-1,1),"0")</f>
        <v>0</v>
      </c>
      <c r="D65" s="75"/>
      <c r="E65" s="75" t="str">
        <f>IFERROR(VLOOKUP(D65,Fréquence!$A$1:$B$5,2),"0")</f>
        <v>0</v>
      </c>
      <c r="F65" s="75"/>
      <c r="G65" s="75" t="str">
        <f>IFERROR(VLOOKUP(F65,Maitrise!$A$1:$B$5,2),"0")</f>
        <v>0</v>
      </c>
      <c r="H65" s="75">
        <f t="shared" si="0"/>
        <v>0</v>
      </c>
    </row>
    <row r="66" spans="1:8">
      <c r="A66" s="6"/>
      <c r="B66" s="6"/>
      <c r="C66" s="6" t="str">
        <f>IFERROR(INDEX(Gravité!$C$2:'Gravité'!$C$200,SUMPRODUCT(ROW(Gravité!$A$2:'Gravité'!$A$200)*(Gravité!$A$2:'Gravité'!$A$200=A66)*(Gravité!$B$2:'Gravité'!$B$200=B66))-1,1),"0")</f>
        <v>0</v>
      </c>
      <c r="D66" s="6"/>
      <c r="E66" s="6" t="str">
        <f>IFERROR(VLOOKUP(D66,Fréquence!$A$1:$B$5,2),"0")</f>
        <v>0</v>
      </c>
      <c r="F66" s="6"/>
      <c r="G66" s="6" t="str">
        <f>IFERROR(VLOOKUP(F66,Maitrise!$A$1:$B$5,2),"0")</f>
        <v>0</v>
      </c>
      <c r="H66" s="6">
        <f t="shared" si="0"/>
        <v>0</v>
      </c>
    </row>
    <row r="67" spans="1:8">
      <c r="A67" s="75"/>
      <c r="B67" s="75"/>
      <c r="C67" s="75" t="str">
        <f>IFERROR(INDEX(Gravité!$C$2:'Gravité'!$C$200,SUMPRODUCT(ROW(Gravité!$A$2:'Gravité'!$A$200)*(Gravité!$A$2:'Gravité'!$A$200=A67)*(Gravité!$B$2:'Gravité'!$B$200=B67))-1,1),"0")</f>
        <v>0</v>
      </c>
      <c r="D67" s="75"/>
      <c r="E67" s="75" t="str">
        <f>IFERROR(VLOOKUP(D67,Fréquence!$A$1:$B$5,2),"0")</f>
        <v>0</v>
      </c>
      <c r="F67" s="75"/>
      <c r="G67" s="75" t="str">
        <f>IFERROR(VLOOKUP(F67,Maitrise!$A$1:$B$5,2),"0")</f>
        <v>0</v>
      </c>
      <c r="H67" s="75">
        <f t="shared" ref="H67:H130" si="1">IFERROR((C67*E67*G67),"0")</f>
        <v>0</v>
      </c>
    </row>
    <row r="68" spans="1:8">
      <c r="A68" s="6"/>
      <c r="B68" s="6"/>
      <c r="C68" s="6" t="str">
        <f>IFERROR(INDEX(Gravité!$C$2:'Gravité'!$C$200,SUMPRODUCT(ROW(Gravité!$A$2:'Gravité'!$A$200)*(Gravité!$A$2:'Gravité'!$A$200=A68)*(Gravité!$B$2:'Gravité'!$B$200=B68))-1,1),"0")</f>
        <v>0</v>
      </c>
      <c r="D68" s="6"/>
      <c r="E68" s="6" t="str">
        <f>IFERROR(VLOOKUP(D68,Fréquence!$A$1:$B$5,2),"0")</f>
        <v>0</v>
      </c>
      <c r="F68" s="6"/>
      <c r="G68" s="6" t="str">
        <f>IFERROR(VLOOKUP(F68,Maitrise!$A$1:$B$5,2),"0")</f>
        <v>0</v>
      </c>
      <c r="H68" s="6">
        <f t="shared" si="1"/>
        <v>0</v>
      </c>
    </row>
    <row r="69" spans="1:8">
      <c r="A69" s="75"/>
      <c r="B69" s="75"/>
      <c r="C69" s="75" t="str">
        <f>IFERROR(INDEX(Gravité!$C$2:'Gravité'!$C$200,SUMPRODUCT(ROW(Gravité!$A$2:'Gravité'!$A$200)*(Gravité!$A$2:'Gravité'!$A$200=A69)*(Gravité!$B$2:'Gravité'!$B$200=B69))-1,1),"0")</f>
        <v>0</v>
      </c>
      <c r="D69" s="75"/>
      <c r="E69" s="75" t="str">
        <f>IFERROR(VLOOKUP(D69,Fréquence!$A$1:$B$5,2),"0")</f>
        <v>0</v>
      </c>
      <c r="F69" s="75"/>
      <c r="G69" s="75" t="str">
        <f>IFERROR(VLOOKUP(F69,Maitrise!$A$1:$B$5,2),"0")</f>
        <v>0</v>
      </c>
      <c r="H69" s="75">
        <f t="shared" si="1"/>
        <v>0</v>
      </c>
    </row>
    <row r="70" spans="1:8">
      <c r="A70" s="6"/>
      <c r="B70" s="6"/>
      <c r="C70" s="6" t="str">
        <f>IFERROR(INDEX(Gravité!$C$2:'Gravité'!$C$200,SUMPRODUCT(ROW(Gravité!$A$2:'Gravité'!$A$200)*(Gravité!$A$2:'Gravité'!$A$200=A70)*(Gravité!$B$2:'Gravité'!$B$200=B70))-1,1),"0")</f>
        <v>0</v>
      </c>
      <c r="D70" s="6"/>
      <c r="E70" s="6" t="str">
        <f>IFERROR(VLOOKUP(D70,Fréquence!$A$1:$B$5,2),"0")</f>
        <v>0</v>
      </c>
      <c r="F70" s="6"/>
      <c r="G70" s="6" t="str">
        <f>IFERROR(VLOOKUP(F70,Maitrise!$A$1:$B$5,2),"0")</f>
        <v>0</v>
      </c>
      <c r="H70" s="6">
        <f t="shared" si="1"/>
        <v>0</v>
      </c>
    </row>
    <row r="71" spans="1:8">
      <c r="A71" s="75"/>
      <c r="B71" s="75"/>
      <c r="C71" s="75" t="str">
        <f>IFERROR(INDEX(Gravité!$C$2:'Gravité'!$C$200,SUMPRODUCT(ROW(Gravité!$A$2:'Gravité'!$A$200)*(Gravité!$A$2:'Gravité'!$A$200=A71)*(Gravité!$B$2:'Gravité'!$B$200=B71))-1,1),"0")</f>
        <v>0</v>
      </c>
      <c r="D71" s="75"/>
      <c r="E71" s="75" t="str">
        <f>IFERROR(VLOOKUP(D71,Fréquence!$A$1:$B$5,2),"0")</f>
        <v>0</v>
      </c>
      <c r="F71" s="75"/>
      <c r="G71" s="75" t="str">
        <f>IFERROR(VLOOKUP(F71,Maitrise!$A$1:$B$5,2),"0")</f>
        <v>0</v>
      </c>
      <c r="H71" s="75">
        <f t="shared" si="1"/>
        <v>0</v>
      </c>
    </row>
    <row r="72" spans="1:8">
      <c r="A72" s="6"/>
      <c r="B72" s="6"/>
      <c r="C72" s="6" t="str">
        <f>IFERROR(INDEX(Gravité!$C$2:'Gravité'!$C$200,SUMPRODUCT(ROW(Gravité!$A$2:'Gravité'!$A$200)*(Gravité!$A$2:'Gravité'!$A$200=A72)*(Gravité!$B$2:'Gravité'!$B$200=B72))-1,1),"0")</f>
        <v>0</v>
      </c>
      <c r="D72" s="6"/>
      <c r="E72" s="6" t="str">
        <f>IFERROR(VLOOKUP(D72,Fréquence!$A$1:$B$5,2),"0")</f>
        <v>0</v>
      </c>
      <c r="F72" s="6"/>
      <c r="G72" s="6" t="str">
        <f>IFERROR(VLOOKUP(F72,Maitrise!$A$1:$B$5,2),"0")</f>
        <v>0</v>
      </c>
      <c r="H72" s="6">
        <f t="shared" si="1"/>
        <v>0</v>
      </c>
    </row>
    <row r="73" spans="1:8">
      <c r="A73" s="75"/>
      <c r="B73" s="75"/>
      <c r="C73" s="75" t="str">
        <f>IFERROR(INDEX(Gravité!$C$2:'Gravité'!$C$200,SUMPRODUCT(ROW(Gravité!$A$2:'Gravité'!$A$200)*(Gravité!$A$2:'Gravité'!$A$200=A73)*(Gravité!$B$2:'Gravité'!$B$200=B73))-1,1),"0")</f>
        <v>0</v>
      </c>
      <c r="D73" s="75"/>
      <c r="E73" s="75" t="str">
        <f>IFERROR(VLOOKUP(D73,Fréquence!$A$1:$B$5,2),"0")</f>
        <v>0</v>
      </c>
      <c r="F73" s="75"/>
      <c r="G73" s="75" t="str">
        <f>IFERROR(VLOOKUP(F73,Maitrise!$A$1:$B$5,2),"0")</f>
        <v>0</v>
      </c>
      <c r="H73" s="75">
        <f t="shared" si="1"/>
        <v>0</v>
      </c>
    </row>
    <row r="74" spans="1:8">
      <c r="A74" s="6"/>
      <c r="B74" s="6"/>
      <c r="C74" s="6" t="str">
        <f>IFERROR(INDEX(Gravité!$C$2:'Gravité'!$C$200,SUMPRODUCT(ROW(Gravité!$A$2:'Gravité'!$A$200)*(Gravité!$A$2:'Gravité'!$A$200=A74)*(Gravité!$B$2:'Gravité'!$B$200=B74))-1,1),"0")</f>
        <v>0</v>
      </c>
      <c r="D74" s="6"/>
      <c r="E74" s="6" t="str">
        <f>IFERROR(VLOOKUP(D74,Fréquence!$A$1:$B$5,2),"0")</f>
        <v>0</v>
      </c>
      <c r="F74" s="6"/>
      <c r="G74" s="6" t="str">
        <f>IFERROR(VLOOKUP(F74,Maitrise!$A$1:$B$5,2),"0")</f>
        <v>0</v>
      </c>
      <c r="H74" s="6">
        <f t="shared" si="1"/>
        <v>0</v>
      </c>
    </row>
    <row r="75" spans="1:8">
      <c r="A75" s="75"/>
      <c r="B75" s="75"/>
      <c r="C75" s="75" t="str">
        <f>IFERROR(INDEX(Gravité!$C$2:'Gravité'!$C$200,SUMPRODUCT(ROW(Gravité!$A$2:'Gravité'!$A$200)*(Gravité!$A$2:'Gravité'!$A$200=A75)*(Gravité!$B$2:'Gravité'!$B$200=B75))-1,1),"0")</f>
        <v>0</v>
      </c>
      <c r="D75" s="75"/>
      <c r="E75" s="75" t="str">
        <f>IFERROR(VLOOKUP(D75,Fréquence!$A$1:$B$5,2),"0")</f>
        <v>0</v>
      </c>
      <c r="F75" s="75"/>
      <c r="G75" s="75" t="str">
        <f>IFERROR(VLOOKUP(F75,Maitrise!$A$1:$B$5,2),"0")</f>
        <v>0</v>
      </c>
      <c r="H75" s="75">
        <f t="shared" si="1"/>
        <v>0</v>
      </c>
    </row>
    <row r="76" spans="1:8">
      <c r="A76" s="6"/>
      <c r="B76" s="6"/>
      <c r="C76" s="6" t="str">
        <f>IFERROR(INDEX(Gravité!$C$2:'Gravité'!$C$200,SUMPRODUCT(ROW(Gravité!$A$2:'Gravité'!$A$200)*(Gravité!$A$2:'Gravité'!$A$200=A76)*(Gravité!$B$2:'Gravité'!$B$200=B76))-1,1),"0")</f>
        <v>0</v>
      </c>
      <c r="D76" s="6"/>
      <c r="E76" s="6" t="str">
        <f>IFERROR(VLOOKUP(D76,Fréquence!$A$1:$B$5,2),"0")</f>
        <v>0</v>
      </c>
      <c r="F76" s="6"/>
      <c r="G76" s="6" t="str">
        <f>IFERROR(VLOOKUP(F76,Maitrise!$A$1:$B$5,2),"0")</f>
        <v>0</v>
      </c>
      <c r="H76" s="6">
        <f t="shared" si="1"/>
        <v>0</v>
      </c>
    </row>
    <row r="77" spans="1:8">
      <c r="A77" s="75"/>
      <c r="B77" s="75"/>
      <c r="C77" s="75" t="str">
        <f>IFERROR(INDEX(Gravité!$C$2:'Gravité'!$C$200,SUMPRODUCT(ROW(Gravité!$A$2:'Gravité'!$A$200)*(Gravité!$A$2:'Gravité'!$A$200=A77)*(Gravité!$B$2:'Gravité'!$B$200=B77))-1,1),"0")</f>
        <v>0</v>
      </c>
      <c r="D77" s="75"/>
      <c r="E77" s="75" t="str">
        <f>IFERROR(VLOOKUP(D77,Fréquence!$A$1:$B$5,2),"0")</f>
        <v>0</v>
      </c>
      <c r="F77" s="75"/>
      <c r="G77" s="75" t="str">
        <f>IFERROR(VLOOKUP(F77,Maitrise!$A$1:$B$5,2),"0")</f>
        <v>0</v>
      </c>
      <c r="H77" s="75">
        <f t="shared" si="1"/>
        <v>0</v>
      </c>
    </row>
    <row r="78" spans="1:8">
      <c r="A78" s="6"/>
      <c r="B78" s="6"/>
      <c r="C78" s="6" t="str">
        <f>IFERROR(INDEX(Gravité!$C$2:'Gravité'!$C$200,SUMPRODUCT(ROW(Gravité!$A$2:'Gravité'!$A$200)*(Gravité!$A$2:'Gravité'!$A$200=A78)*(Gravité!$B$2:'Gravité'!$B$200=B78))-1,1),"0")</f>
        <v>0</v>
      </c>
      <c r="D78" s="6"/>
      <c r="E78" s="6" t="str">
        <f>IFERROR(VLOOKUP(D78,Fréquence!$A$1:$B$5,2),"0")</f>
        <v>0</v>
      </c>
      <c r="F78" s="6"/>
      <c r="G78" s="6" t="str">
        <f>IFERROR(VLOOKUP(F78,Maitrise!$A$1:$B$5,2),"0")</f>
        <v>0</v>
      </c>
      <c r="H78" s="6">
        <f t="shared" si="1"/>
        <v>0</v>
      </c>
    </row>
    <row r="79" spans="1:8">
      <c r="A79" s="75"/>
      <c r="B79" s="75"/>
      <c r="C79" s="75" t="str">
        <f>IFERROR(INDEX(Gravité!$C$2:'Gravité'!$C$200,SUMPRODUCT(ROW(Gravité!$A$2:'Gravité'!$A$200)*(Gravité!$A$2:'Gravité'!$A$200=A79)*(Gravité!$B$2:'Gravité'!$B$200=B79))-1,1),"0")</f>
        <v>0</v>
      </c>
      <c r="D79" s="75"/>
      <c r="E79" s="75" t="str">
        <f>IFERROR(VLOOKUP(D79,Fréquence!$A$1:$B$5,2),"0")</f>
        <v>0</v>
      </c>
      <c r="F79" s="75"/>
      <c r="G79" s="75" t="str">
        <f>IFERROR(VLOOKUP(F79,Maitrise!$A$1:$B$5,2),"0")</f>
        <v>0</v>
      </c>
      <c r="H79" s="75">
        <f t="shared" si="1"/>
        <v>0</v>
      </c>
    </row>
    <row r="80" spans="1:8">
      <c r="A80" s="6"/>
      <c r="B80" s="6"/>
      <c r="C80" s="6" t="str">
        <f>IFERROR(INDEX(Gravité!$C$2:'Gravité'!$C$200,SUMPRODUCT(ROW(Gravité!$A$2:'Gravité'!$A$200)*(Gravité!$A$2:'Gravité'!$A$200=A80)*(Gravité!$B$2:'Gravité'!$B$200=B80))-1,1),"0")</f>
        <v>0</v>
      </c>
      <c r="D80" s="6"/>
      <c r="E80" s="6" t="str">
        <f>IFERROR(VLOOKUP(D80,Fréquence!$A$1:$B$5,2),"0")</f>
        <v>0</v>
      </c>
      <c r="F80" s="6"/>
      <c r="G80" s="6" t="str">
        <f>IFERROR(VLOOKUP(F80,Maitrise!$A$1:$B$5,2),"0")</f>
        <v>0</v>
      </c>
      <c r="H80" s="6">
        <f t="shared" si="1"/>
        <v>0</v>
      </c>
    </row>
    <row r="81" spans="1:8">
      <c r="A81" s="75"/>
      <c r="B81" s="75"/>
      <c r="C81" s="75" t="str">
        <f>IFERROR(INDEX(Gravité!$C$2:'Gravité'!$C$200,SUMPRODUCT(ROW(Gravité!$A$2:'Gravité'!$A$200)*(Gravité!$A$2:'Gravité'!$A$200=A81)*(Gravité!$B$2:'Gravité'!$B$200=B81))-1,1),"0")</f>
        <v>0</v>
      </c>
      <c r="D81" s="75"/>
      <c r="E81" s="75" t="str">
        <f>IFERROR(VLOOKUP(D81,Fréquence!$A$1:$B$5,2),"0")</f>
        <v>0</v>
      </c>
      <c r="F81" s="75"/>
      <c r="G81" s="75" t="str">
        <f>IFERROR(VLOOKUP(F81,Maitrise!$A$1:$B$5,2),"0")</f>
        <v>0</v>
      </c>
      <c r="H81" s="75">
        <f t="shared" si="1"/>
        <v>0</v>
      </c>
    </row>
    <row r="82" spans="1:8">
      <c r="A82" s="6"/>
      <c r="B82" s="6"/>
      <c r="C82" s="6" t="str">
        <f>IFERROR(INDEX(Gravité!$C$2:'Gravité'!$C$200,SUMPRODUCT(ROW(Gravité!$A$2:'Gravité'!$A$200)*(Gravité!$A$2:'Gravité'!$A$200=A82)*(Gravité!$B$2:'Gravité'!$B$200=B82))-1,1),"0")</f>
        <v>0</v>
      </c>
      <c r="D82" s="6"/>
      <c r="E82" s="6" t="str">
        <f>IFERROR(VLOOKUP(D82,Fréquence!$A$1:$B$5,2),"0")</f>
        <v>0</v>
      </c>
      <c r="F82" s="6"/>
      <c r="G82" s="6" t="str">
        <f>IFERROR(VLOOKUP(F82,Maitrise!$A$1:$B$5,2),"0")</f>
        <v>0</v>
      </c>
      <c r="H82" s="6">
        <f t="shared" si="1"/>
        <v>0</v>
      </c>
    </row>
    <row r="83" spans="1:8">
      <c r="A83" s="75"/>
      <c r="B83" s="75"/>
      <c r="C83" s="75" t="str">
        <f>IFERROR(INDEX(Gravité!$C$2:'Gravité'!$C$200,SUMPRODUCT(ROW(Gravité!$A$2:'Gravité'!$A$200)*(Gravité!$A$2:'Gravité'!$A$200=A83)*(Gravité!$B$2:'Gravité'!$B$200=B83))-1,1),"0")</f>
        <v>0</v>
      </c>
      <c r="D83" s="75"/>
      <c r="E83" s="75" t="str">
        <f>IFERROR(VLOOKUP(D83,Fréquence!$A$1:$B$5,2),"0")</f>
        <v>0</v>
      </c>
      <c r="F83" s="75"/>
      <c r="G83" s="75" t="str">
        <f>IFERROR(VLOOKUP(F83,Maitrise!$A$1:$B$5,2),"0")</f>
        <v>0</v>
      </c>
      <c r="H83" s="75">
        <f t="shared" si="1"/>
        <v>0</v>
      </c>
    </row>
    <row r="84" spans="1:8">
      <c r="A84" s="6"/>
      <c r="B84" s="6"/>
      <c r="C84" s="6" t="str">
        <f>IFERROR(INDEX(Gravité!$C$2:'Gravité'!$C$200,SUMPRODUCT(ROW(Gravité!$A$2:'Gravité'!$A$200)*(Gravité!$A$2:'Gravité'!$A$200=A84)*(Gravité!$B$2:'Gravité'!$B$200=B84))-1,1),"0")</f>
        <v>0</v>
      </c>
      <c r="D84" s="6"/>
      <c r="E84" s="6" t="str">
        <f>IFERROR(VLOOKUP(D84,Fréquence!$A$1:$B$5,2),"0")</f>
        <v>0</v>
      </c>
      <c r="F84" s="6"/>
      <c r="G84" s="6" t="str">
        <f>IFERROR(VLOOKUP(F84,Maitrise!$A$1:$B$5,2),"0")</f>
        <v>0</v>
      </c>
      <c r="H84" s="6">
        <f t="shared" si="1"/>
        <v>0</v>
      </c>
    </row>
    <row r="85" spans="1:8">
      <c r="A85" s="75"/>
      <c r="B85" s="75"/>
      <c r="C85" s="75" t="str">
        <f>IFERROR(INDEX(Gravité!$C$2:'Gravité'!$C$200,SUMPRODUCT(ROW(Gravité!$A$2:'Gravité'!$A$200)*(Gravité!$A$2:'Gravité'!$A$200=A85)*(Gravité!$B$2:'Gravité'!$B$200=B85))-1,1),"0")</f>
        <v>0</v>
      </c>
      <c r="D85" s="75"/>
      <c r="E85" s="75" t="str">
        <f>IFERROR(VLOOKUP(D85,Fréquence!$A$1:$B$5,2),"0")</f>
        <v>0</v>
      </c>
      <c r="F85" s="75"/>
      <c r="G85" s="75" t="str">
        <f>IFERROR(VLOOKUP(F85,Maitrise!$A$1:$B$5,2),"0")</f>
        <v>0</v>
      </c>
      <c r="H85" s="75">
        <f t="shared" si="1"/>
        <v>0</v>
      </c>
    </row>
    <row r="86" spans="1:8">
      <c r="A86" s="6"/>
      <c r="B86" s="6"/>
      <c r="C86" s="6" t="str">
        <f>IFERROR(INDEX(Gravité!$C$2:'Gravité'!$C$200,SUMPRODUCT(ROW(Gravité!$A$2:'Gravité'!$A$200)*(Gravité!$A$2:'Gravité'!$A$200=A86)*(Gravité!$B$2:'Gravité'!$B$200=B86))-1,1),"0")</f>
        <v>0</v>
      </c>
      <c r="D86" s="6"/>
      <c r="E86" s="6" t="str">
        <f>IFERROR(VLOOKUP(D86,Fréquence!$A$1:$B$5,2),"0")</f>
        <v>0</v>
      </c>
      <c r="F86" s="6"/>
      <c r="G86" s="6" t="str">
        <f>IFERROR(VLOOKUP(F86,Maitrise!$A$1:$B$5,2),"0")</f>
        <v>0</v>
      </c>
      <c r="H86" s="6">
        <f t="shared" si="1"/>
        <v>0</v>
      </c>
    </row>
    <row r="87" spans="1:8">
      <c r="A87" s="75"/>
      <c r="B87" s="75"/>
      <c r="C87" s="75" t="str">
        <f>IFERROR(INDEX(Gravité!$C$2:'Gravité'!$C$200,SUMPRODUCT(ROW(Gravité!$A$2:'Gravité'!$A$200)*(Gravité!$A$2:'Gravité'!$A$200=A87)*(Gravité!$B$2:'Gravité'!$B$200=B87))-1,1),"0")</f>
        <v>0</v>
      </c>
      <c r="D87" s="75"/>
      <c r="E87" s="75" t="str">
        <f>IFERROR(VLOOKUP(D87,Fréquence!$A$1:$B$5,2),"0")</f>
        <v>0</v>
      </c>
      <c r="F87" s="75"/>
      <c r="G87" s="75" t="str">
        <f>IFERROR(VLOOKUP(F87,Maitrise!$A$1:$B$5,2),"0")</f>
        <v>0</v>
      </c>
      <c r="H87" s="75">
        <f t="shared" si="1"/>
        <v>0</v>
      </c>
    </row>
    <row r="88" spans="1:8">
      <c r="A88" s="6"/>
      <c r="B88" s="6"/>
      <c r="C88" s="6" t="str">
        <f>IFERROR(INDEX(Gravité!$C$2:'Gravité'!$C$200,SUMPRODUCT(ROW(Gravité!$A$2:'Gravité'!$A$200)*(Gravité!$A$2:'Gravité'!$A$200=A88)*(Gravité!$B$2:'Gravité'!$B$200=B88))-1,1),"0")</f>
        <v>0</v>
      </c>
      <c r="D88" s="6"/>
      <c r="E88" s="6" t="str">
        <f>IFERROR(VLOOKUP(D88,Fréquence!$A$1:$B$5,2),"0")</f>
        <v>0</v>
      </c>
      <c r="F88" s="6"/>
      <c r="G88" s="6" t="str">
        <f>IFERROR(VLOOKUP(F88,Maitrise!$A$1:$B$5,2),"0")</f>
        <v>0</v>
      </c>
      <c r="H88" s="6">
        <f t="shared" si="1"/>
        <v>0</v>
      </c>
    </row>
    <row r="89" spans="1:8">
      <c r="A89" s="75"/>
      <c r="B89" s="75"/>
      <c r="C89" s="75" t="str">
        <f>IFERROR(INDEX(Gravité!$C$2:'Gravité'!$C$200,SUMPRODUCT(ROW(Gravité!$A$2:'Gravité'!$A$200)*(Gravité!$A$2:'Gravité'!$A$200=A89)*(Gravité!$B$2:'Gravité'!$B$200=B89))-1,1),"0")</f>
        <v>0</v>
      </c>
      <c r="D89" s="75"/>
      <c r="E89" s="75" t="str">
        <f>IFERROR(VLOOKUP(D89,Fréquence!$A$1:$B$5,2),"0")</f>
        <v>0</v>
      </c>
      <c r="F89" s="75"/>
      <c r="G89" s="75" t="str">
        <f>IFERROR(VLOOKUP(F89,Maitrise!$A$1:$B$5,2),"0")</f>
        <v>0</v>
      </c>
      <c r="H89" s="75">
        <f t="shared" si="1"/>
        <v>0</v>
      </c>
    </row>
    <row r="90" spans="1:8">
      <c r="A90" s="6"/>
      <c r="B90" s="6"/>
      <c r="C90" s="6" t="str">
        <f>IFERROR(INDEX(Gravité!$C$2:'Gravité'!$C$200,SUMPRODUCT(ROW(Gravité!$A$2:'Gravité'!$A$200)*(Gravité!$A$2:'Gravité'!$A$200=A90)*(Gravité!$B$2:'Gravité'!$B$200=B90))-1,1),"0")</f>
        <v>0</v>
      </c>
      <c r="D90" s="6"/>
      <c r="E90" s="6" t="str">
        <f>IFERROR(VLOOKUP(D90,Fréquence!$A$1:$B$5,2),"0")</f>
        <v>0</v>
      </c>
      <c r="F90" s="6"/>
      <c r="G90" s="6" t="str">
        <f>IFERROR(VLOOKUP(F90,Maitrise!$A$1:$B$5,2),"0")</f>
        <v>0</v>
      </c>
      <c r="H90" s="6">
        <f t="shared" si="1"/>
        <v>0</v>
      </c>
    </row>
    <row r="91" spans="1:8">
      <c r="A91" s="75"/>
      <c r="B91" s="75"/>
      <c r="C91" s="75" t="str">
        <f>IFERROR(INDEX(Gravité!$C$2:'Gravité'!$C$200,SUMPRODUCT(ROW(Gravité!$A$2:'Gravité'!$A$200)*(Gravité!$A$2:'Gravité'!$A$200=A91)*(Gravité!$B$2:'Gravité'!$B$200=B91))-1,1),"0")</f>
        <v>0</v>
      </c>
      <c r="D91" s="75"/>
      <c r="E91" s="75" t="str">
        <f>IFERROR(VLOOKUP(D91,Fréquence!$A$1:$B$5,2),"0")</f>
        <v>0</v>
      </c>
      <c r="F91" s="75"/>
      <c r="G91" s="75" t="str">
        <f>IFERROR(VLOOKUP(F91,Maitrise!$A$1:$B$5,2),"0")</f>
        <v>0</v>
      </c>
      <c r="H91" s="75">
        <f t="shared" si="1"/>
        <v>0</v>
      </c>
    </row>
    <row r="92" spans="1:8">
      <c r="A92" s="6"/>
      <c r="B92" s="6"/>
      <c r="C92" s="6" t="str">
        <f>IFERROR(INDEX(Gravité!$C$2:'Gravité'!$C$200,SUMPRODUCT(ROW(Gravité!$A$2:'Gravité'!$A$200)*(Gravité!$A$2:'Gravité'!$A$200=A92)*(Gravité!$B$2:'Gravité'!$B$200=B92))-1,1),"0")</f>
        <v>0</v>
      </c>
      <c r="D92" s="6"/>
      <c r="E92" s="6" t="str">
        <f>IFERROR(VLOOKUP(D92,Fréquence!$A$1:$B$5,2),"0")</f>
        <v>0</v>
      </c>
      <c r="F92" s="6"/>
      <c r="G92" s="6" t="str">
        <f>IFERROR(VLOOKUP(F92,Maitrise!$A$1:$B$5,2),"0")</f>
        <v>0</v>
      </c>
      <c r="H92" s="6">
        <f t="shared" si="1"/>
        <v>0</v>
      </c>
    </row>
    <row r="93" spans="1:8">
      <c r="A93" s="75"/>
      <c r="B93" s="75"/>
      <c r="C93" s="75" t="str">
        <f>IFERROR(INDEX(Gravité!$C$2:'Gravité'!$C$200,SUMPRODUCT(ROW(Gravité!$A$2:'Gravité'!$A$200)*(Gravité!$A$2:'Gravité'!$A$200=A93)*(Gravité!$B$2:'Gravité'!$B$200=B93))-1,1),"0")</f>
        <v>0</v>
      </c>
      <c r="D93" s="75"/>
      <c r="E93" s="75" t="str">
        <f>IFERROR(VLOOKUP(D93,Fréquence!$A$1:$B$5,2),"0")</f>
        <v>0</v>
      </c>
      <c r="F93" s="75"/>
      <c r="G93" s="75" t="str">
        <f>IFERROR(VLOOKUP(F93,Maitrise!$A$1:$B$5,2),"0")</f>
        <v>0</v>
      </c>
      <c r="H93" s="75">
        <f t="shared" si="1"/>
        <v>0</v>
      </c>
    </row>
    <row r="94" spans="1:8">
      <c r="A94" s="6"/>
      <c r="B94" s="6"/>
      <c r="C94" s="6" t="str">
        <f>IFERROR(INDEX(Gravité!$C$2:'Gravité'!$C$200,SUMPRODUCT(ROW(Gravité!$A$2:'Gravité'!$A$200)*(Gravité!$A$2:'Gravité'!$A$200=A94)*(Gravité!$B$2:'Gravité'!$B$200=B94))-1,1),"0")</f>
        <v>0</v>
      </c>
      <c r="D94" s="6"/>
      <c r="E94" s="6" t="str">
        <f>IFERROR(VLOOKUP(D94,Fréquence!$A$1:$B$5,2),"0")</f>
        <v>0</v>
      </c>
      <c r="F94" s="6"/>
      <c r="G94" s="6" t="str">
        <f>IFERROR(VLOOKUP(F94,Maitrise!$A$1:$B$5,2),"0")</f>
        <v>0</v>
      </c>
      <c r="H94" s="6">
        <f t="shared" si="1"/>
        <v>0</v>
      </c>
    </row>
    <row r="95" spans="1:8">
      <c r="A95" s="75"/>
      <c r="B95" s="75"/>
      <c r="C95" s="75" t="str">
        <f>IFERROR(INDEX(Gravité!$C$2:'Gravité'!$C$200,SUMPRODUCT(ROW(Gravité!$A$2:'Gravité'!$A$200)*(Gravité!$A$2:'Gravité'!$A$200=A95)*(Gravité!$B$2:'Gravité'!$B$200=B95))-1,1),"0")</f>
        <v>0</v>
      </c>
      <c r="D95" s="75"/>
      <c r="E95" s="75" t="str">
        <f>IFERROR(VLOOKUP(D95,Fréquence!$A$1:$B$5,2),"0")</f>
        <v>0</v>
      </c>
      <c r="F95" s="75"/>
      <c r="G95" s="75" t="str">
        <f>IFERROR(VLOOKUP(F95,Maitrise!$A$1:$B$5,2),"0")</f>
        <v>0</v>
      </c>
      <c r="H95" s="75">
        <f t="shared" si="1"/>
        <v>0</v>
      </c>
    </row>
    <row r="96" spans="1:8">
      <c r="A96" s="6"/>
      <c r="B96" s="6"/>
      <c r="C96" s="6" t="str">
        <f>IFERROR(INDEX(Gravité!$C$2:'Gravité'!$C$200,SUMPRODUCT(ROW(Gravité!$A$2:'Gravité'!$A$200)*(Gravité!$A$2:'Gravité'!$A$200=A96)*(Gravité!$B$2:'Gravité'!$B$200=B96))-1,1),"0")</f>
        <v>0</v>
      </c>
      <c r="D96" s="6"/>
      <c r="E96" s="6" t="str">
        <f>IFERROR(VLOOKUP(D96,Fréquence!$A$1:$B$5,2),"0")</f>
        <v>0</v>
      </c>
      <c r="F96" s="6"/>
      <c r="G96" s="6" t="str">
        <f>IFERROR(VLOOKUP(F96,Maitrise!$A$1:$B$5,2),"0")</f>
        <v>0</v>
      </c>
      <c r="H96" s="6">
        <f t="shared" si="1"/>
        <v>0</v>
      </c>
    </row>
    <row r="97" spans="1:8">
      <c r="A97" s="75"/>
      <c r="B97" s="75"/>
      <c r="C97" s="75" t="str">
        <f>IFERROR(INDEX(Gravité!$C$2:'Gravité'!$C$200,SUMPRODUCT(ROW(Gravité!$A$2:'Gravité'!$A$200)*(Gravité!$A$2:'Gravité'!$A$200=A97)*(Gravité!$B$2:'Gravité'!$B$200=B97))-1,1),"0")</f>
        <v>0</v>
      </c>
      <c r="D97" s="75"/>
      <c r="E97" s="75" t="str">
        <f>IFERROR(VLOOKUP(D97,Fréquence!$A$1:$B$5,2),"0")</f>
        <v>0</v>
      </c>
      <c r="F97" s="75"/>
      <c r="G97" s="75" t="str">
        <f>IFERROR(VLOOKUP(F97,Maitrise!$A$1:$B$5,2),"0")</f>
        <v>0</v>
      </c>
      <c r="H97" s="75">
        <f t="shared" si="1"/>
        <v>0</v>
      </c>
    </row>
    <row r="98" spans="1:8">
      <c r="A98" s="6"/>
      <c r="B98" s="6"/>
      <c r="C98" s="6" t="str">
        <f>IFERROR(INDEX(Gravité!$C$2:'Gravité'!$C$200,SUMPRODUCT(ROW(Gravité!$A$2:'Gravité'!$A$200)*(Gravité!$A$2:'Gravité'!$A$200=A98)*(Gravité!$B$2:'Gravité'!$B$200=B98))-1,1),"0")</f>
        <v>0</v>
      </c>
      <c r="D98" s="6"/>
      <c r="E98" s="6" t="str">
        <f>IFERROR(VLOOKUP(D98,Fréquence!$A$1:$B$5,2),"0")</f>
        <v>0</v>
      </c>
      <c r="F98" s="6"/>
      <c r="G98" s="6" t="str">
        <f>IFERROR(VLOOKUP(F98,Maitrise!$A$1:$B$5,2),"0")</f>
        <v>0</v>
      </c>
      <c r="H98" s="6">
        <f t="shared" si="1"/>
        <v>0</v>
      </c>
    </row>
    <row r="99" spans="1:8">
      <c r="A99" s="75"/>
      <c r="B99" s="75"/>
      <c r="C99" s="75" t="str">
        <f>IFERROR(INDEX(Gravité!$C$2:'Gravité'!$C$200,SUMPRODUCT(ROW(Gravité!$A$2:'Gravité'!$A$200)*(Gravité!$A$2:'Gravité'!$A$200=A99)*(Gravité!$B$2:'Gravité'!$B$200=B99))-1,1),"0")</f>
        <v>0</v>
      </c>
      <c r="D99" s="75"/>
      <c r="E99" s="75" t="str">
        <f>IFERROR(VLOOKUP(D99,Fréquence!$A$1:$B$5,2),"0")</f>
        <v>0</v>
      </c>
      <c r="F99" s="75"/>
      <c r="G99" s="75" t="str">
        <f>IFERROR(VLOOKUP(F99,Maitrise!$A$1:$B$5,2),"0")</f>
        <v>0</v>
      </c>
      <c r="H99" s="75">
        <f t="shared" si="1"/>
        <v>0</v>
      </c>
    </row>
    <row r="100" spans="1:8">
      <c r="A100" s="6"/>
      <c r="B100" s="6"/>
      <c r="C100" s="6" t="str">
        <f>IFERROR(INDEX(Gravité!$C$2:'Gravité'!$C$200,SUMPRODUCT(ROW(Gravité!$A$2:'Gravité'!$A$200)*(Gravité!$A$2:'Gravité'!$A$200=A100)*(Gravité!$B$2:'Gravité'!$B$200=B100))-1,1),"0")</f>
        <v>0</v>
      </c>
      <c r="D100" s="6"/>
      <c r="E100" s="6" t="str">
        <f>IFERROR(VLOOKUP(D100,Fréquence!$A$1:$B$5,2),"0")</f>
        <v>0</v>
      </c>
      <c r="F100" s="6"/>
      <c r="G100" s="6" t="str">
        <f>IFERROR(VLOOKUP(F100,Maitrise!$A$1:$B$5,2),"0")</f>
        <v>0</v>
      </c>
      <c r="H100" s="6">
        <f t="shared" si="1"/>
        <v>0</v>
      </c>
    </row>
    <row r="101" spans="1:8">
      <c r="A101" s="75"/>
      <c r="B101" s="75"/>
      <c r="C101" s="75" t="str">
        <f>IFERROR(INDEX(Gravité!$C$2:'Gravité'!$C$200,SUMPRODUCT(ROW(Gravité!$A$2:'Gravité'!$A$200)*(Gravité!$A$2:'Gravité'!$A$200=A101)*(Gravité!$B$2:'Gravité'!$B$200=B101))-1,1),"0")</f>
        <v>0</v>
      </c>
      <c r="D101" s="75"/>
      <c r="E101" s="75" t="str">
        <f>IFERROR(VLOOKUP(D101,Fréquence!$A$1:$B$5,2),"0")</f>
        <v>0</v>
      </c>
      <c r="F101" s="75"/>
      <c r="G101" s="75" t="str">
        <f>IFERROR(VLOOKUP(F101,Maitrise!$A$1:$B$5,2),"0")</f>
        <v>0</v>
      </c>
      <c r="H101" s="75">
        <f t="shared" si="1"/>
        <v>0</v>
      </c>
    </row>
    <row r="102" spans="1:8">
      <c r="A102" s="6"/>
      <c r="B102" s="6"/>
      <c r="C102" s="6" t="str">
        <f>IFERROR(INDEX(Gravité!$C$2:'Gravité'!$C$200,SUMPRODUCT(ROW(Gravité!$A$2:'Gravité'!$A$200)*(Gravité!$A$2:'Gravité'!$A$200=A102)*(Gravité!$B$2:'Gravité'!$B$200=B102))-1,1),"0")</f>
        <v>0</v>
      </c>
      <c r="D102" s="6"/>
      <c r="E102" s="6" t="str">
        <f>IFERROR(VLOOKUP(D102,Fréquence!$A$1:$B$5,2),"0")</f>
        <v>0</v>
      </c>
      <c r="F102" s="6"/>
      <c r="G102" s="6" t="str">
        <f>IFERROR(VLOOKUP(F102,Maitrise!$A$1:$B$5,2),"0")</f>
        <v>0</v>
      </c>
      <c r="H102" s="6">
        <f t="shared" si="1"/>
        <v>0</v>
      </c>
    </row>
    <row r="103" spans="1:8">
      <c r="A103" s="75"/>
      <c r="B103" s="75"/>
      <c r="C103" s="75" t="str">
        <f>IFERROR(INDEX(Gravité!$C$2:'Gravité'!$C$200,SUMPRODUCT(ROW(Gravité!$A$2:'Gravité'!$A$200)*(Gravité!$A$2:'Gravité'!$A$200=A103)*(Gravité!$B$2:'Gravité'!$B$200=B103))-1,1),"0")</f>
        <v>0</v>
      </c>
      <c r="D103" s="75"/>
      <c r="E103" s="75" t="str">
        <f>IFERROR(VLOOKUP(D103,Fréquence!$A$1:$B$5,2),"0")</f>
        <v>0</v>
      </c>
      <c r="F103" s="75"/>
      <c r="G103" s="75" t="str">
        <f>IFERROR(VLOOKUP(F103,Maitrise!$A$1:$B$5,2),"0")</f>
        <v>0</v>
      </c>
      <c r="H103" s="75">
        <f t="shared" si="1"/>
        <v>0</v>
      </c>
    </row>
    <row r="104" spans="1:8">
      <c r="A104" s="6"/>
      <c r="B104" s="6"/>
      <c r="C104" s="6" t="str">
        <f>IFERROR(INDEX(Gravité!$C$2:'Gravité'!$C$200,SUMPRODUCT(ROW(Gravité!$A$2:'Gravité'!$A$200)*(Gravité!$A$2:'Gravité'!$A$200=A104)*(Gravité!$B$2:'Gravité'!$B$200=B104))-1,1),"0")</f>
        <v>0</v>
      </c>
      <c r="D104" s="6"/>
      <c r="E104" s="6" t="str">
        <f>IFERROR(VLOOKUP(D104,Fréquence!$A$1:$B$5,2),"0")</f>
        <v>0</v>
      </c>
      <c r="F104" s="6"/>
      <c r="G104" s="6" t="str">
        <f>IFERROR(VLOOKUP(F104,Maitrise!$A$1:$B$5,2),"0")</f>
        <v>0</v>
      </c>
      <c r="H104" s="6">
        <f t="shared" si="1"/>
        <v>0</v>
      </c>
    </row>
    <row r="105" spans="1:8">
      <c r="A105" s="75"/>
      <c r="B105" s="75"/>
      <c r="C105" s="75" t="str">
        <f>IFERROR(INDEX(Gravité!$C$2:'Gravité'!$C$200,SUMPRODUCT(ROW(Gravité!$A$2:'Gravité'!$A$200)*(Gravité!$A$2:'Gravité'!$A$200=A105)*(Gravité!$B$2:'Gravité'!$B$200=B105))-1,1),"0")</f>
        <v>0</v>
      </c>
      <c r="D105" s="75"/>
      <c r="E105" s="75" t="str">
        <f>IFERROR(VLOOKUP(D105,Fréquence!$A$1:$B$5,2),"0")</f>
        <v>0</v>
      </c>
      <c r="F105" s="75"/>
      <c r="G105" s="75" t="str">
        <f>IFERROR(VLOOKUP(F105,Maitrise!$A$1:$B$5,2),"0")</f>
        <v>0</v>
      </c>
      <c r="H105" s="75">
        <f t="shared" si="1"/>
        <v>0</v>
      </c>
    </row>
    <row r="106" spans="1:8">
      <c r="A106" s="6"/>
      <c r="B106" s="6"/>
      <c r="C106" s="6" t="str">
        <f>IFERROR(INDEX(Gravité!$C$2:'Gravité'!$C$200,SUMPRODUCT(ROW(Gravité!$A$2:'Gravité'!$A$200)*(Gravité!$A$2:'Gravité'!$A$200=A106)*(Gravité!$B$2:'Gravité'!$B$200=B106))-1,1),"0")</f>
        <v>0</v>
      </c>
      <c r="D106" s="6"/>
      <c r="E106" s="6" t="str">
        <f>IFERROR(VLOOKUP(D106,Fréquence!$A$1:$B$5,2),"0")</f>
        <v>0</v>
      </c>
      <c r="F106" s="6"/>
      <c r="G106" s="6" t="str">
        <f>IFERROR(VLOOKUP(F106,Maitrise!$A$1:$B$5,2),"0")</f>
        <v>0</v>
      </c>
      <c r="H106" s="6">
        <f t="shared" si="1"/>
        <v>0</v>
      </c>
    </row>
    <row r="107" spans="1:8">
      <c r="A107" s="75"/>
      <c r="B107" s="75"/>
      <c r="C107" s="75" t="str">
        <f>IFERROR(INDEX(Gravité!$C$2:'Gravité'!$C$200,SUMPRODUCT(ROW(Gravité!$A$2:'Gravité'!$A$200)*(Gravité!$A$2:'Gravité'!$A$200=A107)*(Gravité!$B$2:'Gravité'!$B$200=B107))-1,1),"0")</f>
        <v>0</v>
      </c>
      <c r="D107" s="75"/>
      <c r="E107" s="75" t="str">
        <f>IFERROR(VLOOKUP(D107,Fréquence!$A$1:$B$5,2),"0")</f>
        <v>0</v>
      </c>
      <c r="F107" s="75"/>
      <c r="G107" s="75" t="str">
        <f>IFERROR(VLOOKUP(F107,Maitrise!$A$1:$B$5,2),"0")</f>
        <v>0</v>
      </c>
      <c r="H107" s="75">
        <f t="shared" si="1"/>
        <v>0</v>
      </c>
    </row>
    <row r="108" spans="1:8">
      <c r="A108" s="6"/>
      <c r="B108" s="6"/>
      <c r="C108" s="6" t="str">
        <f>IFERROR(INDEX(Gravité!$C$2:'Gravité'!$C$200,SUMPRODUCT(ROW(Gravité!$A$2:'Gravité'!$A$200)*(Gravité!$A$2:'Gravité'!$A$200=A108)*(Gravité!$B$2:'Gravité'!$B$200=B108))-1,1),"0")</f>
        <v>0</v>
      </c>
      <c r="D108" s="6"/>
      <c r="E108" s="6" t="str">
        <f>IFERROR(VLOOKUP(D108,Fréquence!$A$1:$B$5,2),"0")</f>
        <v>0</v>
      </c>
      <c r="F108" s="6"/>
      <c r="G108" s="6" t="str">
        <f>IFERROR(VLOOKUP(F108,Maitrise!$A$1:$B$5,2),"0")</f>
        <v>0</v>
      </c>
      <c r="H108" s="6">
        <f t="shared" si="1"/>
        <v>0</v>
      </c>
    </row>
    <row r="109" spans="1:8">
      <c r="A109" s="75"/>
      <c r="B109" s="75"/>
      <c r="C109" s="75" t="str">
        <f>IFERROR(INDEX(Gravité!$C$2:'Gravité'!$C$200,SUMPRODUCT(ROW(Gravité!$A$2:'Gravité'!$A$200)*(Gravité!$A$2:'Gravité'!$A$200=A109)*(Gravité!$B$2:'Gravité'!$B$200=B109))-1,1),"0")</f>
        <v>0</v>
      </c>
      <c r="D109" s="75"/>
      <c r="E109" s="75" t="str">
        <f>IFERROR(VLOOKUP(D109,Fréquence!$A$1:$B$5,2),"0")</f>
        <v>0</v>
      </c>
      <c r="F109" s="75"/>
      <c r="G109" s="75" t="str">
        <f>IFERROR(VLOOKUP(F109,Maitrise!$A$1:$B$5,2),"0")</f>
        <v>0</v>
      </c>
      <c r="H109" s="75">
        <f t="shared" si="1"/>
        <v>0</v>
      </c>
    </row>
    <row r="110" spans="1:8">
      <c r="A110" s="6"/>
      <c r="B110" s="6"/>
      <c r="C110" s="6" t="str">
        <f>IFERROR(INDEX(Gravité!$C$2:'Gravité'!$C$200,SUMPRODUCT(ROW(Gravité!$A$2:'Gravité'!$A$200)*(Gravité!$A$2:'Gravité'!$A$200=A110)*(Gravité!$B$2:'Gravité'!$B$200=B110))-1,1),"0")</f>
        <v>0</v>
      </c>
      <c r="D110" s="6"/>
      <c r="E110" s="6" t="str">
        <f>IFERROR(VLOOKUP(D110,Fréquence!$A$1:$B$5,2),"0")</f>
        <v>0</v>
      </c>
      <c r="F110" s="6"/>
      <c r="G110" s="6" t="str">
        <f>IFERROR(VLOOKUP(F110,Maitrise!$A$1:$B$5,2),"0")</f>
        <v>0</v>
      </c>
      <c r="H110" s="6">
        <f t="shared" si="1"/>
        <v>0</v>
      </c>
    </row>
    <row r="111" spans="1:8">
      <c r="A111" s="75"/>
      <c r="B111" s="75"/>
      <c r="C111" s="75" t="str">
        <f>IFERROR(INDEX(Gravité!$C$2:'Gravité'!$C$200,SUMPRODUCT(ROW(Gravité!$A$2:'Gravité'!$A$200)*(Gravité!$A$2:'Gravité'!$A$200=A111)*(Gravité!$B$2:'Gravité'!$B$200=B111))-1,1),"0")</f>
        <v>0</v>
      </c>
      <c r="D111" s="75"/>
      <c r="E111" s="75" t="str">
        <f>IFERROR(VLOOKUP(D111,Fréquence!$A$1:$B$5,2),"0")</f>
        <v>0</v>
      </c>
      <c r="F111" s="75"/>
      <c r="G111" s="75" t="str">
        <f>IFERROR(VLOOKUP(F111,Maitrise!$A$1:$B$5,2),"0")</f>
        <v>0</v>
      </c>
      <c r="H111" s="75">
        <f t="shared" si="1"/>
        <v>0</v>
      </c>
    </row>
    <row r="112" spans="1:8">
      <c r="A112" s="6"/>
      <c r="B112" s="6"/>
      <c r="C112" s="6" t="str">
        <f>IFERROR(INDEX(Gravité!$C$2:'Gravité'!$C$200,SUMPRODUCT(ROW(Gravité!$A$2:'Gravité'!$A$200)*(Gravité!$A$2:'Gravité'!$A$200=A112)*(Gravité!$B$2:'Gravité'!$B$200=B112))-1,1),"0")</f>
        <v>0</v>
      </c>
      <c r="D112" s="6"/>
      <c r="E112" s="6" t="str">
        <f>IFERROR(VLOOKUP(D112,Fréquence!$A$1:$B$5,2),"0")</f>
        <v>0</v>
      </c>
      <c r="F112" s="6"/>
      <c r="G112" s="6" t="str">
        <f>IFERROR(VLOOKUP(F112,Maitrise!$A$1:$B$5,2),"0")</f>
        <v>0</v>
      </c>
      <c r="H112" s="6">
        <f t="shared" si="1"/>
        <v>0</v>
      </c>
    </row>
    <row r="113" spans="1:8">
      <c r="A113" s="75"/>
      <c r="B113" s="75"/>
      <c r="C113" s="75" t="str">
        <f>IFERROR(INDEX(Gravité!$C$2:'Gravité'!$C$200,SUMPRODUCT(ROW(Gravité!$A$2:'Gravité'!$A$200)*(Gravité!$A$2:'Gravité'!$A$200=A113)*(Gravité!$B$2:'Gravité'!$B$200=B113))-1,1),"0")</f>
        <v>0</v>
      </c>
      <c r="D113" s="75"/>
      <c r="E113" s="75" t="str">
        <f>IFERROR(VLOOKUP(D113,Fréquence!$A$1:$B$5,2),"0")</f>
        <v>0</v>
      </c>
      <c r="F113" s="75"/>
      <c r="G113" s="75" t="str">
        <f>IFERROR(VLOOKUP(F113,Maitrise!$A$1:$B$5,2),"0")</f>
        <v>0</v>
      </c>
      <c r="H113" s="75">
        <f t="shared" si="1"/>
        <v>0</v>
      </c>
    </row>
    <row r="114" spans="1:8">
      <c r="A114" s="6"/>
      <c r="B114" s="6"/>
      <c r="C114" s="6" t="str">
        <f>IFERROR(INDEX(Gravité!$C$2:'Gravité'!$C$200,SUMPRODUCT(ROW(Gravité!$A$2:'Gravité'!$A$200)*(Gravité!$A$2:'Gravité'!$A$200=A114)*(Gravité!$B$2:'Gravité'!$B$200=B114))-1,1),"0")</f>
        <v>0</v>
      </c>
      <c r="D114" s="6"/>
      <c r="E114" s="6" t="str">
        <f>IFERROR(VLOOKUP(D114,Fréquence!$A$1:$B$5,2),"0")</f>
        <v>0</v>
      </c>
      <c r="F114" s="6"/>
      <c r="G114" s="6" t="str">
        <f>IFERROR(VLOOKUP(F114,Maitrise!$A$1:$B$5,2),"0")</f>
        <v>0</v>
      </c>
      <c r="H114" s="6">
        <f t="shared" si="1"/>
        <v>0</v>
      </c>
    </row>
    <row r="115" spans="1:8">
      <c r="A115" s="75"/>
      <c r="B115" s="75"/>
      <c r="C115" s="75" t="str">
        <f>IFERROR(INDEX(Gravité!$C$2:'Gravité'!$C$200,SUMPRODUCT(ROW(Gravité!$A$2:'Gravité'!$A$200)*(Gravité!$A$2:'Gravité'!$A$200=A115)*(Gravité!$B$2:'Gravité'!$B$200=B115))-1,1),"0")</f>
        <v>0</v>
      </c>
      <c r="D115" s="75"/>
      <c r="E115" s="75" t="str">
        <f>IFERROR(VLOOKUP(D115,Fréquence!$A$1:$B$5,2),"0")</f>
        <v>0</v>
      </c>
      <c r="F115" s="75"/>
      <c r="G115" s="75" t="str">
        <f>IFERROR(VLOOKUP(F115,Maitrise!$A$1:$B$5,2),"0")</f>
        <v>0</v>
      </c>
      <c r="H115" s="75">
        <f t="shared" si="1"/>
        <v>0</v>
      </c>
    </row>
    <row r="116" spans="1:8">
      <c r="A116" s="6"/>
      <c r="B116" s="6"/>
      <c r="C116" s="6" t="str">
        <f>IFERROR(INDEX(Gravité!$C$2:'Gravité'!$C$200,SUMPRODUCT(ROW(Gravité!$A$2:'Gravité'!$A$200)*(Gravité!$A$2:'Gravité'!$A$200=A116)*(Gravité!$B$2:'Gravité'!$B$200=B116))-1,1),"0")</f>
        <v>0</v>
      </c>
      <c r="D116" s="6"/>
      <c r="E116" s="6" t="str">
        <f>IFERROR(VLOOKUP(D116,Fréquence!$A$1:$B$5,2),"0")</f>
        <v>0</v>
      </c>
      <c r="F116" s="6"/>
      <c r="G116" s="6" t="str">
        <f>IFERROR(VLOOKUP(F116,Maitrise!$A$1:$B$5,2),"0")</f>
        <v>0</v>
      </c>
      <c r="H116" s="6">
        <f t="shared" si="1"/>
        <v>0</v>
      </c>
    </row>
    <row r="117" spans="1:8">
      <c r="A117" s="75"/>
      <c r="B117" s="75"/>
      <c r="C117" s="75" t="str">
        <f>IFERROR(INDEX(Gravité!$C$2:'Gravité'!$C$200,SUMPRODUCT(ROW(Gravité!$A$2:'Gravité'!$A$200)*(Gravité!$A$2:'Gravité'!$A$200=A117)*(Gravité!$B$2:'Gravité'!$B$200=B117))-1,1),"0")</f>
        <v>0</v>
      </c>
      <c r="D117" s="75"/>
      <c r="E117" s="75" t="str">
        <f>IFERROR(VLOOKUP(D117,Fréquence!$A$1:$B$5,2),"0")</f>
        <v>0</v>
      </c>
      <c r="F117" s="75"/>
      <c r="G117" s="75" t="str">
        <f>IFERROR(VLOOKUP(F117,Maitrise!$A$1:$B$5,2),"0")</f>
        <v>0</v>
      </c>
      <c r="H117" s="75">
        <f t="shared" si="1"/>
        <v>0</v>
      </c>
    </row>
    <row r="118" spans="1:8">
      <c r="A118" s="6"/>
      <c r="B118" s="6"/>
      <c r="C118" s="6" t="str">
        <f>IFERROR(INDEX(Gravité!$C$2:'Gravité'!$C$200,SUMPRODUCT(ROW(Gravité!$A$2:'Gravité'!$A$200)*(Gravité!$A$2:'Gravité'!$A$200=A118)*(Gravité!$B$2:'Gravité'!$B$200=B118))-1,1),"0")</f>
        <v>0</v>
      </c>
      <c r="D118" s="6"/>
      <c r="E118" s="6" t="str">
        <f>IFERROR(VLOOKUP(D118,Fréquence!$A$1:$B$5,2),"0")</f>
        <v>0</v>
      </c>
      <c r="F118" s="6"/>
      <c r="G118" s="6" t="str">
        <f>IFERROR(VLOOKUP(F118,Maitrise!$A$1:$B$5,2),"0")</f>
        <v>0</v>
      </c>
      <c r="H118" s="6">
        <f t="shared" si="1"/>
        <v>0</v>
      </c>
    </row>
    <row r="119" spans="1:8">
      <c r="A119" s="75"/>
      <c r="B119" s="75"/>
      <c r="C119" s="75" t="str">
        <f>IFERROR(INDEX(Gravité!$C$2:'Gravité'!$C$200,SUMPRODUCT(ROW(Gravité!$A$2:'Gravité'!$A$200)*(Gravité!$A$2:'Gravité'!$A$200=A119)*(Gravité!$B$2:'Gravité'!$B$200=B119))-1,1),"0")</f>
        <v>0</v>
      </c>
      <c r="D119" s="75"/>
      <c r="E119" s="75" t="str">
        <f>IFERROR(VLOOKUP(D119,Fréquence!$A$1:$B$5,2),"0")</f>
        <v>0</v>
      </c>
      <c r="F119" s="75"/>
      <c r="G119" s="75" t="str">
        <f>IFERROR(VLOOKUP(F119,Maitrise!$A$1:$B$5,2),"0")</f>
        <v>0</v>
      </c>
      <c r="H119" s="75">
        <f t="shared" si="1"/>
        <v>0</v>
      </c>
    </row>
    <row r="120" spans="1:8">
      <c r="A120" s="6"/>
      <c r="B120" s="6"/>
      <c r="C120" s="6" t="str">
        <f>IFERROR(INDEX(Gravité!$C$2:'Gravité'!$C$200,SUMPRODUCT(ROW(Gravité!$A$2:'Gravité'!$A$200)*(Gravité!$A$2:'Gravité'!$A$200=A120)*(Gravité!$B$2:'Gravité'!$B$200=B120))-1,1),"0")</f>
        <v>0</v>
      </c>
      <c r="D120" s="6"/>
      <c r="E120" s="6" t="str">
        <f>IFERROR(VLOOKUP(D120,Fréquence!$A$1:$B$5,2),"0")</f>
        <v>0</v>
      </c>
      <c r="F120" s="6"/>
      <c r="G120" s="6" t="str">
        <f>IFERROR(VLOOKUP(F120,Maitrise!$A$1:$B$5,2),"0")</f>
        <v>0</v>
      </c>
      <c r="H120" s="6">
        <f t="shared" si="1"/>
        <v>0</v>
      </c>
    </row>
    <row r="121" spans="1:8">
      <c r="A121" s="75"/>
      <c r="B121" s="75"/>
      <c r="C121" s="75" t="str">
        <f>IFERROR(INDEX(Gravité!$C$2:'Gravité'!$C$200,SUMPRODUCT(ROW(Gravité!$A$2:'Gravité'!$A$200)*(Gravité!$A$2:'Gravité'!$A$200=A121)*(Gravité!$B$2:'Gravité'!$B$200=B121))-1,1),"0")</f>
        <v>0</v>
      </c>
      <c r="D121" s="75"/>
      <c r="E121" s="75" t="str">
        <f>IFERROR(VLOOKUP(D121,Fréquence!$A$1:$B$5,2),"0")</f>
        <v>0</v>
      </c>
      <c r="F121" s="75"/>
      <c r="G121" s="75" t="str">
        <f>IFERROR(VLOOKUP(F121,Maitrise!$A$1:$B$5,2),"0")</f>
        <v>0</v>
      </c>
      <c r="H121" s="75">
        <f t="shared" si="1"/>
        <v>0</v>
      </c>
    </row>
    <row r="122" spans="1:8">
      <c r="A122" s="6"/>
      <c r="B122" s="6"/>
      <c r="C122" s="6" t="str">
        <f>IFERROR(INDEX(Gravité!$C$2:'Gravité'!$C$200,SUMPRODUCT(ROW(Gravité!$A$2:'Gravité'!$A$200)*(Gravité!$A$2:'Gravité'!$A$200=A122)*(Gravité!$B$2:'Gravité'!$B$200=B122))-1,1),"0")</f>
        <v>0</v>
      </c>
      <c r="D122" s="6"/>
      <c r="E122" s="6" t="str">
        <f>IFERROR(VLOOKUP(D122,Fréquence!$A$1:$B$5,2),"0")</f>
        <v>0</v>
      </c>
      <c r="F122" s="6"/>
      <c r="G122" s="6" t="str">
        <f>IFERROR(VLOOKUP(F122,Maitrise!$A$1:$B$5,2),"0")</f>
        <v>0</v>
      </c>
      <c r="H122" s="6">
        <f t="shared" si="1"/>
        <v>0</v>
      </c>
    </row>
    <row r="123" spans="1:8">
      <c r="A123" s="75"/>
      <c r="B123" s="75"/>
      <c r="C123" s="75" t="str">
        <f>IFERROR(INDEX(Gravité!$C$2:'Gravité'!$C$200,SUMPRODUCT(ROW(Gravité!$A$2:'Gravité'!$A$200)*(Gravité!$A$2:'Gravité'!$A$200=A123)*(Gravité!$B$2:'Gravité'!$B$200=B123))-1,1),"0")</f>
        <v>0</v>
      </c>
      <c r="D123" s="75"/>
      <c r="E123" s="75" t="str">
        <f>IFERROR(VLOOKUP(D123,Fréquence!$A$1:$B$5,2),"0")</f>
        <v>0</v>
      </c>
      <c r="F123" s="75"/>
      <c r="G123" s="75" t="str">
        <f>IFERROR(VLOOKUP(F123,Maitrise!$A$1:$B$5,2),"0")</f>
        <v>0</v>
      </c>
      <c r="H123" s="75">
        <f t="shared" si="1"/>
        <v>0</v>
      </c>
    </row>
    <row r="124" spans="1:8">
      <c r="A124" s="6"/>
      <c r="B124" s="6"/>
      <c r="C124" s="6" t="str">
        <f>IFERROR(INDEX(Gravité!$C$2:'Gravité'!$C$200,SUMPRODUCT(ROW(Gravité!$A$2:'Gravité'!$A$200)*(Gravité!$A$2:'Gravité'!$A$200=A124)*(Gravité!$B$2:'Gravité'!$B$200=B124))-1,1),"0")</f>
        <v>0</v>
      </c>
      <c r="D124" s="6"/>
      <c r="E124" s="6" t="str">
        <f>IFERROR(VLOOKUP(D124,Fréquence!$A$1:$B$5,2),"0")</f>
        <v>0</v>
      </c>
      <c r="F124" s="6"/>
      <c r="G124" s="6" t="str">
        <f>IFERROR(VLOOKUP(F124,Maitrise!$A$1:$B$5,2),"0")</f>
        <v>0</v>
      </c>
      <c r="H124" s="6">
        <f t="shared" si="1"/>
        <v>0</v>
      </c>
    </row>
    <row r="125" spans="1:8">
      <c r="A125" s="75"/>
      <c r="B125" s="75"/>
      <c r="C125" s="75" t="str">
        <f>IFERROR(INDEX(Gravité!$C$2:'Gravité'!$C$200,SUMPRODUCT(ROW(Gravité!$A$2:'Gravité'!$A$200)*(Gravité!$A$2:'Gravité'!$A$200=A125)*(Gravité!$B$2:'Gravité'!$B$200=B125))-1,1),"0")</f>
        <v>0</v>
      </c>
      <c r="D125" s="75"/>
      <c r="E125" s="75" t="str">
        <f>IFERROR(VLOOKUP(D125,Fréquence!$A$1:$B$5,2),"0")</f>
        <v>0</v>
      </c>
      <c r="F125" s="75"/>
      <c r="G125" s="75" t="str">
        <f>IFERROR(VLOOKUP(F125,Maitrise!$A$1:$B$5,2),"0")</f>
        <v>0</v>
      </c>
      <c r="H125" s="75">
        <f t="shared" si="1"/>
        <v>0</v>
      </c>
    </row>
    <row r="126" spans="1:8">
      <c r="A126" s="6"/>
      <c r="B126" s="6"/>
      <c r="C126" s="6" t="str">
        <f>IFERROR(INDEX(Gravité!$C$2:'Gravité'!$C$200,SUMPRODUCT(ROW(Gravité!$A$2:'Gravité'!$A$200)*(Gravité!$A$2:'Gravité'!$A$200=A126)*(Gravité!$B$2:'Gravité'!$B$200=B126))-1,1),"0")</f>
        <v>0</v>
      </c>
      <c r="D126" s="6"/>
      <c r="E126" s="6" t="str">
        <f>IFERROR(VLOOKUP(D126,Fréquence!$A$1:$B$5,2),"0")</f>
        <v>0</v>
      </c>
      <c r="F126" s="6"/>
      <c r="G126" s="6" t="str">
        <f>IFERROR(VLOOKUP(F126,Maitrise!$A$1:$B$5,2),"0")</f>
        <v>0</v>
      </c>
      <c r="H126" s="6">
        <f t="shared" si="1"/>
        <v>0</v>
      </c>
    </row>
    <row r="127" spans="1:8">
      <c r="A127" s="75"/>
      <c r="B127" s="75"/>
      <c r="C127" s="75" t="str">
        <f>IFERROR(INDEX(Gravité!$C$2:'Gravité'!$C$200,SUMPRODUCT(ROW(Gravité!$A$2:'Gravité'!$A$200)*(Gravité!$A$2:'Gravité'!$A$200=A127)*(Gravité!$B$2:'Gravité'!$B$200=B127))-1,1),"0")</f>
        <v>0</v>
      </c>
      <c r="D127" s="75"/>
      <c r="E127" s="75" t="str">
        <f>IFERROR(VLOOKUP(D127,Fréquence!$A$1:$B$5,2),"0")</f>
        <v>0</v>
      </c>
      <c r="F127" s="75"/>
      <c r="G127" s="75" t="str">
        <f>IFERROR(VLOOKUP(F127,Maitrise!$A$1:$B$5,2),"0")</f>
        <v>0</v>
      </c>
      <c r="H127" s="75">
        <f t="shared" si="1"/>
        <v>0</v>
      </c>
    </row>
    <row r="128" spans="1:8">
      <c r="A128" s="6"/>
      <c r="B128" s="6"/>
      <c r="C128" s="6" t="str">
        <f>IFERROR(INDEX(Gravité!$C$2:'Gravité'!$C$200,SUMPRODUCT(ROW(Gravité!$A$2:'Gravité'!$A$200)*(Gravité!$A$2:'Gravité'!$A$200=A128)*(Gravité!$B$2:'Gravité'!$B$200=B128))-1,1),"0")</f>
        <v>0</v>
      </c>
      <c r="D128" s="6"/>
      <c r="E128" s="6" t="str">
        <f>IFERROR(VLOOKUP(D128,Fréquence!$A$1:$B$5,2),"0")</f>
        <v>0</v>
      </c>
      <c r="F128" s="6"/>
      <c r="G128" s="6" t="str">
        <f>IFERROR(VLOOKUP(F128,Maitrise!$A$1:$B$5,2),"0")</f>
        <v>0</v>
      </c>
      <c r="H128" s="6">
        <f t="shared" si="1"/>
        <v>0</v>
      </c>
    </row>
    <row r="129" spans="1:8">
      <c r="A129" s="75"/>
      <c r="B129" s="75"/>
      <c r="C129" s="75" t="str">
        <f>IFERROR(INDEX(Gravité!$C$2:'Gravité'!$C$200,SUMPRODUCT(ROW(Gravité!$A$2:'Gravité'!$A$200)*(Gravité!$A$2:'Gravité'!$A$200=A129)*(Gravité!$B$2:'Gravité'!$B$200=B129))-1,1),"0")</f>
        <v>0</v>
      </c>
      <c r="D129" s="75"/>
      <c r="E129" s="75" t="str">
        <f>IFERROR(VLOOKUP(D129,Fréquence!$A$1:$B$5,2),"0")</f>
        <v>0</v>
      </c>
      <c r="F129" s="75"/>
      <c r="G129" s="75" t="str">
        <f>IFERROR(VLOOKUP(F129,Maitrise!$A$1:$B$5,2),"0")</f>
        <v>0</v>
      </c>
      <c r="H129" s="75">
        <f t="shared" si="1"/>
        <v>0</v>
      </c>
    </row>
    <row r="130" spans="1:8">
      <c r="A130" s="6"/>
      <c r="B130" s="6"/>
      <c r="C130" s="6" t="str">
        <f>IFERROR(INDEX(Gravité!$C$2:'Gravité'!$C$200,SUMPRODUCT(ROW(Gravité!$A$2:'Gravité'!$A$200)*(Gravité!$A$2:'Gravité'!$A$200=A130)*(Gravité!$B$2:'Gravité'!$B$200=B130))-1,1),"0")</f>
        <v>0</v>
      </c>
      <c r="D130" s="6"/>
      <c r="E130" s="6" t="str">
        <f>IFERROR(VLOOKUP(D130,Fréquence!$A$1:$B$5,2),"0")</f>
        <v>0</v>
      </c>
      <c r="F130" s="6"/>
      <c r="G130" s="6" t="str">
        <f>IFERROR(VLOOKUP(F130,Maitrise!$A$1:$B$5,2),"0")</f>
        <v>0</v>
      </c>
      <c r="H130" s="6">
        <f t="shared" si="1"/>
        <v>0</v>
      </c>
    </row>
    <row r="131" spans="1:8">
      <c r="A131" s="75"/>
      <c r="B131" s="75"/>
      <c r="C131" s="75" t="str">
        <f>IFERROR(INDEX(Gravité!$C$2:'Gravité'!$C$200,SUMPRODUCT(ROW(Gravité!$A$2:'Gravité'!$A$200)*(Gravité!$A$2:'Gravité'!$A$200=A131)*(Gravité!$B$2:'Gravité'!$B$200=B131))-1,1),"0")</f>
        <v>0</v>
      </c>
      <c r="D131" s="75"/>
      <c r="E131" s="75" t="str">
        <f>IFERROR(VLOOKUP(D131,Fréquence!$A$1:$B$5,2),"0")</f>
        <v>0</v>
      </c>
      <c r="F131" s="75"/>
      <c r="G131" s="75" t="str">
        <f>IFERROR(VLOOKUP(F131,Maitrise!$A$1:$B$5,2),"0")</f>
        <v>0</v>
      </c>
      <c r="H131" s="75">
        <f t="shared" ref="H131:H194" si="2">IFERROR((C131*E131*G131),"0")</f>
        <v>0</v>
      </c>
    </row>
    <row r="132" spans="1:8">
      <c r="A132" s="6"/>
      <c r="B132" s="6"/>
      <c r="C132" s="6" t="str">
        <f>IFERROR(INDEX(Gravité!$C$2:'Gravité'!$C$200,SUMPRODUCT(ROW(Gravité!$A$2:'Gravité'!$A$200)*(Gravité!$A$2:'Gravité'!$A$200=A132)*(Gravité!$B$2:'Gravité'!$B$200=B132))-1,1),"0")</f>
        <v>0</v>
      </c>
      <c r="D132" s="6"/>
      <c r="E132" s="6" t="str">
        <f>IFERROR(VLOOKUP(D132,Fréquence!$A$1:$B$5,2),"0")</f>
        <v>0</v>
      </c>
      <c r="F132" s="6"/>
      <c r="G132" s="6" t="str">
        <f>IFERROR(VLOOKUP(F132,Maitrise!$A$1:$B$5,2),"0")</f>
        <v>0</v>
      </c>
      <c r="H132" s="6">
        <f t="shared" si="2"/>
        <v>0</v>
      </c>
    </row>
    <row r="133" spans="1:8">
      <c r="A133" s="75"/>
      <c r="B133" s="75"/>
      <c r="C133" s="75" t="str">
        <f>IFERROR(INDEX(Gravité!$C$2:'Gravité'!$C$200,SUMPRODUCT(ROW(Gravité!$A$2:'Gravité'!$A$200)*(Gravité!$A$2:'Gravité'!$A$200=A133)*(Gravité!$B$2:'Gravité'!$B$200=B133))-1,1),"0")</f>
        <v>0</v>
      </c>
      <c r="D133" s="75"/>
      <c r="E133" s="75" t="str">
        <f>IFERROR(VLOOKUP(D133,Fréquence!$A$1:$B$5,2),"0")</f>
        <v>0</v>
      </c>
      <c r="F133" s="75"/>
      <c r="G133" s="75" t="str">
        <f>IFERROR(VLOOKUP(F133,Maitrise!$A$1:$B$5,2),"0")</f>
        <v>0</v>
      </c>
      <c r="H133" s="75">
        <f t="shared" si="2"/>
        <v>0</v>
      </c>
    </row>
    <row r="134" spans="1:8">
      <c r="A134" s="6"/>
      <c r="B134" s="6"/>
      <c r="C134" s="6" t="str">
        <f>IFERROR(INDEX(Gravité!$C$2:'Gravité'!$C$200,SUMPRODUCT(ROW(Gravité!$A$2:'Gravité'!$A$200)*(Gravité!$A$2:'Gravité'!$A$200=A134)*(Gravité!$B$2:'Gravité'!$B$200=B134))-1,1),"0")</f>
        <v>0</v>
      </c>
      <c r="D134" s="6"/>
      <c r="E134" s="6" t="str">
        <f>IFERROR(VLOOKUP(D134,Fréquence!$A$1:$B$5,2),"0")</f>
        <v>0</v>
      </c>
      <c r="F134" s="6"/>
      <c r="G134" s="6" t="str">
        <f>IFERROR(VLOOKUP(F134,Maitrise!$A$1:$B$5,2),"0")</f>
        <v>0</v>
      </c>
      <c r="H134" s="6">
        <f t="shared" si="2"/>
        <v>0</v>
      </c>
    </row>
    <row r="135" spans="1:8">
      <c r="A135" s="75"/>
      <c r="B135" s="75"/>
      <c r="C135" s="75" t="str">
        <f>IFERROR(INDEX(Gravité!$C$2:'Gravité'!$C$200,SUMPRODUCT(ROW(Gravité!$A$2:'Gravité'!$A$200)*(Gravité!$A$2:'Gravité'!$A$200=A135)*(Gravité!$B$2:'Gravité'!$B$200=B135))-1,1),"0")</f>
        <v>0</v>
      </c>
      <c r="D135" s="75"/>
      <c r="E135" s="75" t="str">
        <f>IFERROR(VLOOKUP(D135,Fréquence!$A$1:$B$5,2),"0")</f>
        <v>0</v>
      </c>
      <c r="F135" s="75"/>
      <c r="G135" s="75" t="str">
        <f>IFERROR(VLOOKUP(F135,Maitrise!$A$1:$B$5,2),"0")</f>
        <v>0</v>
      </c>
      <c r="H135" s="75">
        <f t="shared" si="2"/>
        <v>0</v>
      </c>
    </row>
    <row r="136" spans="1:8">
      <c r="A136" s="6"/>
      <c r="B136" s="6"/>
      <c r="C136" s="6" t="str">
        <f>IFERROR(INDEX(Gravité!$C$2:'Gravité'!$C$200,SUMPRODUCT(ROW(Gravité!$A$2:'Gravité'!$A$200)*(Gravité!$A$2:'Gravité'!$A$200=A136)*(Gravité!$B$2:'Gravité'!$B$200=B136))-1,1),"0")</f>
        <v>0</v>
      </c>
      <c r="D136" s="6"/>
      <c r="E136" s="6" t="str">
        <f>IFERROR(VLOOKUP(D136,Fréquence!$A$1:$B$5,2),"0")</f>
        <v>0</v>
      </c>
      <c r="F136" s="6"/>
      <c r="G136" s="6" t="str">
        <f>IFERROR(VLOOKUP(F136,Maitrise!$A$1:$B$5,2),"0")</f>
        <v>0</v>
      </c>
      <c r="H136" s="6">
        <f t="shared" si="2"/>
        <v>0</v>
      </c>
    </row>
    <row r="137" spans="1:8">
      <c r="A137" s="75"/>
      <c r="B137" s="75"/>
      <c r="C137" s="75" t="str">
        <f>IFERROR(INDEX(Gravité!$C$2:'Gravité'!$C$200,SUMPRODUCT(ROW(Gravité!$A$2:'Gravité'!$A$200)*(Gravité!$A$2:'Gravité'!$A$200=A137)*(Gravité!$B$2:'Gravité'!$B$200=B137))-1,1),"0")</f>
        <v>0</v>
      </c>
      <c r="D137" s="75"/>
      <c r="E137" s="75" t="str">
        <f>IFERROR(VLOOKUP(D137,Fréquence!$A$1:$B$5,2),"0")</f>
        <v>0</v>
      </c>
      <c r="F137" s="75"/>
      <c r="G137" s="75" t="str">
        <f>IFERROR(VLOOKUP(F137,Maitrise!$A$1:$B$5,2),"0")</f>
        <v>0</v>
      </c>
      <c r="H137" s="75">
        <f t="shared" si="2"/>
        <v>0</v>
      </c>
    </row>
    <row r="138" spans="1:8">
      <c r="A138" s="6"/>
      <c r="B138" s="6"/>
      <c r="C138" s="6" t="str">
        <f>IFERROR(INDEX(Gravité!$C$2:'Gravité'!$C$200,SUMPRODUCT(ROW(Gravité!$A$2:'Gravité'!$A$200)*(Gravité!$A$2:'Gravité'!$A$200=A138)*(Gravité!$B$2:'Gravité'!$B$200=B138))-1,1),"0")</f>
        <v>0</v>
      </c>
      <c r="D138" s="6"/>
      <c r="E138" s="6" t="str">
        <f>IFERROR(VLOOKUP(D138,Fréquence!$A$1:$B$5,2),"0")</f>
        <v>0</v>
      </c>
      <c r="F138" s="6"/>
      <c r="G138" s="6" t="str">
        <f>IFERROR(VLOOKUP(F138,Maitrise!$A$1:$B$5,2),"0")</f>
        <v>0</v>
      </c>
      <c r="H138" s="6">
        <f t="shared" si="2"/>
        <v>0</v>
      </c>
    </row>
    <row r="139" spans="1:8">
      <c r="A139" s="75"/>
      <c r="B139" s="75"/>
      <c r="C139" s="75" t="str">
        <f>IFERROR(INDEX(Gravité!$C$2:'Gravité'!$C$200,SUMPRODUCT(ROW(Gravité!$A$2:'Gravité'!$A$200)*(Gravité!$A$2:'Gravité'!$A$200=A139)*(Gravité!$B$2:'Gravité'!$B$200=B139))-1,1),"0")</f>
        <v>0</v>
      </c>
      <c r="D139" s="75"/>
      <c r="E139" s="75" t="str">
        <f>IFERROR(VLOOKUP(D139,Fréquence!$A$1:$B$5,2),"0")</f>
        <v>0</v>
      </c>
      <c r="F139" s="75"/>
      <c r="G139" s="75" t="str">
        <f>IFERROR(VLOOKUP(F139,Maitrise!$A$1:$B$5,2),"0")</f>
        <v>0</v>
      </c>
      <c r="H139" s="75">
        <f t="shared" si="2"/>
        <v>0</v>
      </c>
    </row>
    <row r="140" spans="1:8">
      <c r="A140" s="6"/>
      <c r="B140" s="6"/>
      <c r="C140" s="6" t="str">
        <f>IFERROR(INDEX(Gravité!$C$2:'Gravité'!$C$200,SUMPRODUCT(ROW(Gravité!$A$2:'Gravité'!$A$200)*(Gravité!$A$2:'Gravité'!$A$200=A140)*(Gravité!$B$2:'Gravité'!$B$200=B140))-1,1),"0")</f>
        <v>0</v>
      </c>
      <c r="D140" s="6"/>
      <c r="E140" s="6" t="str">
        <f>IFERROR(VLOOKUP(D140,Fréquence!$A$1:$B$5,2),"0")</f>
        <v>0</v>
      </c>
      <c r="F140" s="6"/>
      <c r="G140" s="6" t="str">
        <f>IFERROR(VLOOKUP(F140,Maitrise!$A$1:$B$5,2),"0")</f>
        <v>0</v>
      </c>
      <c r="H140" s="6">
        <f t="shared" si="2"/>
        <v>0</v>
      </c>
    </row>
    <row r="141" spans="1:8">
      <c r="A141" s="75"/>
      <c r="B141" s="75"/>
      <c r="C141" s="75" t="str">
        <f>IFERROR(INDEX(Gravité!$C$2:'Gravité'!$C$200,SUMPRODUCT(ROW(Gravité!$A$2:'Gravité'!$A$200)*(Gravité!$A$2:'Gravité'!$A$200=A141)*(Gravité!$B$2:'Gravité'!$B$200=B141))-1,1),"0")</f>
        <v>0</v>
      </c>
      <c r="D141" s="75"/>
      <c r="E141" s="75" t="str">
        <f>IFERROR(VLOOKUP(D141,Fréquence!$A$1:$B$5,2),"0")</f>
        <v>0</v>
      </c>
      <c r="F141" s="75"/>
      <c r="G141" s="75" t="str">
        <f>IFERROR(VLOOKUP(F141,Maitrise!$A$1:$B$5,2),"0")</f>
        <v>0</v>
      </c>
      <c r="H141" s="75">
        <f t="shared" si="2"/>
        <v>0</v>
      </c>
    </row>
    <row r="142" spans="1:8">
      <c r="A142" s="6"/>
      <c r="B142" s="6"/>
      <c r="C142" s="6" t="str">
        <f>IFERROR(INDEX(Gravité!$C$2:'Gravité'!$C$200,SUMPRODUCT(ROW(Gravité!$A$2:'Gravité'!$A$200)*(Gravité!$A$2:'Gravité'!$A$200=A142)*(Gravité!$B$2:'Gravité'!$B$200=B142))-1,1),"0")</f>
        <v>0</v>
      </c>
      <c r="D142" s="6"/>
      <c r="E142" s="6" t="str">
        <f>IFERROR(VLOOKUP(D142,Fréquence!$A$1:$B$5,2),"0")</f>
        <v>0</v>
      </c>
      <c r="F142" s="6"/>
      <c r="G142" s="6" t="str">
        <f>IFERROR(VLOOKUP(F142,Maitrise!$A$1:$B$5,2),"0")</f>
        <v>0</v>
      </c>
      <c r="H142" s="6">
        <f t="shared" si="2"/>
        <v>0</v>
      </c>
    </row>
    <row r="143" spans="1:8">
      <c r="A143" s="75"/>
      <c r="B143" s="75"/>
      <c r="C143" s="75" t="str">
        <f>IFERROR(INDEX(Gravité!$C$2:'Gravité'!$C$200,SUMPRODUCT(ROW(Gravité!$A$2:'Gravité'!$A$200)*(Gravité!$A$2:'Gravité'!$A$200=A143)*(Gravité!$B$2:'Gravité'!$B$200=B143))-1,1),"0")</f>
        <v>0</v>
      </c>
      <c r="D143" s="75"/>
      <c r="E143" s="75" t="str">
        <f>IFERROR(VLOOKUP(D143,Fréquence!$A$1:$B$5,2),"0")</f>
        <v>0</v>
      </c>
      <c r="F143" s="75"/>
      <c r="G143" s="75" t="str">
        <f>IFERROR(VLOOKUP(F143,Maitrise!$A$1:$B$5,2),"0")</f>
        <v>0</v>
      </c>
      <c r="H143" s="75">
        <f t="shared" si="2"/>
        <v>0</v>
      </c>
    </row>
    <row r="144" spans="1:8">
      <c r="A144" s="6"/>
      <c r="B144" s="6"/>
      <c r="C144" s="6" t="str">
        <f>IFERROR(INDEX(Gravité!$C$2:'Gravité'!$C$200,SUMPRODUCT(ROW(Gravité!$A$2:'Gravité'!$A$200)*(Gravité!$A$2:'Gravité'!$A$200=A144)*(Gravité!$B$2:'Gravité'!$B$200=B144))-1,1),"0")</f>
        <v>0</v>
      </c>
      <c r="D144" s="6"/>
      <c r="E144" s="6" t="str">
        <f>IFERROR(VLOOKUP(D144,Fréquence!$A$1:$B$5,2),"0")</f>
        <v>0</v>
      </c>
      <c r="F144" s="6"/>
      <c r="G144" s="6" t="str">
        <f>IFERROR(VLOOKUP(F144,Maitrise!$A$1:$B$5,2),"0")</f>
        <v>0</v>
      </c>
      <c r="H144" s="6">
        <f t="shared" si="2"/>
        <v>0</v>
      </c>
    </row>
    <row r="145" spans="1:8">
      <c r="A145" s="75"/>
      <c r="B145" s="75"/>
      <c r="C145" s="75" t="str">
        <f>IFERROR(INDEX(Gravité!$C$2:'Gravité'!$C$200,SUMPRODUCT(ROW(Gravité!$A$2:'Gravité'!$A$200)*(Gravité!$A$2:'Gravité'!$A$200=A145)*(Gravité!$B$2:'Gravité'!$B$200=B145))-1,1),"0")</f>
        <v>0</v>
      </c>
      <c r="D145" s="75"/>
      <c r="E145" s="75" t="str">
        <f>IFERROR(VLOOKUP(D145,Fréquence!$A$1:$B$5,2),"0")</f>
        <v>0</v>
      </c>
      <c r="F145" s="75"/>
      <c r="G145" s="75" t="str">
        <f>IFERROR(VLOOKUP(F145,Maitrise!$A$1:$B$5,2),"0")</f>
        <v>0</v>
      </c>
      <c r="H145" s="75">
        <f t="shared" si="2"/>
        <v>0</v>
      </c>
    </row>
    <row r="146" spans="1:8">
      <c r="A146" s="6"/>
      <c r="B146" s="6"/>
      <c r="C146" s="6" t="str">
        <f>IFERROR(INDEX(Gravité!$C$2:'Gravité'!$C$200,SUMPRODUCT(ROW(Gravité!$A$2:'Gravité'!$A$200)*(Gravité!$A$2:'Gravité'!$A$200=A146)*(Gravité!$B$2:'Gravité'!$B$200=B146))-1,1),"0")</f>
        <v>0</v>
      </c>
      <c r="D146" s="6"/>
      <c r="E146" s="6" t="str">
        <f>IFERROR(VLOOKUP(D146,Fréquence!$A$1:$B$5,2),"0")</f>
        <v>0</v>
      </c>
      <c r="F146" s="6"/>
      <c r="G146" s="6" t="str">
        <f>IFERROR(VLOOKUP(F146,Maitrise!$A$1:$B$5,2),"0")</f>
        <v>0</v>
      </c>
      <c r="H146" s="6">
        <f t="shared" si="2"/>
        <v>0</v>
      </c>
    </row>
    <row r="147" spans="1:8">
      <c r="A147" s="75"/>
      <c r="B147" s="75"/>
      <c r="C147" s="75" t="str">
        <f>IFERROR(INDEX(Gravité!$C$2:'Gravité'!$C$200,SUMPRODUCT(ROW(Gravité!$A$2:'Gravité'!$A$200)*(Gravité!$A$2:'Gravité'!$A$200=A147)*(Gravité!$B$2:'Gravité'!$B$200=B147))-1,1),"0")</f>
        <v>0</v>
      </c>
      <c r="D147" s="75"/>
      <c r="E147" s="75" t="str">
        <f>IFERROR(VLOOKUP(D147,Fréquence!$A$1:$B$5,2),"0")</f>
        <v>0</v>
      </c>
      <c r="F147" s="75"/>
      <c r="G147" s="75" t="str">
        <f>IFERROR(VLOOKUP(F147,Maitrise!$A$1:$B$5,2),"0")</f>
        <v>0</v>
      </c>
      <c r="H147" s="75">
        <f t="shared" si="2"/>
        <v>0</v>
      </c>
    </row>
    <row r="148" spans="1:8">
      <c r="A148" s="6"/>
      <c r="B148" s="6"/>
      <c r="C148" s="6" t="str">
        <f>IFERROR(INDEX(Gravité!$C$2:'Gravité'!$C$200,SUMPRODUCT(ROW(Gravité!$A$2:'Gravité'!$A$200)*(Gravité!$A$2:'Gravité'!$A$200=A148)*(Gravité!$B$2:'Gravité'!$B$200=B148))-1,1),"0")</f>
        <v>0</v>
      </c>
      <c r="D148" s="6"/>
      <c r="E148" s="6" t="str">
        <f>IFERROR(VLOOKUP(D148,Fréquence!$A$1:$B$5,2),"0")</f>
        <v>0</v>
      </c>
      <c r="F148" s="6"/>
      <c r="G148" s="6" t="str">
        <f>IFERROR(VLOOKUP(F148,Maitrise!$A$1:$B$5,2),"0")</f>
        <v>0</v>
      </c>
      <c r="H148" s="6">
        <f t="shared" si="2"/>
        <v>0</v>
      </c>
    </row>
    <row r="149" spans="1:8">
      <c r="A149" s="75"/>
      <c r="B149" s="75"/>
      <c r="C149" s="75" t="str">
        <f>IFERROR(INDEX(Gravité!$C$2:'Gravité'!$C$200,SUMPRODUCT(ROW(Gravité!$A$2:'Gravité'!$A$200)*(Gravité!$A$2:'Gravité'!$A$200=A149)*(Gravité!$B$2:'Gravité'!$B$200=B149))-1,1),"0")</f>
        <v>0</v>
      </c>
      <c r="D149" s="75"/>
      <c r="E149" s="75" t="str">
        <f>IFERROR(VLOOKUP(D149,Fréquence!$A$1:$B$5,2),"0")</f>
        <v>0</v>
      </c>
      <c r="F149" s="75"/>
      <c r="G149" s="75" t="str">
        <f>IFERROR(VLOOKUP(F149,Maitrise!$A$1:$B$5,2),"0")</f>
        <v>0</v>
      </c>
      <c r="H149" s="75">
        <f t="shared" si="2"/>
        <v>0</v>
      </c>
    </row>
    <row r="150" spans="1:8">
      <c r="A150" s="6"/>
      <c r="B150" s="6"/>
      <c r="C150" s="6" t="str">
        <f>IFERROR(INDEX(Gravité!$C$2:'Gravité'!$C$200,SUMPRODUCT(ROW(Gravité!$A$2:'Gravité'!$A$200)*(Gravité!$A$2:'Gravité'!$A$200=A150)*(Gravité!$B$2:'Gravité'!$B$200=B150))-1,1),"0")</f>
        <v>0</v>
      </c>
      <c r="D150" s="6"/>
      <c r="E150" s="6" t="str">
        <f>IFERROR(VLOOKUP(D150,Fréquence!$A$1:$B$5,2),"0")</f>
        <v>0</v>
      </c>
      <c r="F150" s="6"/>
      <c r="G150" s="6" t="str">
        <f>IFERROR(VLOOKUP(F150,Maitrise!$A$1:$B$5,2),"0")</f>
        <v>0</v>
      </c>
      <c r="H150" s="6">
        <f t="shared" si="2"/>
        <v>0</v>
      </c>
    </row>
    <row r="151" spans="1:8">
      <c r="A151" s="75"/>
      <c r="B151" s="75"/>
      <c r="C151" s="75" t="str">
        <f>IFERROR(INDEX(Gravité!$C$2:'Gravité'!$C$200,SUMPRODUCT(ROW(Gravité!$A$2:'Gravité'!$A$200)*(Gravité!$A$2:'Gravité'!$A$200=A151)*(Gravité!$B$2:'Gravité'!$B$200=B151))-1,1),"0")</f>
        <v>0</v>
      </c>
      <c r="D151" s="75"/>
      <c r="E151" s="75" t="str">
        <f>IFERROR(VLOOKUP(D151,Fréquence!$A$1:$B$5,2),"0")</f>
        <v>0</v>
      </c>
      <c r="F151" s="75"/>
      <c r="G151" s="75" t="str">
        <f>IFERROR(VLOOKUP(F151,Maitrise!$A$1:$B$5,2),"0")</f>
        <v>0</v>
      </c>
      <c r="H151" s="75">
        <f t="shared" si="2"/>
        <v>0</v>
      </c>
    </row>
    <row r="152" spans="1:8">
      <c r="A152" s="6"/>
      <c r="B152" s="6"/>
      <c r="C152" s="6" t="str">
        <f>IFERROR(INDEX(Gravité!$C$2:'Gravité'!$C$200,SUMPRODUCT(ROW(Gravité!$A$2:'Gravité'!$A$200)*(Gravité!$A$2:'Gravité'!$A$200=A152)*(Gravité!$B$2:'Gravité'!$B$200=B152))-1,1),"0")</f>
        <v>0</v>
      </c>
      <c r="D152" s="6"/>
      <c r="E152" s="6" t="str">
        <f>IFERROR(VLOOKUP(D152,Fréquence!$A$1:$B$5,2),"0")</f>
        <v>0</v>
      </c>
      <c r="F152" s="6"/>
      <c r="G152" s="6" t="str">
        <f>IFERROR(VLOOKUP(F152,Maitrise!$A$1:$B$5,2),"0")</f>
        <v>0</v>
      </c>
      <c r="H152" s="6">
        <f t="shared" si="2"/>
        <v>0</v>
      </c>
    </row>
    <row r="153" spans="1:8">
      <c r="A153" s="75"/>
      <c r="B153" s="75"/>
      <c r="C153" s="75" t="str">
        <f>IFERROR(INDEX(Gravité!$C$2:'Gravité'!$C$200,SUMPRODUCT(ROW(Gravité!$A$2:'Gravité'!$A$200)*(Gravité!$A$2:'Gravité'!$A$200=A153)*(Gravité!$B$2:'Gravité'!$B$200=B153))-1,1),"0")</f>
        <v>0</v>
      </c>
      <c r="D153" s="75"/>
      <c r="E153" s="75" t="str">
        <f>IFERROR(VLOOKUP(D153,Fréquence!$A$1:$B$5,2),"0")</f>
        <v>0</v>
      </c>
      <c r="F153" s="75"/>
      <c r="G153" s="75" t="str">
        <f>IFERROR(VLOOKUP(F153,Maitrise!$A$1:$B$5,2),"0")</f>
        <v>0</v>
      </c>
      <c r="H153" s="75">
        <f t="shared" si="2"/>
        <v>0</v>
      </c>
    </row>
    <row r="154" spans="1:8">
      <c r="A154" s="6"/>
      <c r="B154" s="6"/>
      <c r="C154" s="6" t="str">
        <f>IFERROR(INDEX(Gravité!$C$2:'Gravité'!$C$200,SUMPRODUCT(ROW(Gravité!$A$2:'Gravité'!$A$200)*(Gravité!$A$2:'Gravité'!$A$200=A154)*(Gravité!$B$2:'Gravité'!$B$200=B154))-1,1),"0")</f>
        <v>0</v>
      </c>
      <c r="D154" s="6"/>
      <c r="E154" s="6" t="str">
        <f>IFERROR(VLOOKUP(D154,Fréquence!$A$1:$B$5,2),"0")</f>
        <v>0</v>
      </c>
      <c r="F154" s="6"/>
      <c r="G154" s="6" t="str">
        <f>IFERROR(VLOOKUP(F154,Maitrise!$A$1:$B$5,2),"0")</f>
        <v>0</v>
      </c>
      <c r="H154" s="6">
        <f t="shared" si="2"/>
        <v>0</v>
      </c>
    </row>
    <row r="155" spans="1:8">
      <c r="A155" s="75"/>
      <c r="B155" s="75"/>
      <c r="C155" s="75" t="str">
        <f>IFERROR(INDEX(Gravité!$C$2:'Gravité'!$C$200,SUMPRODUCT(ROW(Gravité!$A$2:'Gravité'!$A$200)*(Gravité!$A$2:'Gravité'!$A$200=A155)*(Gravité!$B$2:'Gravité'!$B$200=B155))-1,1),"0")</f>
        <v>0</v>
      </c>
      <c r="D155" s="75"/>
      <c r="E155" s="75" t="str">
        <f>IFERROR(VLOOKUP(D155,Fréquence!$A$1:$B$5,2),"0")</f>
        <v>0</v>
      </c>
      <c r="F155" s="75"/>
      <c r="G155" s="75" t="str">
        <f>IFERROR(VLOOKUP(F155,Maitrise!$A$1:$B$5,2),"0")</f>
        <v>0</v>
      </c>
      <c r="H155" s="75">
        <f t="shared" si="2"/>
        <v>0</v>
      </c>
    </row>
    <row r="156" spans="1:8">
      <c r="A156" s="6"/>
      <c r="B156" s="6"/>
      <c r="C156" s="6" t="str">
        <f>IFERROR(INDEX(Gravité!$C$2:'Gravité'!$C$200,SUMPRODUCT(ROW(Gravité!$A$2:'Gravité'!$A$200)*(Gravité!$A$2:'Gravité'!$A$200=A156)*(Gravité!$B$2:'Gravité'!$B$200=B156))-1,1),"0")</f>
        <v>0</v>
      </c>
      <c r="D156" s="6"/>
      <c r="E156" s="6" t="str">
        <f>IFERROR(VLOOKUP(D156,Fréquence!$A$1:$B$5,2),"0")</f>
        <v>0</v>
      </c>
      <c r="F156" s="6"/>
      <c r="G156" s="6" t="str">
        <f>IFERROR(VLOOKUP(F156,Maitrise!$A$1:$B$5,2),"0")</f>
        <v>0</v>
      </c>
      <c r="H156" s="6">
        <f t="shared" si="2"/>
        <v>0</v>
      </c>
    </row>
    <row r="157" spans="1:8">
      <c r="A157" s="75"/>
      <c r="B157" s="75"/>
      <c r="C157" s="75" t="str">
        <f>IFERROR(INDEX(Gravité!$C$2:'Gravité'!$C$200,SUMPRODUCT(ROW(Gravité!$A$2:'Gravité'!$A$200)*(Gravité!$A$2:'Gravité'!$A$200=A157)*(Gravité!$B$2:'Gravité'!$B$200=B157))-1,1),"0")</f>
        <v>0</v>
      </c>
      <c r="D157" s="75"/>
      <c r="E157" s="75" t="str">
        <f>IFERROR(VLOOKUP(D157,Fréquence!$A$1:$B$5,2),"0")</f>
        <v>0</v>
      </c>
      <c r="F157" s="75"/>
      <c r="G157" s="75" t="str">
        <f>IFERROR(VLOOKUP(F157,Maitrise!$A$1:$B$5,2),"0")</f>
        <v>0</v>
      </c>
      <c r="H157" s="75">
        <f t="shared" si="2"/>
        <v>0</v>
      </c>
    </row>
    <row r="158" spans="1:8">
      <c r="A158" s="6"/>
      <c r="B158" s="6"/>
      <c r="C158" s="6" t="str">
        <f>IFERROR(INDEX(Gravité!$C$2:'Gravité'!$C$200,SUMPRODUCT(ROW(Gravité!$A$2:'Gravité'!$A$200)*(Gravité!$A$2:'Gravité'!$A$200=A158)*(Gravité!$B$2:'Gravité'!$B$200=B158))-1,1),"0")</f>
        <v>0</v>
      </c>
      <c r="D158" s="6"/>
      <c r="E158" s="6" t="str">
        <f>IFERROR(VLOOKUP(D158,Fréquence!$A$1:$B$5,2),"0")</f>
        <v>0</v>
      </c>
      <c r="F158" s="6"/>
      <c r="G158" s="6" t="str">
        <f>IFERROR(VLOOKUP(F158,Maitrise!$A$1:$B$5,2),"0")</f>
        <v>0</v>
      </c>
      <c r="H158" s="6">
        <f t="shared" si="2"/>
        <v>0</v>
      </c>
    </row>
    <row r="159" spans="1:8">
      <c r="A159" s="75"/>
      <c r="B159" s="75"/>
      <c r="C159" s="75" t="str">
        <f>IFERROR(INDEX(Gravité!$C$2:'Gravité'!$C$200,SUMPRODUCT(ROW(Gravité!$A$2:'Gravité'!$A$200)*(Gravité!$A$2:'Gravité'!$A$200=A159)*(Gravité!$B$2:'Gravité'!$B$200=B159))-1,1),"0")</f>
        <v>0</v>
      </c>
      <c r="D159" s="75"/>
      <c r="E159" s="75" t="str">
        <f>IFERROR(VLOOKUP(D159,Fréquence!$A$1:$B$5,2),"0")</f>
        <v>0</v>
      </c>
      <c r="F159" s="75"/>
      <c r="G159" s="75" t="str">
        <f>IFERROR(VLOOKUP(F159,Maitrise!$A$1:$B$5,2),"0")</f>
        <v>0</v>
      </c>
      <c r="H159" s="75">
        <f t="shared" si="2"/>
        <v>0</v>
      </c>
    </row>
    <row r="160" spans="1:8">
      <c r="A160" s="6"/>
      <c r="B160" s="6"/>
      <c r="C160" s="6" t="str">
        <f>IFERROR(INDEX(Gravité!$C$2:'Gravité'!$C$200,SUMPRODUCT(ROW(Gravité!$A$2:'Gravité'!$A$200)*(Gravité!$A$2:'Gravité'!$A$200=A160)*(Gravité!$B$2:'Gravité'!$B$200=B160))-1,1),"0")</f>
        <v>0</v>
      </c>
      <c r="D160" s="6"/>
      <c r="E160" s="6" t="str">
        <f>IFERROR(VLOOKUP(D160,Fréquence!$A$1:$B$5,2),"0")</f>
        <v>0</v>
      </c>
      <c r="F160" s="6"/>
      <c r="G160" s="6" t="str">
        <f>IFERROR(VLOOKUP(F160,Maitrise!$A$1:$B$5,2),"0")</f>
        <v>0</v>
      </c>
      <c r="H160" s="6">
        <f t="shared" si="2"/>
        <v>0</v>
      </c>
    </row>
    <row r="161" spans="1:8">
      <c r="A161" s="75"/>
      <c r="B161" s="75"/>
      <c r="C161" s="75" t="str">
        <f>IFERROR(INDEX(Gravité!$C$2:'Gravité'!$C$200,SUMPRODUCT(ROW(Gravité!$A$2:'Gravité'!$A$200)*(Gravité!$A$2:'Gravité'!$A$200=A161)*(Gravité!$B$2:'Gravité'!$B$200=B161))-1,1),"0")</f>
        <v>0</v>
      </c>
      <c r="D161" s="75"/>
      <c r="E161" s="75" t="str">
        <f>IFERROR(VLOOKUP(D161,Fréquence!$A$1:$B$5,2),"0")</f>
        <v>0</v>
      </c>
      <c r="F161" s="75"/>
      <c r="G161" s="75" t="str">
        <f>IFERROR(VLOOKUP(F161,Maitrise!$A$1:$B$5,2),"0")</f>
        <v>0</v>
      </c>
      <c r="H161" s="75">
        <f t="shared" si="2"/>
        <v>0</v>
      </c>
    </row>
    <row r="162" spans="1:8">
      <c r="A162" s="6"/>
      <c r="B162" s="6"/>
      <c r="C162" s="6" t="str">
        <f>IFERROR(INDEX(Gravité!$C$2:'Gravité'!$C$200,SUMPRODUCT(ROW(Gravité!$A$2:'Gravité'!$A$200)*(Gravité!$A$2:'Gravité'!$A$200=A162)*(Gravité!$B$2:'Gravité'!$B$200=B162))-1,1),"0")</f>
        <v>0</v>
      </c>
      <c r="D162" s="6"/>
      <c r="E162" s="6" t="str">
        <f>IFERROR(VLOOKUP(D162,Fréquence!$A$1:$B$5,2),"0")</f>
        <v>0</v>
      </c>
      <c r="F162" s="6"/>
      <c r="G162" s="6" t="str">
        <f>IFERROR(VLOOKUP(F162,Maitrise!$A$1:$B$5,2),"0")</f>
        <v>0</v>
      </c>
      <c r="H162" s="6">
        <f t="shared" si="2"/>
        <v>0</v>
      </c>
    </row>
    <row r="163" spans="1:8">
      <c r="A163" s="75"/>
      <c r="B163" s="75"/>
      <c r="C163" s="75" t="str">
        <f>IFERROR(INDEX(Gravité!$C$2:'Gravité'!$C$200,SUMPRODUCT(ROW(Gravité!$A$2:'Gravité'!$A$200)*(Gravité!$A$2:'Gravité'!$A$200=A163)*(Gravité!$B$2:'Gravité'!$B$200=B163))-1,1),"0")</f>
        <v>0</v>
      </c>
      <c r="D163" s="75"/>
      <c r="E163" s="75" t="str">
        <f>IFERROR(VLOOKUP(D163,Fréquence!$A$1:$B$5,2),"0")</f>
        <v>0</v>
      </c>
      <c r="F163" s="75"/>
      <c r="G163" s="75" t="str">
        <f>IFERROR(VLOOKUP(F163,Maitrise!$A$1:$B$5,2),"0")</f>
        <v>0</v>
      </c>
      <c r="H163" s="75">
        <f t="shared" si="2"/>
        <v>0</v>
      </c>
    </row>
    <row r="164" spans="1:8">
      <c r="A164" s="6"/>
      <c r="B164" s="6"/>
      <c r="C164" s="6" t="str">
        <f>IFERROR(INDEX(Gravité!$C$2:'Gravité'!$C$200,SUMPRODUCT(ROW(Gravité!$A$2:'Gravité'!$A$200)*(Gravité!$A$2:'Gravité'!$A$200=A164)*(Gravité!$B$2:'Gravité'!$B$200=B164))-1,1),"0")</f>
        <v>0</v>
      </c>
      <c r="D164" s="6"/>
      <c r="E164" s="6" t="str">
        <f>IFERROR(VLOOKUP(D164,Fréquence!$A$1:$B$5,2),"0")</f>
        <v>0</v>
      </c>
      <c r="F164" s="6"/>
      <c r="G164" s="6" t="str">
        <f>IFERROR(VLOOKUP(F164,Maitrise!$A$1:$B$5,2),"0")</f>
        <v>0</v>
      </c>
      <c r="H164" s="6">
        <f t="shared" si="2"/>
        <v>0</v>
      </c>
    </row>
    <row r="165" spans="1:8">
      <c r="A165" s="75"/>
      <c r="B165" s="75"/>
      <c r="C165" s="75" t="str">
        <f>IFERROR(INDEX(Gravité!$C$2:'Gravité'!$C$200,SUMPRODUCT(ROW(Gravité!$A$2:'Gravité'!$A$200)*(Gravité!$A$2:'Gravité'!$A$200=A165)*(Gravité!$B$2:'Gravité'!$B$200=B165))-1,1),"0")</f>
        <v>0</v>
      </c>
      <c r="D165" s="75"/>
      <c r="E165" s="75" t="str">
        <f>IFERROR(VLOOKUP(D165,Fréquence!$A$1:$B$5,2),"0")</f>
        <v>0</v>
      </c>
      <c r="F165" s="75"/>
      <c r="G165" s="75" t="str">
        <f>IFERROR(VLOOKUP(F165,Maitrise!$A$1:$B$5,2),"0")</f>
        <v>0</v>
      </c>
      <c r="H165" s="75">
        <f t="shared" si="2"/>
        <v>0</v>
      </c>
    </row>
    <row r="166" spans="1:8">
      <c r="A166" s="6"/>
      <c r="B166" s="6"/>
      <c r="C166" s="6" t="str">
        <f>IFERROR(INDEX(Gravité!$C$2:'Gravité'!$C$200,SUMPRODUCT(ROW(Gravité!$A$2:'Gravité'!$A$200)*(Gravité!$A$2:'Gravité'!$A$200=A166)*(Gravité!$B$2:'Gravité'!$B$200=B166))-1,1),"0")</f>
        <v>0</v>
      </c>
      <c r="D166" s="6"/>
      <c r="E166" s="6" t="str">
        <f>IFERROR(VLOOKUP(D166,Fréquence!$A$1:$B$5,2),"0")</f>
        <v>0</v>
      </c>
      <c r="F166" s="6"/>
      <c r="G166" s="6" t="str">
        <f>IFERROR(VLOOKUP(F166,Maitrise!$A$1:$B$5,2),"0")</f>
        <v>0</v>
      </c>
      <c r="H166" s="6">
        <f t="shared" si="2"/>
        <v>0</v>
      </c>
    </row>
    <row r="167" spans="1:8">
      <c r="A167" s="75"/>
      <c r="B167" s="75"/>
      <c r="C167" s="75" t="str">
        <f>IFERROR(INDEX(Gravité!$C$2:'Gravité'!$C$200,SUMPRODUCT(ROW(Gravité!$A$2:'Gravité'!$A$200)*(Gravité!$A$2:'Gravité'!$A$200=A167)*(Gravité!$B$2:'Gravité'!$B$200=B167))-1,1),"0")</f>
        <v>0</v>
      </c>
      <c r="D167" s="75"/>
      <c r="E167" s="75" t="str">
        <f>IFERROR(VLOOKUP(D167,Fréquence!$A$1:$B$5,2),"0")</f>
        <v>0</v>
      </c>
      <c r="F167" s="75"/>
      <c r="G167" s="75" t="str">
        <f>IFERROR(VLOOKUP(F167,Maitrise!$A$1:$B$5,2),"0")</f>
        <v>0</v>
      </c>
      <c r="H167" s="75">
        <f t="shared" si="2"/>
        <v>0</v>
      </c>
    </row>
    <row r="168" spans="1:8">
      <c r="A168" s="6"/>
      <c r="B168" s="6"/>
      <c r="C168" s="6" t="str">
        <f>IFERROR(INDEX(Gravité!$C$2:'Gravité'!$C$200,SUMPRODUCT(ROW(Gravité!$A$2:'Gravité'!$A$200)*(Gravité!$A$2:'Gravité'!$A$200=A168)*(Gravité!$B$2:'Gravité'!$B$200=B168))-1,1),"0")</f>
        <v>0</v>
      </c>
      <c r="D168" s="6"/>
      <c r="E168" s="6" t="str">
        <f>IFERROR(VLOOKUP(D168,Fréquence!$A$1:$B$5,2),"0")</f>
        <v>0</v>
      </c>
      <c r="F168" s="6"/>
      <c r="G168" s="6" t="str">
        <f>IFERROR(VLOOKUP(F168,Maitrise!$A$1:$B$5,2),"0")</f>
        <v>0</v>
      </c>
      <c r="H168" s="6">
        <f t="shared" si="2"/>
        <v>0</v>
      </c>
    </row>
    <row r="169" spans="1:8">
      <c r="A169" s="75"/>
      <c r="B169" s="75"/>
      <c r="C169" s="75" t="str">
        <f>IFERROR(INDEX(Gravité!$C$2:'Gravité'!$C$200,SUMPRODUCT(ROW(Gravité!$A$2:'Gravité'!$A$200)*(Gravité!$A$2:'Gravité'!$A$200=A169)*(Gravité!$B$2:'Gravité'!$B$200=B169))-1,1),"0")</f>
        <v>0</v>
      </c>
      <c r="D169" s="75"/>
      <c r="E169" s="75" t="str">
        <f>IFERROR(VLOOKUP(D169,Fréquence!$A$1:$B$5,2),"0")</f>
        <v>0</v>
      </c>
      <c r="F169" s="75"/>
      <c r="G169" s="75" t="str">
        <f>IFERROR(VLOOKUP(F169,Maitrise!$A$1:$B$5,2),"0")</f>
        <v>0</v>
      </c>
      <c r="H169" s="75">
        <f t="shared" si="2"/>
        <v>0</v>
      </c>
    </row>
    <row r="170" spans="1:8">
      <c r="A170" s="6"/>
      <c r="B170" s="6"/>
      <c r="C170" s="6" t="str">
        <f>IFERROR(INDEX(Gravité!$C$2:'Gravité'!$C$200,SUMPRODUCT(ROW(Gravité!$A$2:'Gravité'!$A$200)*(Gravité!$A$2:'Gravité'!$A$200=A170)*(Gravité!$B$2:'Gravité'!$B$200=B170))-1,1),"0")</f>
        <v>0</v>
      </c>
      <c r="D170" s="6"/>
      <c r="E170" s="6" t="str">
        <f>IFERROR(VLOOKUP(D170,Fréquence!$A$1:$B$5,2),"0")</f>
        <v>0</v>
      </c>
      <c r="F170" s="6"/>
      <c r="G170" s="6" t="str">
        <f>IFERROR(VLOOKUP(F170,Maitrise!$A$1:$B$5,2),"0")</f>
        <v>0</v>
      </c>
      <c r="H170" s="6">
        <f t="shared" si="2"/>
        <v>0</v>
      </c>
    </row>
    <row r="171" spans="1:8">
      <c r="A171" s="75"/>
      <c r="B171" s="75"/>
      <c r="C171" s="75" t="str">
        <f>IFERROR(INDEX(Gravité!$C$2:'Gravité'!$C$200,SUMPRODUCT(ROW(Gravité!$A$2:'Gravité'!$A$200)*(Gravité!$A$2:'Gravité'!$A$200=A171)*(Gravité!$B$2:'Gravité'!$B$200=B171))-1,1),"0")</f>
        <v>0</v>
      </c>
      <c r="D171" s="75"/>
      <c r="E171" s="75" t="str">
        <f>IFERROR(VLOOKUP(D171,Fréquence!$A$1:$B$5,2),"0")</f>
        <v>0</v>
      </c>
      <c r="F171" s="75"/>
      <c r="G171" s="75" t="str">
        <f>IFERROR(VLOOKUP(F171,Maitrise!$A$1:$B$5,2),"0")</f>
        <v>0</v>
      </c>
      <c r="H171" s="75">
        <f t="shared" si="2"/>
        <v>0</v>
      </c>
    </row>
    <row r="172" spans="1:8">
      <c r="A172" s="6"/>
      <c r="B172" s="6"/>
      <c r="C172" s="6" t="str">
        <f>IFERROR(INDEX(Gravité!$C$2:'Gravité'!$C$200,SUMPRODUCT(ROW(Gravité!$A$2:'Gravité'!$A$200)*(Gravité!$A$2:'Gravité'!$A$200=A172)*(Gravité!$B$2:'Gravité'!$B$200=B172))-1,1),"0")</f>
        <v>0</v>
      </c>
      <c r="D172" s="6"/>
      <c r="E172" s="6" t="str">
        <f>IFERROR(VLOOKUP(D172,Fréquence!$A$1:$B$5,2),"0")</f>
        <v>0</v>
      </c>
      <c r="F172" s="6"/>
      <c r="G172" s="6" t="str">
        <f>IFERROR(VLOOKUP(F172,Maitrise!$A$1:$B$5,2),"0")</f>
        <v>0</v>
      </c>
      <c r="H172" s="6">
        <f t="shared" si="2"/>
        <v>0</v>
      </c>
    </row>
    <row r="173" spans="1:8">
      <c r="A173" s="75"/>
      <c r="B173" s="75"/>
      <c r="C173" s="75" t="str">
        <f>IFERROR(INDEX(Gravité!$C$2:'Gravité'!$C$200,SUMPRODUCT(ROW(Gravité!$A$2:'Gravité'!$A$200)*(Gravité!$A$2:'Gravité'!$A$200=A173)*(Gravité!$B$2:'Gravité'!$B$200=B173))-1,1),"0")</f>
        <v>0</v>
      </c>
      <c r="D173" s="75"/>
      <c r="E173" s="75" t="str">
        <f>IFERROR(VLOOKUP(D173,Fréquence!$A$1:$B$5,2),"0")</f>
        <v>0</v>
      </c>
      <c r="F173" s="75"/>
      <c r="G173" s="75" t="str">
        <f>IFERROR(VLOOKUP(F173,Maitrise!$A$1:$B$5,2),"0")</f>
        <v>0</v>
      </c>
      <c r="H173" s="75">
        <f t="shared" si="2"/>
        <v>0</v>
      </c>
    </row>
    <row r="174" spans="1:8">
      <c r="A174" s="6"/>
      <c r="B174" s="6"/>
      <c r="C174" s="6" t="str">
        <f>IFERROR(INDEX(Gravité!$C$2:'Gravité'!$C$200,SUMPRODUCT(ROW(Gravité!$A$2:'Gravité'!$A$200)*(Gravité!$A$2:'Gravité'!$A$200=A174)*(Gravité!$B$2:'Gravité'!$B$200=B174))-1,1),"0")</f>
        <v>0</v>
      </c>
      <c r="D174" s="6"/>
      <c r="E174" s="6" t="str">
        <f>IFERROR(VLOOKUP(D174,Fréquence!$A$1:$B$5,2),"0")</f>
        <v>0</v>
      </c>
      <c r="F174" s="6"/>
      <c r="G174" s="6" t="str">
        <f>IFERROR(VLOOKUP(F174,Maitrise!$A$1:$B$5,2),"0")</f>
        <v>0</v>
      </c>
      <c r="H174" s="6">
        <f t="shared" si="2"/>
        <v>0</v>
      </c>
    </row>
    <row r="175" spans="1:8">
      <c r="A175" s="75"/>
      <c r="B175" s="75"/>
      <c r="C175" s="75" t="str">
        <f>IFERROR(INDEX(Gravité!$C$2:'Gravité'!$C$200,SUMPRODUCT(ROW(Gravité!$A$2:'Gravité'!$A$200)*(Gravité!$A$2:'Gravité'!$A$200=A175)*(Gravité!$B$2:'Gravité'!$B$200=B175))-1,1),"0")</f>
        <v>0</v>
      </c>
      <c r="D175" s="75"/>
      <c r="E175" s="75" t="str">
        <f>IFERROR(VLOOKUP(D175,Fréquence!$A$1:$B$5,2),"0")</f>
        <v>0</v>
      </c>
      <c r="F175" s="75"/>
      <c r="G175" s="75" t="str">
        <f>IFERROR(VLOOKUP(F175,Maitrise!$A$1:$B$5,2),"0")</f>
        <v>0</v>
      </c>
      <c r="H175" s="75">
        <f t="shared" si="2"/>
        <v>0</v>
      </c>
    </row>
    <row r="176" spans="1:8">
      <c r="A176" s="6"/>
      <c r="B176" s="6"/>
      <c r="C176" s="6" t="str">
        <f>IFERROR(INDEX(Gravité!$C$2:'Gravité'!$C$200,SUMPRODUCT(ROW(Gravité!$A$2:'Gravité'!$A$200)*(Gravité!$A$2:'Gravité'!$A$200=A176)*(Gravité!$B$2:'Gravité'!$B$200=B176))-1,1),"0")</f>
        <v>0</v>
      </c>
      <c r="D176" s="6"/>
      <c r="E176" s="6" t="str">
        <f>IFERROR(VLOOKUP(D176,Fréquence!$A$1:$B$5,2),"0")</f>
        <v>0</v>
      </c>
      <c r="F176" s="6"/>
      <c r="G176" s="6" t="str">
        <f>IFERROR(VLOOKUP(F176,Maitrise!$A$1:$B$5,2),"0")</f>
        <v>0</v>
      </c>
      <c r="H176" s="6">
        <f t="shared" si="2"/>
        <v>0</v>
      </c>
    </row>
    <row r="177" spans="1:8">
      <c r="A177" s="75"/>
      <c r="B177" s="75"/>
      <c r="C177" s="75" t="str">
        <f>IFERROR(INDEX(Gravité!$C$2:'Gravité'!$C$200,SUMPRODUCT(ROW(Gravité!$A$2:'Gravité'!$A$200)*(Gravité!$A$2:'Gravité'!$A$200=A177)*(Gravité!$B$2:'Gravité'!$B$200=B177))-1,1),"0")</f>
        <v>0</v>
      </c>
      <c r="D177" s="75"/>
      <c r="E177" s="75" t="str">
        <f>IFERROR(VLOOKUP(D177,Fréquence!$A$1:$B$5,2),"0")</f>
        <v>0</v>
      </c>
      <c r="F177" s="75"/>
      <c r="G177" s="75" t="str">
        <f>IFERROR(VLOOKUP(F177,Maitrise!$A$1:$B$5,2),"0")</f>
        <v>0</v>
      </c>
      <c r="H177" s="75">
        <f t="shared" si="2"/>
        <v>0</v>
      </c>
    </row>
    <row r="178" spans="1:8">
      <c r="A178" s="6"/>
      <c r="B178" s="6"/>
      <c r="C178" s="6" t="str">
        <f>IFERROR(INDEX(Gravité!$C$2:'Gravité'!$C$200,SUMPRODUCT(ROW(Gravité!$A$2:'Gravité'!$A$200)*(Gravité!$A$2:'Gravité'!$A$200=A178)*(Gravité!$B$2:'Gravité'!$B$200=B178))-1,1),"0")</f>
        <v>0</v>
      </c>
      <c r="D178" s="6"/>
      <c r="E178" s="6" t="str">
        <f>IFERROR(VLOOKUP(D178,Fréquence!$A$1:$B$5,2),"0")</f>
        <v>0</v>
      </c>
      <c r="F178" s="6"/>
      <c r="G178" s="6" t="str">
        <f>IFERROR(VLOOKUP(F178,Maitrise!$A$1:$B$5,2),"0")</f>
        <v>0</v>
      </c>
      <c r="H178" s="6">
        <f t="shared" si="2"/>
        <v>0</v>
      </c>
    </row>
    <row r="179" spans="1:8">
      <c r="A179" s="75"/>
      <c r="B179" s="75"/>
      <c r="C179" s="75" t="str">
        <f>IFERROR(INDEX(Gravité!$C$2:'Gravité'!$C$200,SUMPRODUCT(ROW(Gravité!$A$2:'Gravité'!$A$200)*(Gravité!$A$2:'Gravité'!$A$200=A179)*(Gravité!$B$2:'Gravité'!$B$200=B179))-1,1),"0")</f>
        <v>0</v>
      </c>
      <c r="D179" s="75"/>
      <c r="E179" s="75" t="str">
        <f>IFERROR(VLOOKUP(D179,Fréquence!$A$1:$B$5,2),"0")</f>
        <v>0</v>
      </c>
      <c r="F179" s="75"/>
      <c r="G179" s="75" t="str">
        <f>IFERROR(VLOOKUP(F179,Maitrise!$A$1:$B$5,2),"0")</f>
        <v>0</v>
      </c>
      <c r="H179" s="75">
        <f t="shared" si="2"/>
        <v>0</v>
      </c>
    </row>
    <row r="180" spans="1:8">
      <c r="A180" s="6"/>
      <c r="B180" s="6"/>
      <c r="C180" s="6" t="str">
        <f>IFERROR(INDEX(Gravité!$C$2:'Gravité'!$C$200,SUMPRODUCT(ROW(Gravité!$A$2:'Gravité'!$A$200)*(Gravité!$A$2:'Gravité'!$A$200=A180)*(Gravité!$B$2:'Gravité'!$B$200=B180))-1,1),"0")</f>
        <v>0</v>
      </c>
      <c r="D180" s="6"/>
      <c r="E180" s="6" t="str">
        <f>IFERROR(VLOOKUP(D180,Fréquence!$A$1:$B$5,2),"0")</f>
        <v>0</v>
      </c>
      <c r="F180" s="6"/>
      <c r="G180" s="6" t="str">
        <f>IFERROR(VLOOKUP(F180,Maitrise!$A$1:$B$5,2),"0")</f>
        <v>0</v>
      </c>
      <c r="H180" s="6">
        <f t="shared" si="2"/>
        <v>0</v>
      </c>
    </row>
    <row r="181" spans="1:8">
      <c r="A181" s="75"/>
      <c r="B181" s="75"/>
      <c r="C181" s="75" t="str">
        <f>IFERROR(INDEX(Gravité!$C$2:'Gravité'!$C$200,SUMPRODUCT(ROW(Gravité!$A$2:'Gravité'!$A$200)*(Gravité!$A$2:'Gravité'!$A$200=A181)*(Gravité!$B$2:'Gravité'!$B$200=B181))-1,1),"0")</f>
        <v>0</v>
      </c>
      <c r="D181" s="75"/>
      <c r="E181" s="75" t="str">
        <f>IFERROR(VLOOKUP(D181,Fréquence!$A$1:$B$5,2),"0")</f>
        <v>0</v>
      </c>
      <c r="F181" s="75"/>
      <c r="G181" s="75" t="str">
        <f>IFERROR(VLOOKUP(F181,Maitrise!$A$1:$B$5,2),"0")</f>
        <v>0</v>
      </c>
      <c r="H181" s="75">
        <f t="shared" si="2"/>
        <v>0</v>
      </c>
    </row>
    <row r="182" spans="1:8">
      <c r="A182" s="6"/>
      <c r="B182" s="6"/>
      <c r="C182" s="6" t="str">
        <f>IFERROR(INDEX(Gravité!$C$2:'Gravité'!$C$200,SUMPRODUCT(ROW(Gravité!$A$2:'Gravité'!$A$200)*(Gravité!$A$2:'Gravité'!$A$200=A182)*(Gravité!$B$2:'Gravité'!$B$200=B182))-1,1),"0")</f>
        <v>0</v>
      </c>
      <c r="D182" s="6"/>
      <c r="E182" s="6" t="str">
        <f>IFERROR(VLOOKUP(D182,Fréquence!$A$1:$B$5,2),"0")</f>
        <v>0</v>
      </c>
      <c r="F182" s="6"/>
      <c r="G182" s="6" t="str">
        <f>IFERROR(VLOOKUP(F182,Maitrise!$A$1:$B$5,2),"0")</f>
        <v>0</v>
      </c>
      <c r="H182" s="6">
        <f t="shared" si="2"/>
        <v>0</v>
      </c>
    </row>
    <row r="183" spans="1:8">
      <c r="A183" s="75"/>
      <c r="B183" s="75"/>
      <c r="C183" s="75" t="str">
        <f>IFERROR(INDEX(Gravité!$C$2:'Gravité'!$C$200,SUMPRODUCT(ROW(Gravité!$A$2:'Gravité'!$A$200)*(Gravité!$A$2:'Gravité'!$A$200=A183)*(Gravité!$B$2:'Gravité'!$B$200=B183))-1,1),"0")</f>
        <v>0</v>
      </c>
      <c r="D183" s="75"/>
      <c r="E183" s="75" t="str">
        <f>IFERROR(VLOOKUP(D183,Fréquence!$A$1:$B$5,2),"0")</f>
        <v>0</v>
      </c>
      <c r="F183" s="75"/>
      <c r="G183" s="75" t="str">
        <f>IFERROR(VLOOKUP(F183,Maitrise!$A$1:$B$5,2),"0")</f>
        <v>0</v>
      </c>
      <c r="H183" s="75">
        <f t="shared" si="2"/>
        <v>0</v>
      </c>
    </row>
    <row r="184" spans="1:8">
      <c r="A184" s="6"/>
      <c r="B184" s="6"/>
      <c r="C184" s="6" t="str">
        <f>IFERROR(INDEX(Gravité!$C$2:'Gravité'!$C$200,SUMPRODUCT(ROW(Gravité!$A$2:'Gravité'!$A$200)*(Gravité!$A$2:'Gravité'!$A$200=A184)*(Gravité!$B$2:'Gravité'!$B$200=B184))-1,1),"0")</f>
        <v>0</v>
      </c>
      <c r="D184" s="6"/>
      <c r="E184" s="6" t="str">
        <f>IFERROR(VLOOKUP(D184,Fréquence!$A$1:$B$5,2),"0")</f>
        <v>0</v>
      </c>
      <c r="F184" s="6"/>
      <c r="G184" s="6" t="str">
        <f>IFERROR(VLOOKUP(F184,Maitrise!$A$1:$B$5,2),"0")</f>
        <v>0</v>
      </c>
      <c r="H184" s="6">
        <f t="shared" si="2"/>
        <v>0</v>
      </c>
    </row>
    <row r="185" spans="1:8">
      <c r="A185" s="75"/>
      <c r="B185" s="75"/>
      <c r="C185" s="75" t="str">
        <f>IFERROR(INDEX(Gravité!$C$2:'Gravité'!$C$200,SUMPRODUCT(ROW(Gravité!$A$2:'Gravité'!$A$200)*(Gravité!$A$2:'Gravité'!$A$200=A185)*(Gravité!$B$2:'Gravité'!$B$200=B185))-1,1),"0")</f>
        <v>0</v>
      </c>
      <c r="D185" s="75"/>
      <c r="E185" s="75" t="str">
        <f>IFERROR(VLOOKUP(D185,Fréquence!$A$1:$B$5,2),"0")</f>
        <v>0</v>
      </c>
      <c r="F185" s="75"/>
      <c r="G185" s="75" t="str">
        <f>IFERROR(VLOOKUP(F185,Maitrise!$A$1:$B$5,2),"0")</f>
        <v>0</v>
      </c>
      <c r="H185" s="75">
        <f t="shared" si="2"/>
        <v>0</v>
      </c>
    </row>
    <row r="186" spans="1:8">
      <c r="A186" s="6"/>
      <c r="B186" s="6"/>
      <c r="C186" s="6" t="str">
        <f>IFERROR(INDEX(Gravité!$C$2:'Gravité'!$C$200,SUMPRODUCT(ROW(Gravité!$A$2:'Gravité'!$A$200)*(Gravité!$A$2:'Gravité'!$A$200=A186)*(Gravité!$B$2:'Gravité'!$B$200=B186))-1,1),"0")</f>
        <v>0</v>
      </c>
      <c r="D186" s="6"/>
      <c r="E186" s="6" t="str">
        <f>IFERROR(VLOOKUP(D186,Fréquence!$A$1:$B$5,2),"0")</f>
        <v>0</v>
      </c>
      <c r="F186" s="6"/>
      <c r="G186" s="6" t="str">
        <f>IFERROR(VLOOKUP(F186,Maitrise!$A$1:$B$5,2),"0")</f>
        <v>0</v>
      </c>
      <c r="H186" s="6">
        <f t="shared" si="2"/>
        <v>0</v>
      </c>
    </row>
    <row r="187" spans="1:8">
      <c r="A187" s="75"/>
      <c r="B187" s="75"/>
      <c r="C187" s="75" t="str">
        <f>IFERROR(INDEX(Gravité!$C$2:'Gravité'!$C$200,SUMPRODUCT(ROW(Gravité!$A$2:'Gravité'!$A$200)*(Gravité!$A$2:'Gravité'!$A$200=A187)*(Gravité!$B$2:'Gravité'!$B$200=B187))-1,1),"0")</f>
        <v>0</v>
      </c>
      <c r="D187" s="75"/>
      <c r="E187" s="75" t="str">
        <f>IFERROR(VLOOKUP(D187,Fréquence!$A$1:$B$5,2),"0")</f>
        <v>0</v>
      </c>
      <c r="F187" s="75"/>
      <c r="G187" s="75" t="str">
        <f>IFERROR(VLOOKUP(F187,Maitrise!$A$1:$B$5,2),"0")</f>
        <v>0</v>
      </c>
      <c r="H187" s="75">
        <f t="shared" si="2"/>
        <v>0</v>
      </c>
    </row>
    <row r="188" spans="1:8">
      <c r="A188" s="6"/>
      <c r="B188" s="6"/>
      <c r="C188" s="6" t="str">
        <f>IFERROR(INDEX(Gravité!$C$2:'Gravité'!$C$200,SUMPRODUCT(ROW(Gravité!$A$2:'Gravité'!$A$200)*(Gravité!$A$2:'Gravité'!$A$200=A188)*(Gravité!$B$2:'Gravité'!$B$200=B188))-1,1),"0")</f>
        <v>0</v>
      </c>
      <c r="D188" s="6"/>
      <c r="E188" s="6" t="str">
        <f>IFERROR(VLOOKUP(D188,Fréquence!$A$1:$B$5,2),"0")</f>
        <v>0</v>
      </c>
      <c r="F188" s="6"/>
      <c r="G188" s="6" t="str">
        <f>IFERROR(VLOOKUP(F188,Maitrise!$A$1:$B$5,2),"0")</f>
        <v>0</v>
      </c>
      <c r="H188" s="6">
        <f t="shared" si="2"/>
        <v>0</v>
      </c>
    </row>
    <row r="189" spans="1:8">
      <c r="A189" s="75"/>
      <c r="B189" s="75"/>
      <c r="C189" s="75" t="str">
        <f>IFERROR(INDEX(Gravité!$C$2:'Gravité'!$C$200,SUMPRODUCT(ROW(Gravité!$A$2:'Gravité'!$A$200)*(Gravité!$A$2:'Gravité'!$A$200=A189)*(Gravité!$B$2:'Gravité'!$B$200=B189))-1,1),"0")</f>
        <v>0</v>
      </c>
      <c r="D189" s="75"/>
      <c r="E189" s="75" t="str">
        <f>IFERROR(VLOOKUP(D189,Fréquence!$A$1:$B$5,2),"0")</f>
        <v>0</v>
      </c>
      <c r="F189" s="75"/>
      <c r="G189" s="75" t="str">
        <f>IFERROR(VLOOKUP(F189,Maitrise!$A$1:$B$5,2),"0")</f>
        <v>0</v>
      </c>
      <c r="H189" s="75">
        <f t="shared" si="2"/>
        <v>0</v>
      </c>
    </row>
    <row r="190" spans="1:8">
      <c r="A190" s="6"/>
      <c r="B190" s="6"/>
      <c r="C190" s="6" t="str">
        <f>IFERROR(INDEX(Gravité!$C$2:'Gravité'!$C$200,SUMPRODUCT(ROW(Gravité!$A$2:'Gravité'!$A$200)*(Gravité!$A$2:'Gravité'!$A$200=A190)*(Gravité!$B$2:'Gravité'!$B$200=B190))-1,1),"0")</f>
        <v>0</v>
      </c>
      <c r="D190" s="6"/>
      <c r="E190" s="6" t="str">
        <f>IFERROR(VLOOKUP(D190,Fréquence!$A$1:$B$5,2),"0")</f>
        <v>0</v>
      </c>
      <c r="F190" s="6"/>
      <c r="G190" s="6" t="str">
        <f>IFERROR(VLOOKUP(F190,Maitrise!$A$1:$B$5,2),"0")</f>
        <v>0</v>
      </c>
      <c r="H190" s="6">
        <f t="shared" si="2"/>
        <v>0</v>
      </c>
    </row>
    <row r="191" spans="1:8">
      <c r="A191" s="75"/>
      <c r="B191" s="75"/>
      <c r="C191" s="75" t="str">
        <f>IFERROR(INDEX(Gravité!$C$2:'Gravité'!$C$200,SUMPRODUCT(ROW(Gravité!$A$2:'Gravité'!$A$200)*(Gravité!$A$2:'Gravité'!$A$200=A191)*(Gravité!$B$2:'Gravité'!$B$200=B191))-1,1),"0")</f>
        <v>0</v>
      </c>
      <c r="D191" s="75"/>
      <c r="E191" s="75" t="str">
        <f>IFERROR(VLOOKUP(D191,Fréquence!$A$1:$B$5,2),"0")</f>
        <v>0</v>
      </c>
      <c r="F191" s="75"/>
      <c r="G191" s="75" t="str">
        <f>IFERROR(VLOOKUP(F191,Maitrise!$A$1:$B$5,2),"0")</f>
        <v>0</v>
      </c>
      <c r="H191" s="75">
        <f t="shared" si="2"/>
        <v>0</v>
      </c>
    </row>
    <row r="192" spans="1:8">
      <c r="A192" s="6"/>
      <c r="B192" s="6"/>
      <c r="C192" s="6" t="str">
        <f>IFERROR(INDEX(Gravité!$C$2:'Gravité'!$C$200,SUMPRODUCT(ROW(Gravité!$A$2:'Gravité'!$A$200)*(Gravité!$A$2:'Gravité'!$A$200=A192)*(Gravité!$B$2:'Gravité'!$B$200=B192))-1,1),"0")</f>
        <v>0</v>
      </c>
      <c r="D192" s="6"/>
      <c r="E192" s="6" t="str">
        <f>IFERROR(VLOOKUP(D192,Fréquence!$A$1:$B$5,2),"0")</f>
        <v>0</v>
      </c>
      <c r="F192" s="6"/>
      <c r="G192" s="6" t="str">
        <f>IFERROR(VLOOKUP(F192,Maitrise!$A$1:$B$5,2),"0")</f>
        <v>0</v>
      </c>
      <c r="H192" s="6">
        <f t="shared" si="2"/>
        <v>0</v>
      </c>
    </row>
    <row r="193" spans="1:8">
      <c r="A193" s="75"/>
      <c r="B193" s="75"/>
      <c r="C193" s="75" t="str">
        <f>IFERROR(INDEX(Gravité!$C$2:'Gravité'!$C$200,SUMPRODUCT(ROW(Gravité!$A$2:'Gravité'!$A$200)*(Gravité!$A$2:'Gravité'!$A$200=A193)*(Gravité!$B$2:'Gravité'!$B$200=B193))-1,1),"0")</f>
        <v>0</v>
      </c>
      <c r="D193" s="75"/>
      <c r="E193" s="75" t="str">
        <f>IFERROR(VLOOKUP(D193,Fréquence!$A$1:$B$5,2),"0")</f>
        <v>0</v>
      </c>
      <c r="F193" s="75"/>
      <c r="G193" s="75" t="str">
        <f>IFERROR(VLOOKUP(F193,Maitrise!$A$1:$B$5,2),"0")</f>
        <v>0</v>
      </c>
      <c r="H193" s="75">
        <f t="shared" si="2"/>
        <v>0</v>
      </c>
    </row>
    <row r="194" spans="1:8">
      <c r="A194" s="6"/>
      <c r="B194" s="6"/>
      <c r="C194" s="6" t="str">
        <f>IFERROR(INDEX(Gravité!$C$2:'Gravité'!$C$200,SUMPRODUCT(ROW(Gravité!$A$2:'Gravité'!$A$200)*(Gravité!$A$2:'Gravité'!$A$200=A194)*(Gravité!$B$2:'Gravité'!$B$200=B194))-1,1),"0")</f>
        <v>0</v>
      </c>
      <c r="D194" s="6"/>
      <c r="E194" s="6" t="str">
        <f>IFERROR(VLOOKUP(D194,Fréquence!$A$1:$B$5,2),"0")</f>
        <v>0</v>
      </c>
      <c r="F194" s="6"/>
      <c r="G194" s="6" t="str">
        <f>IFERROR(VLOOKUP(F194,Maitrise!$A$1:$B$5,2),"0")</f>
        <v>0</v>
      </c>
      <c r="H194" s="6">
        <f t="shared" si="2"/>
        <v>0</v>
      </c>
    </row>
    <row r="195" spans="1:8">
      <c r="A195" s="75"/>
      <c r="B195" s="75"/>
      <c r="C195" s="75" t="str">
        <f>IFERROR(INDEX(Gravité!$C$2:'Gravité'!$C$200,SUMPRODUCT(ROW(Gravité!$A$2:'Gravité'!$A$200)*(Gravité!$A$2:'Gravité'!$A$200=A195)*(Gravité!$B$2:'Gravité'!$B$200=B195))-1,1),"0")</f>
        <v>0</v>
      </c>
      <c r="D195" s="75"/>
      <c r="E195" s="75" t="str">
        <f>IFERROR(VLOOKUP(D195,Fréquence!$A$1:$B$5,2),"0")</f>
        <v>0</v>
      </c>
      <c r="F195" s="75"/>
      <c r="G195" s="75" t="str">
        <f>IFERROR(VLOOKUP(F195,Maitrise!$A$1:$B$5,2),"0")</f>
        <v>0</v>
      </c>
      <c r="H195" s="75">
        <f t="shared" ref="H195:H199" si="3">IFERROR((C195*E195*G195),"0")</f>
        <v>0</v>
      </c>
    </row>
    <row r="196" spans="1:8">
      <c r="A196" s="6"/>
      <c r="B196" s="6"/>
      <c r="C196" s="6" t="str">
        <f>IFERROR(INDEX(Gravité!$C$2:'Gravité'!$C$200,SUMPRODUCT(ROW(Gravité!$A$2:'Gravité'!$A$200)*(Gravité!$A$2:'Gravité'!$A$200=A196)*(Gravité!$B$2:'Gravité'!$B$200=B196))-1,1),"0")</f>
        <v>0</v>
      </c>
      <c r="D196" s="6"/>
      <c r="E196" s="6" t="str">
        <f>IFERROR(VLOOKUP(D196,Fréquence!$A$1:$B$5,2),"0")</f>
        <v>0</v>
      </c>
      <c r="F196" s="6"/>
      <c r="G196" s="6" t="str">
        <f>IFERROR(VLOOKUP(F196,Maitrise!$A$1:$B$5,2),"0")</f>
        <v>0</v>
      </c>
      <c r="H196" s="6">
        <f t="shared" si="3"/>
        <v>0</v>
      </c>
    </row>
    <row r="197" spans="1:8">
      <c r="A197" s="75"/>
      <c r="B197" s="75"/>
      <c r="C197" s="75" t="str">
        <f>IFERROR(INDEX(Gravité!$C$2:'Gravité'!$C$200,SUMPRODUCT(ROW(Gravité!$A$2:'Gravité'!$A$200)*(Gravité!$A$2:'Gravité'!$A$200=A197)*(Gravité!$B$2:'Gravité'!$B$200=B197))-1,1),"0")</f>
        <v>0</v>
      </c>
      <c r="D197" s="75"/>
      <c r="E197" s="75" t="str">
        <f>IFERROR(VLOOKUP(D197,Fréquence!$A$1:$B$5,2),"0")</f>
        <v>0</v>
      </c>
      <c r="F197" s="75"/>
      <c r="G197" s="75" t="str">
        <f>IFERROR(VLOOKUP(F197,Maitrise!$A$1:$B$5,2),"0")</f>
        <v>0</v>
      </c>
      <c r="H197" s="75">
        <f t="shared" si="3"/>
        <v>0</v>
      </c>
    </row>
    <row r="198" spans="1:8">
      <c r="A198" s="6"/>
      <c r="B198" s="6"/>
      <c r="C198" s="6" t="str">
        <f>IFERROR(INDEX(Gravité!$C$2:'Gravité'!$C$200,SUMPRODUCT(ROW(Gravité!$A$2:'Gravité'!$A$200)*(Gravité!$A$2:'Gravité'!$A$200=A198)*(Gravité!$B$2:'Gravité'!$B$200=B198))-1,1),"0")</f>
        <v>0</v>
      </c>
      <c r="D198" s="6"/>
      <c r="E198" s="6" t="str">
        <f>IFERROR(VLOOKUP(D198,Fréquence!$A$1:$B$5,2),"0")</f>
        <v>0</v>
      </c>
      <c r="F198" s="6"/>
      <c r="G198" s="6" t="str">
        <f>IFERROR(VLOOKUP(F198,Maitrise!$A$1:$B$5,2),"0")</f>
        <v>0</v>
      </c>
      <c r="H198" s="6">
        <f t="shared" si="3"/>
        <v>0</v>
      </c>
    </row>
    <row r="199" spans="1:8">
      <c r="A199" s="75"/>
      <c r="B199" s="75"/>
      <c r="C199" s="75" t="str">
        <f>IFERROR(INDEX(Gravité!$C$2:'Gravité'!$C$200,SUMPRODUCT(ROW(Gravité!$A$2:'Gravité'!$A$200)*(Gravité!$A$2:'Gravité'!$A$200=A199)*(Gravité!$B$2:'Gravité'!$B$200=B199))-1,1),"0")</f>
        <v>0</v>
      </c>
      <c r="D199" s="75"/>
      <c r="E199" s="75" t="str">
        <f>IFERROR(VLOOKUP(D199,Fréquence!$A$1:$B$5,2),"0")</f>
        <v>0</v>
      </c>
      <c r="F199" s="75"/>
      <c r="G199" s="75" t="str">
        <f>IFERROR(VLOOKUP(F199,Maitrise!$A$1:$B$5,2),"0")</f>
        <v>0</v>
      </c>
      <c r="H199" s="75">
        <f t="shared" si="3"/>
        <v>0</v>
      </c>
    </row>
    <row r="200" spans="1:8" ht="19" thickBot="1">
      <c r="A200" s="7"/>
      <c r="B200" s="7"/>
      <c r="C200" s="7" t="str">
        <f>IFERROR(INDEX(Gravité!$C$2:'Gravité'!$C$200,SUMPRODUCT(ROW(Gravité!$A$2:'Gravité'!$A$200)*(Gravité!$A$2:'Gravité'!$A$200=A200)*(Gravité!$B$2:'Gravité'!$B$200=B200))-1,1),"0")</f>
        <v>0</v>
      </c>
      <c r="D200" s="7"/>
      <c r="E200" s="7" t="str">
        <f>IFERROR(VLOOKUP(D200,Fréquence!$A$1:$B$5,2),"0")</f>
        <v>0</v>
      </c>
      <c r="F200" s="7"/>
      <c r="G200" s="7" t="str">
        <f>IFERROR(VLOOKUP(F200,Maitrise!$A$1:$B$5,2),"0")</f>
        <v>0</v>
      </c>
      <c r="H200" s="7">
        <f>IFERROR((C200*E200*G200),"0")</f>
        <v>0</v>
      </c>
    </row>
    <row r="201" spans="1:8" s="8" customFormat="1">
      <c r="A201" s="11"/>
      <c r="B201" s="11"/>
      <c r="C201" s="11"/>
      <c r="D201" s="11"/>
      <c r="E201" s="11"/>
      <c r="F201" s="11"/>
      <c r="G201" s="11"/>
      <c r="H201" s="11"/>
    </row>
    <row r="202" spans="1:8" s="8" customFormat="1">
      <c r="A202" s="11"/>
      <c r="B202" s="11"/>
      <c r="C202" s="11"/>
      <c r="D202" s="11"/>
      <c r="E202" s="11"/>
      <c r="F202" s="11"/>
      <c r="G202" s="11"/>
      <c r="H202" s="11"/>
    </row>
    <row r="203" spans="1:8" s="8" customFormat="1">
      <c r="A203" s="11"/>
      <c r="B203" s="11"/>
      <c r="C203" s="11"/>
      <c r="D203" s="11"/>
      <c r="E203" s="11"/>
      <c r="F203" s="11"/>
      <c r="G203" s="11"/>
      <c r="H203" s="11"/>
    </row>
    <row r="204" spans="1:8" s="8" customFormat="1">
      <c r="A204" s="11"/>
      <c r="B204" s="11"/>
      <c r="C204" s="11"/>
      <c r="D204" s="11"/>
      <c r="E204" s="11"/>
      <c r="F204" s="11"/>
      <c r="G204" s="11"/>
      <c r="H204" s="11"/>
    </row>
    <row r="205" spans="1:8" s="8" customFormat="1">
      <c r="A205" s="11"/>
      <c r="B205" s="11"/>
      <c r="C205" s="11"/>
      <c r="D205" s="11"/>
      <c r="E205" s="11"/>
      <c r="F205" s="11"/>
      <c r="G205" s="11"/>
      <c r="H205" s="11"/>
    </row>
    <row r="206" spans="1:8" s="8" customFormat="1">
      <c r="A206" s="11"/>
      <c r="B206" s="11"/>
      <c r="C206" s="11"/>
      <c r="D206" s="11"/>
      <c r="E206" s="11"/>
      <c r="F206" s="11"/>
      <c r="G206" s="11"/>
      <c r="H206" s="11"/>
    </row>
    <row r="207" spans="1:8" s="8" customFormat="1">
      <c r="A207" s="11"/>
      <c r="B207" s="11"/>
      <c r="C207" s="11"/>
      <c r="D207" s="11"/>
      <c r="E207" s="11"/>
      <c r="F207" s="11"/>
      <c r="G207" s="11"/>
      <c r="H207" s="11"/>
    </row>
    <row r="208" spans="1:8" s="8" customFormat="1">
      <c r="A208" s="11"/>
      <c r="B208" s="11"/>
      <c r="C208" s="11"/>
      <c r="D208" s="11"/>
      <c r="E208" s="11"/>
      <c r="F208" s="11"/>
      <c r="G208" s="11"/>
      <c r="H208" s="11"/>
    </row>
    <row r="209" spans="1:8" s="8" customFormat="1">
      <c r="A209" s="11"/>
      <c r="B209" s="11"/>
      <c r="C209" s="11"/>
      <c r="D209" s="11"/>
      <c r="E209" s="11"/>
      <c r="F209" s="11"/>
      <c r="G209" s="11"/>
      <c r="H209" s="11"/>
    </row>
    <row r="210" spans="1:8" s="8" customFormat="1">
      <c r="A210" s="11"/>
      <c r="B210" s="11"/>
      <c r="C210" s="11"/>
      <c r="D210" s="11"/>
      <c r="E210" s="11"/>
      <c r="F210" s="11"/>
      <c r="G210" s="11"/>
      <c r="H210" s="11"/>
    </row>
    <row r="211" spans="1:8" s="8" customFormat="1">
      <c r="A211" s="11"/>
      <c r="B211" s="11"/>
      <c r="C211" s="11"/>
      <c r="D211" s="11"/>
      <c r="E211" s="11"/>
      <c r="F211" s="11"/>
      <c r="G211" s="11"/>
      <c r="H211" s="11"/>
    </row>
    <row r="212" spans="1:8" s="8" customFormat="1">
      <c r="A212" s="11"/>
      <c r="B212" s="11"/>
      <c r="C212" s="11"/>
      <c r="D212" s="11"/>
      <c r="E212" s="11"/>
      <c r="F212" s="11"/>
      <c r="G212" s="11"/>
      <c r="H212" s="11"/>
    </row>
    <row r="213" spans="1:8" s="8" customFormat="1">
      <c r="A213" s="11"/>
      <c r="B213" s="11"/>
      <c r="C213" s="11"/>
      <c r="D213" s="11"/>
      <c r="E213" s="11"/>
      <c r="F213" s="11"/>
      <c r="G213" s="11"/>
      <c r="H213" s="11"/>
    </row>
    <row r="214" spans="1:8" s="8" customFormat="1">
      <c r="A214" s="11"/>
      <c r="B214" s="11"/>
      <c r="C214" s="11"/>
      <c r="D214" s="11"/>
      <c r="E214" s="11"/>
      <c r="F214" s="11"/>
      <c r="G214" s="11"/>
      <c r="H214" s="11"/>
    </row>
    <row r="215" spans="1:8" s="8" customFormat="1">
      <c r="A215" s="11"/>
      <c r="B215" s="11"/>
      <c r="C215" s="11"/>
      <c r="D215" s="11"/>
      <c r="E215" s="11"/>
      <c r="F215" s="11"/>
      <c r="G215" s="11"/>
      <c r="H215" s="11"/>
    </row>
    <row r="216" spans="1:8" s="8" customFormat="1">
      <c r="A216" s="11"/>
      <c r="B216" s="11"/>
      <c r="C216" s="11"/>
      <c r="D216" s="11"/>
      <c r="E216" s="11"/>
      <c r="F216" s="11"/>
      <c r="G216" s="11"/>
      <c r="H216" s="11"/>
    </row>
    <row r="217" spans="1:8" s="8" customFormat="1">
      <c r="A217" s="11"/>
      <c r="B217" s="11"/>
      <c r="C217" s="11"/>
      <c r="D217" s="11"/>
      <c r="E217" s="11"/>
      <c r="F217" s="11"/>
      <c r="G217" s="11"/>
      <c r="H217" s="11"/>
    </row>
    <row r="218" spans="1:8" s="8" customFormat="1">
      <c r="A218" s="11"/>
      <c r="B218" s="11"/>
      <c r="C218" s="11"/>
      <c r="D218" s="11"/>
      <c r="E218" s="11"/>
      <c r="F218" s="11"/>
      <c r="G218" s="11"/>
      <c r="H218" s="11"/>
    </row>
    <row r="219" spans="1:8" s="8" customFormat="1">
      <c r="A219" s="11"/>
      <c r="B219" s="11"/>
      <c r="C219" s="11"/>
      <c r="D219" s="11"/>
      <c r="E219" s="11"/>
      <c r="F219" s="11"/>
      <c r="G219" s="11"/>
      <c r="H219" s="11"/>
    </row>
    <row r="220" spans="1:8" s="8" customFormat="1">
      <c r="A220" s="11"/>
      <c r="B220" s="11"/>
      <c r="C220" s="11"/>
      <c r="D220" s="11"/>
      <c r="E220" s="11"/>
      <c r="F220" s="11"/>
      <c r="G220" s="11"/>
      <c r="H220" s="11"/>
    </row>
    <row r="221" spans="1:8" s="8" customFormat="1">
      <c r="A221" s="11"/>
      <c r="B221" s="11"/>
      <c r="C221" s="11"/>
      <c r="D221" s="11"/>
      <c r="E221" s="11"/>
      <c r="F221" s="11"/>
      <c r="G221" s="11"/>
      <c r="H221" s="11"/>
    </row>
    <row r="222" spans="1:8" s="8" customFormat="1">
      <c r="A222" s="11"/>
      <c r="B222" s="11"/>
      <c r="C222" s="11"/>
      <c r="D222" s="11"/>
      <c r="E222" s="11"/>
      <c r="F222" s="11"/>
      <c r="G222" s="11"/>
      <c r="H222" s="11"/>
    </row>
    <row r="223" spans="1:8" s="8" customFormat="1">
      <c r="A223" s="11"/>
      <c r="B223" s="11"/>
      <c r="C223" s="11"/>
      <c r="D223" s="11"/>
      <c r="E223" s="11"/>
      <c r="F223" s="11"/>
      <c r="G223" s="11"/>
      <c r="H223" s="11"/>
    </row>
    <row r="224" spans="1:8" s="8" customFormat="1">
      <c r="A224" s="11"/>
      <c r="B224" s="11"/>
      <c r="C224" s="11"/>
      <c r="D224" s="11"/>
      <c r="E224" s="11"/>
      <c r="F224" s="11"/>
      <c r="G224" s="11"/>
      <c r="H224" s="11"/>
    </row>
    <row r="225" spans="1:8" s="8" customFormat="1">
      <c r="A225" s="11"/>
      <c r="B225" s="11"/>
      <c r="C225" s="11"/>
      <c r="D225" s="11"/>
      <c r="E225" s="11"/>
      <c r="F225" s="11"/>
      <c r="G225" s="11"/>
      <c r="H225" s="11"/>
    </row>
    <row r="226" spans="1:8" s="8" customFormat="1">
      <c r="A226" s="11"/>
      <c r="B226" s="11"/>
      <c r="C226" s="11"/>
      <c r="D226" s="11"/>
      <c r="E226" s="11"/>
      <c r="F226" s="11"/>
      <c r="G226" s="11"/>
      <c r="H226" s="11"/>
    </row>
    <row r="227" spans="1:8" s="8" customFormat="1">
      <c r="A227" s="11"/>
      <c r="B227" s="11"/>
      <c r="C227" s="11"/>
      <c r="D227" s="11"/>
      <c r="E227" s="11"/>
      <c r="F227" s="11"/>
      <c r="G227" s="11"/>
      <c r="H227" s="11"/>
    </row>
    <row r="228" spans="1:8" s="8" customFormat="1">
      <c r="A228" s="11"/>
      <c r="B228" s="11"/>
      <c r="C228" s="11"/>
      <c r="D228" s="11"/>
      <c r="E228" s="11"/>
      <c r="F228" s="11"/>
      <c r="G228" s="11"/>
      <c r="H228" s="11"/>
    </row>
    <row r="229" spans="1:8" s="8" customFormat="1">
      <c r="A229" s="11"/>
      <c r="B229" s="11"/>
      <c r="C229" s="11"/>
      <c r="D229" s="11"/>
      <c r="E229" s="11"/>
      <c r="F229" s="11"/>
      <c r="G229" s="11"/>
      <c r="H229" s="11"/>
    </row>
    <row r="230" spans="1:8" s="8" customFormat="1">
      <c r="A230" s="11"/>
      <c r="B230" s="11"/>
      <c r="C230" s="11"/>
      <c r="D230" s="11"/>
      <c r="E230" s="11"/>
      <c r="F230" s="11"/>
      <c r="G230" s="11"/>
      <c r="H230" s="11"/>
    </row>
    <row r="231" spans="1:8" s="8" customFormat="1">
      <c r="A231" s="11"/>
      <c r="B231" s="11"/>
      <c r="C231" s="11"/>
      <c r="D231" s="11"/>
      <c r="E231" s="11"/>
      <c r="F231" s="11"/>
      <c r="G231" s="11"/>
      <c r="H231" s="11"/>
    </row>
    <row r="232" spans="1:8" s="8" customFormat="1">
      <c r="A232" s="11"/>
      <c r="B232" s="11"/>
      <c r="C232" s="11"/>
      <c r="D232" s="11"/>
      <c r="E232" s="11"/>
      <c r="F232" s="11"/>
      <c r="G232" s="11"/>
      <c r="H232" s="11"/>
    </row>
    <row r="233" spans="1:8" s="8" customFormat="1">
      <c r="A233" s="11"/>
      <c r="B233" s="11"/>
      <c r="C233" s="11"/>
      <c r="D233" s="11"/>
      <c r="E233" s="11"/>
      <c r="F233" s="11"/>
      <c r="G233" s="11"/>
      <c r="H233" s="11"/>
    </row>
    <row r="234" spans="1:8" s="8" customFormat="1">
      <c r="A234" s="11"/>
      <c r="B234" s="11"/>
      <c r="C234" s="11"/>
      <c r="D234" s="11"/>
      <c r="E234" s="11"/>
      <c r="F234" s="11"/>
      <c r="G234" s="11"/>
      <c r="H234" s="11"/>
    </row>
    <row r="235" spans="1:8" s="8" customFormat="1">
      <c r="A235" s="11"/>
      <c r="B235" s="11"/>
      <c r="C235" s="11"/>
      <c r="D235" s="11"/>
      <c r="E235" s="11"/>
      <c r="F235" s="11"/>
      <c r="G235" s="11"/>
      <c r="H235" s="11"/>
    </row>
    <row r="236" spans="1:8" s="8" customFormat="1">
      <c r="A236" s="11"/>
      <c r="B236" s="11"/>
      <c r="C236" s="11"/>
      <c r="D236" s="11"/>
      <c r="E236" s="11"/>
      <c r="F236" s="11"/>
      <c r="G236" s="11"/>
      <c r="H236" s="11"/>
    </row>
    <row r="237" spans="1:8" s="8" customFormat="1">
      <c r="A237" s="11"/>
      <c r="B237" s="11"/>
      <c r="C237" s="11"/>
      <c r="D237" s="11"/>
      <c r="E237" s="11"/>
      <c r="F237" s="11"/>
      <c r="G237" s="11"/>
      <c r="H237" s="11"/>
    </row>
    <row r="238" spans="1:8" s="8" customFormat="1">
      <c r="A238" s="11"/>
      <c r="B238" s="11"/>
      <c r="C238" s="11"/>
      <c r="D238" s="11"/>
      <c r="E238" s="11"/>
      <c r="F238" s="11"/>
      <c r="G238" s="11"/>
      <c r="H238" s="11"/>
    </row>
    <row r="239" spans="1:8" s="8" customFormat="1">
      <c r="A239" s="11"/>
      <c r="B239" s="11"/>
      <c r="C239" s="11"/>
      <c r="D239" s="11"/>
      <c r="E239" s="11"/>
      <c r="F239" s="11"/>
      <c r="G239" s="11"/>
      <c r="H239" s="11"/>
    </row>
    <row r="240" spans="1:8" s="8" customFormat="1">
      <c r="A240" s="11"/>
      <c r="B240" s="11"/>
      <c r="C240" s="11"/>
      <c r="D240" s="11"/>
      <c r="E240" s="11"/>
      <c r="F240" s="11"/>
      <c r="G240" s="11"/>
      <c r="H240" s="11"/>
    </row>
    <row r="241" spans="1:8" s="8" customFormat="1">
      <c r="A241" s="11"/>
      <c r="B241" s="11"/>
      <c r="C241" s="11"/>
      <c r="D241" s="11"/>
      <c r="E241" s="11"/>
      <c r="F241" s="11"/>
      <c r="G241" s="11"/>
      <c r="H241" s="11"/>
    </row>
    <row r="242" spans="1:8" s="8" customFormat="1">
      <c r="A242" s="11"/>
      <c r="B242" s="11"/>
      <c r="C242" s="11"/>
      <c r="D242" s="11"/>
      <c r="E242" s="11"/>
      <c r="F242" s="11"/>
      <c r="G242" s="11"/>
      <c r="H242" s="11"/>
    </row>
    <row r="243" spans="1:8" s="8" customFormat="1">
      <c r="A243" s="11"/>
      <c r="B243" s="11"/>
      <c r="C243" s="11"/>
      <c r="D243" s="11"/>
      <c r="E243" s="11"/>
      <c r="F243" s="11"/>
      <c r="G243" s="11"/>
      <c r="H243" s="11"/>
    </row>
    <row r="244" spans="1:8" s="8" customFormat="1">
      <c r="A244" s="11"/>
      <c r="B244" s="11"/>
      <c r="C244" s="11"/>
      <c r="D244" s="11"/>
      <c r="E244" s="11"/>
      <c r="F244" s="11"/>
      <c r="G244" s="11"/>
      <c r="H244" s="11"/>
    </row>
    <row r="245" spans="1:8" s="8" customFormat="1">
      <c r="A245" s="11"/>
      <c r="B245" s="11"/>
      <c r="C245" s="11"/>
      <c r="D245" s="11"/>
      <c r="E245" s="11"/>
      <c r="F245" s="11"/>
      <c r="G245" s="11"/>
      <c r="H245" s="11"/>
    </row>
    <row r="246" spans="1:8" s="8" customFormat="1">
      <c r="A246" s="11"/>
      <c r="B246" s="11"/>
      <c r="C246" s="11"/>
      <c r="D246" s="11"/>
      <c r="E246" s="11"/>
      <c r="F246" s="11"/>
      <c r="G246" s="11"/>
      <c r="H246" s="11"/>
    </row>
  </sheetData>
  <dataValidations count="4">
    <dataValidation type="list" allowBlank="1" showInputMessage="1" showErrorMessage="1" sqref="A2:A200">
      <formula1>Natures</formula1>
    </dataValidation>
    <dataValidation type="list" allowBlank="1" showInputMessage="1" showErrorMessage="1" sqref="B2:B200">
      <formula1>INDIRECT(A2)</formula1>
    </dataValidation>
    <dataValidation type="list" allowBlank="1" showInputMessage="1" showErrorMessage="1" sqref="D2:D200">
      <formula1>Fréquence</formula1>
    </dataValidation>
    <dataValidation type="list" allowBlank="1" showInputMessage="1" showErrorMessage="1" sqref="F2:F200">
      <formula1>Maitrise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3"/>
  </sheetPr>
  <dimension ref="A1:AG109"/>
  <sheetViews>
    <sheetView workbookViewId="0">
      <pane ySplit="1" topLeftCell="A2" activePane="bottomLeft" state="frozen"/>
      <selection pane="bottomLeft" activeCell="L12" sqref="L12"/>
    </sheetView>
  </sheetViews>
  <sheetFormatPr baseColWidth="10" defaultRowHeight="18" x14ac:dyDescent="0"/>
  <cols>
    <col min="1" max="1" width="39.1640625" style="1" bestFit="1" customWidth="1"/>
    <col min="2" max="2" width="39" style="1" bestFit="1" customWidth="1"/>
    <col min="3" max="3" width="8.33203125" style="1" bestFit="1" customWidth="1"/>
    <col min="10" max="10" width="39.1640625" customWidth="1"/>
  </cols>
  <sheetData>
    <row r="1" spans="1:33" ht="19" thickBot="1">
      <c r="A1" s="13" t="s">
        <v>0</v>
      </c>
      <c r="B1" s="14" t="s">
        <v>1</v>
      </c>
      <c r="C1" s="12" t="s">
        <v>2</v>
      </c>
      <c r="D1" s="10"/>
      <c r="E1" s="10"/>
      <c r="F1" s="10"/>
      <c r="G1" s="10"/>
      <c r="H1" s="10"/>
      <c r="I1" s="10"/>
      <c r="J1" s="10"/>
      <c r="K1" s="10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</row>
    <row r="2" spans="1:33" ht="19" thickBot="1">
      <c r="A2" s="15" t="s">
        <v>24</v>
      </c>
      <c r="B2" s="16" t="s">
        <v>25</v>
      </c>
      <c r="C2" s="17">
        <v>2</v>
      </c>
      <c r="D2" s="10"/>
      <c r="E2" s="10"/>
      <c r="F2" s="10"/>
      <c r="G2" s="10"/>
      <c r="H2" s="10"/>
      <c r="I2" s="10"/>
      <c r="J2" s="10"/>
      <c r="K2" s="10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</row>
    <row r="3" spans="1:33">
      <c r="A3" s="18" t="s">
        <v>24</v>
      </c>
      <c r="B3" s="19" t="s">
        <v>12</v>
      </c>
      <c r="C3" s="20">
        <v>2</v>
      </c>
      <c r="D3" s="8"/>
      <c r="E3" s="8"/>
      <c r="F3" s="56" t="s">
        <v>118</v>
      </c>
      <c r="G3" s="57"/>
      <c r="H3" s="57"/>
      <c r="I3" s="57"/>
      <c r="J3" s="58"/>
      <c r="K3" s="9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33" ht="19" thickBot="1">
      <c r="A4" s="18" t="s">
        <v>24</v>
      </c>
      <c r="B4" s="19" t="s">
        <v>26</v>
      </c>
      <c r="C4" s="20">
        <v>2</v>
      </c>
      <c r="D4" s="8"/>
      <c r="E4" s="8"/>
      <c r="F4" s="59"/>
      <c r="G4" s="60"/>
      <c r="H4" s="60"/>
      <c r="I4" s="60"/>
      <c r="J4" s="61"/>
      <c r="K4" s="9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</row>
    <row r="5" spans="1:33">
      <c r="A5" s="18" t="s">
        <v>24</v>
      </c>
      <c r="B5" s="19" t="s">
        <v>27</v>
      </c>
      <c r="C5" s="20">
        <v>1</v>
      </c>
      <c r="D5" s="8"/>
      <c r="E5" s="8"/>
      <c r="F5" s="62" t="s">
        <v>120</v>
      </c>
      <c r="G5" s="63"/>
      <c r="H5" s="63"/>
      <c r="I5" s="63"/>
      <c r="J5" s="64"/>
      <c r="K5" s="9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1:33" ht="19" thickBot="1">
      <c r="A6" s="21" t="s">
        <v>24</v>
      </c>
      <c r="B6" s="22" t="s">
        <v>28</v>
      </c>
      <c r="C6" s="23">
        <v>2</v>
      </c>
      <c r="D6" s="8"/>
      <c r="E6" s="8"/>
      <c r="F6" s="59"/>
      <c r="G6" s="60"/>
      <c r="H6" s="60"/>
      <c r="I6" s="60"/>
      <c r="J6" s="61"/>
      <c r="K6" s="9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19" thickBot="1">
      <c r="A7" s="24" t="s">
        <v>29</v>
      </c>
      <c r="B7" s="25" t="s">
        <v>30</v>
      </c>
      <c r="C7" s="26">
        <v>2</v>
      </c>
      <c r="D7" s="8"/>
      <c r="E7" s="8"/>
      <c r="F7" s="56" t="s">
        <v>119</v>
      </c>
      <c r="G7" s="57"/>
      <c r="H7" s="57"/>
      <c r="I7" s="57"/>
      <c r="J7" s="58"/>
      <c r="K7" s="9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1:33" ht="19" thickBot="1">
      <c r="A8" s="15" t="s">
        <v>31</v>
      </c>
      <c r="B8" s="16" t="s">
        <v>32</v>
      </c>
      <c r="C8" s="17">
        <v>4</v>
      </c>
      <c r="D8" s="8"/>
      <c r="E8" s="8"/>
      <c r="F8" s="59"/>
      <c r="G8" s="60"/>
      <c r="H8" s="60"/>
      <c r="I8" s="60"/>
      <c r="J8" s="61"/>
      <c r="K8" s="9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1:33">
      <c r="A9" s="18" t="s">
        <v>31</v>
      </c>
      <c r="B9" s="19" t="s">
        <v>33</v>
      </c>
      <c r="C9" s="20">
        <v>1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</row>
    <row r="10" spans="1:33">
      <c r="A10" s="18" t="s">
        <v>31</v>
      </c>
      <c r="B10" s="19" t="s">
        <v>34</v>
      </c>
      <c r="C10" s="20">
        <v>2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33">
      <c r="A11" s="18" t="s">
        <v>31</v>
      </c>
      <c r="B11" s="19" t="s">
        <v>35</v>
      </c>
      <c r="C11" s="20">
        <v>3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33">
      <c r="A12" s="18" t="s">
        <v>31</v>
      </c>
      <c r="B12" s="19" t="s">
        <v>36</v>
      </c>
      <c r="C12" s="20">
        <v>2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33" ht="19" thickBot="1">
      <c r="A13" s="36" t="s">
        <v>31</v>
      </c>
      <c r="B13" s="37" t="s">
        <v>37</v>
      </c>
      <c r="C13" s="38">
        <v>3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33">
      <c r="A14" s="27" t="s">
        <v>38</v>
      </c>
      <c r="B14" s="28" t="s">
        <v>3</v>
      </c>
      <c r="C14" s="29">
        <v>4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33">
      <c r="A15" s="30" t="s">
        <v>38</v>
      </c>
      <c r="B15" s="31" t="s">
        <v>39</v>
      </c>
      <c r="C15" s="32">
        <v>4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33">
      <c r="A16" s="30" t="s">
        <v>38</v>
      </c>
      <c r="B16" s="31" t="s">
        <v>4</v>
      </c>
      <c r="C16" s="32">
        <v>4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1:33">
      <c r="A17" s="30" t="s">
        <v>38</v>
      </c>
      <c r="B17" s="31" t="s">
        <v>40</v>
      </c>
      <c r="C17" s="32">
        <v>3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</row>
    <row r="18" spans="1:33">
      <c r="A18" s="30" t="s">
        <v>38</v>
      </c>
      <c r="B18" s="31" t="s">
        <v>5</v>
      </c>
      <c r="C18" s="32">
        <v>4</v>
      </c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</row>
    <row r="19" spans="1:33">
      <c r="A19" s="30" t="s">
        <v>38</v>
      </c>
      <c r="B19" s="31" t="s">
        <v>41</v>
      </c>
      <c r="C19" s="32">
        <v>4</v>
      </c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</row>
    <row r="20" spans="1:33" ht="19" thickBot="1">
      <c r="A20" s="33" t="s">
        <v>38</v>
      </c>
      <c r="B20" s="34" t="s">
        <v>13</v>
      </c>
      <c r="C20" s="35">
        <v>3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</row>
    <row r="21" spans="1:33" ht="19" thickBot="1">
      <c r="A21" s="39" t="s">
        <v>11</v>
      </c>
      <c r="B21" s="40" t="s">
        <v>6</v>
      </c>
      <c r="C21" s="41">
        <v>4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1:33">
      <c r="A22" s="27" t="s">
        <v>42</v>
      </c>
      <c r="B22" s="28" t="s">
        <v>43</v>
      </c>
      <c r="C22" s="29">
        <v>4</v>
      </c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</row>
    <row r="23" spans="1:33">
      <c r="A23" s="30" t="s">
        <v>42</v>
      </c>
      <c r="B23" s="31" t="s">
        <v>44</v>
      </c>
      <c r="C23" s="32">
        <v>3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</row>
    <row r="24" spans="1:33" ht="19" thickBot="1">
      <c r="A24" s="33" t="s">
        <v>42</v>
      </c>
      <c r="B24" s="34" t="s">
        <v>45</v>
      </c>
      <c r="C24" s="35">
        <v>3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</row>
    <row r="25" spans="1:33">
      <c r="A25" s="15" t="s">
        <v>46</v>
      </c>
      <c r="B25" s="16" t="s">
        <v>47</v>
      </c>
      <c r="C25" s="17">
        <v>3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</row>
    <row r="26" spans="1:33" ht="19" thickBot="1">
      <c r="A26" s="36" t="s">
        <v>46</v>
      </c>
      <c r="B26" s="37" t="s">
        <v>48</v>
      </c>
      <c r="C26" s="38">
        <v>4</v>
      </c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</row>
    <row r="27" spans="1:33">
      <c r="A27" s="27" t="s">
        <v>49</v>
      </c>
      <c r="B27" s="28" t="s">
        <v>50</v>
      </c>
      <c r="C27" s="29">
        <v>2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1:33">
      <c r="A28" s="30" t="s">
        <v>49</v>
      </c>
      <c r="B28" s="31" t="s">
        <v>97</v>
      </c>
      <c r="C28" s="32">
        <v>2</v>
      </c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</row>
    <row r="29" spans="1:33" ht="19" thickBot="1">
      <c r="A29" s="33" t="s">
        <v>49</v>
      </c>
      <c r="B29" s="34" t="s">
        <v>51</v>
      </c>
      <c r="C29" s="35">
        <v>2</v>
      </c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1:33">
      <c r="A30" s="15" t="s">
        <v>52</v>
      </c>
      <c r="B30" s="16" t="s">
        <v>53</v>
      </c>
      <c r="C30" s="17">
        <v>1</v>
      </c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1:33">
      <c r="A31" s="18" t="s">
        <v>52</v>
      </c>
      <c r="B31" s="19" t="s">
        <v>54</v>
      </c>
      <c r="C31" s="20">
        <v>1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1:33">
      <c r="A32" s="18" t="s">
        <v>52</v>
      </c>
      <c r="B32" s="19" t="s">
        <v>55</v>
      </c>
      <c r="C32" s="20">
        <v>1</v>
      </c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  <row r="33" spans="1:33">
      <c r="A33" s="18" t="s">
        <v>52</v>
      </c>
      <c r="B33" s="19" t="s">
        <v>56</v>
      </c>
      <c r="C33" s="20">
        <v>1</v>
      </c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</row>
    <row r="34" spans="1:33" ht="19" thickBot="1">
      <c r="A34" s="36" t="s">
        <v>52</v>
      </c>
      <c r="B34" s="37" t="s">
        <v>57</v>
      </c>
      <c r="C34" s="38">
        <v>1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</row>
    <row r="35" spans="1:33">
      <c r="A35" s="27" t="s">
        <v>22</v>
      </c>
      <c r="B35" s="28" t="s">
        <v>14</v>
      </c>
      <c r="C35" s="29">
        <v>3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</row>
    <row r="36" spans="1:33">
      <c r="A36" s="30" t="s">
        <v>22</v>
      </c>
      <c r="B36" s="31" t="s">
        <v>58</v>
      </c>
      <c r="C36" s="32">
        <v>2</v>
      </c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</row>
    <row r="37" spans="1:33">
      <c r="A37" s="30" t="s">
        <v>22</v>
      </c>
      <c r="B37" s="31" t="s">
        <v>59</v>
      </c>
      <c r="C37" s="32">
        <v>2</v>
      </c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</row>
    <row r="38" spans="1:33">
      <c r="A38" s="30" t="s">
        <v>22</v>
      </c>
      <c r="B38" s="31" t="s">
        <v>15</v>
      </c>
      <c r="C38" s="32">
        <v>1</v>
      </c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</row>
    <row r="39" spans="1:33" ht="19" thickBot="1">
      <c r="A39" s="33" t="s">
        <v>22</v>
      </c>
      <c r="B39" s="34" t="s">
        <v>7</v>
      </c>
      <c r="C39" s="35">
        <v>4</v>
      </c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</row>
    <row r="40" spans="1:33" ht="19" thickBot="1">
      <c r="A40" s="39" t="s">
        <v>60</v>
      </c>
      <c r="B40" s="40" t="s">
        <v>6</v>
      </c>
      <c r="C40" s="41">
        <v>1</v>
      </c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</row>
    <row r="41" spans="1:33">
      <c r="A41" s="27" t="s">
        <v>98</v>
      </c>
      <c r="B41" s="28" t="s">
        <v>16</v>
      </c>
      <c r="C41" s="29">
        <v>4</v>
      </c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</row>
    <row r="42" spans="1:33">
      <c r="A42" s="30" t="s">
        <v>98</v>
      </c>
      <c r="B42" s="31" t="s">
        <v>61</v>
      </c>
      <c r="C42" s="32">
        <v>2</v>
      </c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</row>
    <row r="43" spans="1:33" ht="19" thickBot="1">
      <c r="A43" s="33" t="s">
        <v>98</v>
      </c>
      <c r="B43" s="34" t="s">
        <v>62</v>
      </c>
      <c r="C43" s="35">
        <v>4</v>
      </c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</row>
    <row r="44" spans="1:33" ht="19" thickBot="1">
      <c r="A44" s="39" t="s">
        <v>99</v>
      </c>
      <c r="B44" s="40" t="s">
        <v>63</v>
      </c>
      <c r="C44" s="41">
        <v>3</v>
      </c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</row>
    <row r="45" spans="1:33">
      <c r="A45" s="27" t="s">
        <v>64</v>
      </c>
      <c r="B45" s="28" t="s">
        <v>65</v>
      </c>
      <c r="C45" s="29">
        <v>4</v>
      </c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</row>
    <row r="46" spans="1:33">
      <c r="A46" s="30" t="s">
        <v>64</v>
      </c>
      <c r="B46" s="31" t="s">
        <v>17</v>
      </c>
      <c r="C46" s="32">
        <v>4</v>
      </c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</row>
    <row r="47" spans="1:33">
      <c r="A47" s="30" t="s">
        <v>64</v>
      </c>
      <c r="B47" s="31" t="s">
        <v>66</v>
      </c>
      <c r="C47" s="32">
        <v>4</v>
      </c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</row>
    <row r="48" spans="1:33">
      <c r="A48" s="30" t="s">
        <v>64</v>
      </c>
      <c r="B48" s="31" t="s">
        <v>67</v>
      </c>
      <c r="C48" s="32">
        <v>4</v>
      </c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</row>
    <row r="49" spans="1:33">
      <c r="A49" s="30" t="s">
        <v>64</v>
      </c>
      <c r="B49" s="31" t="s">
        <v>6</v>
      </c>
      <c r="C49" s="32">
        <v>4</v>
      </c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</row>
    <row r="50" spans="1:33">
      <c r="A50" s="30" t="s">
        <v>64</v>
      </c>
      <c r="B50" s="31" t="s">
        <v>68</v>
      </c>
      <c r="C50" s="32">
        <v>4</v>
      </c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</row>
    <row r="51" spans="1:33" ht="19" thickBot="1">
      <c r="A51" s="33" t="s">
        <v>64</v>
      </c>
      <c r="B51" s="34" t="s">
        <v>69</v>
      </c>
      <c r="C51" s="35">
        <v>4</v>
      </c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</row>
    <row r="52" spans="1:33">
      <c r="A52" s="15" t="s">
        <v>70</v>
      </c>
      <c r="B52" s="16" t="s">
        <v>71</v>
      </c>
      <c r="C52" s="17">
        <v>2</v>
      </c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</row>
    <row r="53" spans="1:33" ht="19" thickBot="1">
      <c r="A53" s="36" t="s">
        <v>70</v>
      </c>
      <c r="B53" s="37" t="s">
        <v>72</v>
      </c>
      <c r="C53" s="38">
        <v>3</v>
      </c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</row>
    <row r="54" spans="1:33">
      <c r="A54" s="27" t="s">
        <v>73</v>
      </c>
      <c r="B54" s="28" t="s">
        <v>74</v>
      </c>
      <c r="C54" s="29">
        <v>4</v>
      </c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</row>
    <row r="55" spans="1:33">
      <c r="A55" s="30" t="s">
        <v>73</v>
      </c>
      <c r="B55" s="31" t="s">
        <v>75</v>
      </c>
      <c r="C55" s="32">
        <v>3</v>
      </c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</row>
    <row r="56" spans="1:33">
      <c r="A56" s="30" t="s">
        <v>73</v>
      </c>
      <c r="B56" s="31" t="s">
        <v>76</v>
      </c>
      <c r="C56" s="32">
        <v>3</v>
      </c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</row>
    <row r="57" spans="1:33">
      <c r="A57" s="30" t="s">
        <v>73</v>
      </c>
      <c r="B57" s="31" t="s">
        <v>18</v>
      </c>
      <c r="C57" s="32">
        <v>3</v>
      </c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</row>
    <row r="58" spans="1:33" ht="19" thickBot="1">
      <c r="A58" s="33" t="s">
        <v>73</v>
      </c>
      <c r="B58" s="34" t="s">
        <v>77</v>
      </c>
      <c r="C58" s="35">
        <v>3</v>
      </c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</row>
    <row r="59" spans="1:33">
      <c r="A59" s="15" t="s">
        <v>100</v>
      </c>
      <c r="B59" s="16" t="s">
        <v>8</v>
      </c>
      <c r="C59" s="17">
        <v>4</v>
      </c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</row>
    <row r="60" spans="1:33" ht="19" thickBot="1">
      <c r="A60" s="36" t="s">
        <v>100</v>
      </c>
      <c r="B60" s="37" t="s">
        <v>101</v>
      </c>
      <c r="C60" s="38">
        <v>4</v>
      </c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</row>
    <row r="61" spans="1:33">
      <c r="A61" s="27" t="s">
        <v>78</v>
      </c>
      <c r="B61" s="28" t="s">
        <v>19</v>
      </c>
      <c r="C61" s="29">
        <v>3</v>
      </c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</row>
    <row r="62" spans="1:33">
      <c r="A62" s="30" t="s">
        <v>78</v>
      </c>
      <c r="B62" s="31" t="s">
        <v>79</v>
      </c>
      <c r="C62" s="32">
        <v>4</v>
      </c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</row>
    <row r="63" spans="1:33" ht="19" thickBot="1">
      <c r="A63" s="33" t="s">
        <v>78</v>
      </c>
      <c r="B63" s="34" t="s">
        <v>20</v>
      </c>
      <c r="C63" s="35">
        <v>4</v>
      </c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</row>
    <row r="64" spans="1:33">
      <c r="A64" s="15" t="s">
        <v>102</v>
      </c>
      <c r="B64" s="16" t="s">
        <v>21</v>
      </c>
      <c r="C64" s="17">
        <v>2</v>
      </c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</row>
    <row r="65" spans="1:33">
      <c r="A65" s="18" t="s">
        <v>102</v>
      </c>
      <c r="B65" s="19" t="s">
        <v>103</v>
      </c>
      <c r="C65" s="20">
        <v>2</v>
      </c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</row>
    <row r="66" spans="1:33">
      <c r="A66" s="18" t="s">
        <v>102</v>
      </c>
      <c r="B66" s="19" t="s">
        <v>6</v>
      </c>
      <c r="C66" s="20">
        <v>2</v>
      </c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</row>
    <row r="67" spans="1:33" ht="19" thickBot="1">
      <c r="A67" s="36" t="s">
        <v>102</v>
      </c>
      <c r="B67" s="37" t="s">
        <v>80</v>
      </c>
      <c r="C67" s="38">
        <v>2</v>
      </c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</row>
    <row r="68" spans="1:33">
      <c r="A68" s="27" t="s">
        <v>81</v>
      </c>
      <c r="B68" s="28" t="s">
        <v>82</v>
      </c>
      <c r="C68" s="29">
        <v>4</v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</row>
    <row r="69" spans="1:33">
      <c r="A69" s="30" t="s">
        <v>81</v>
      </c>
      <c r="B69" s="31" t="s">
        <v>83</v>
      </c>
      <c r="C69" s="32">
        <v>4</v>
      </c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</row>
    <row r="70" spans="1:33">
      <c r="A70" s="30" t="s">
        <v>81</v>
      </c>
      <c r="B70" s="31" t="s">
        <v>84</v>
      </c>
      <c r="C70" s="32">
        <v>2</v>
      </c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</row>
    <row r="71" spans="1:33">
      <c r="A71" s="30" t="s">
        <v>81</v>
      </c>
      <c r="B71" s="31" t="s">
        <v>85</v>
      </c>
      <c r="C71" s="32">
        <v>1</v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</row>
    <row r="72" spans="1:33">
      <c r="A72" s="30" t="s">
        <v>81</v>
      </c>
      <c r="B72" s="31" t="s">
        <v>86</v>
      </c>
      <c r="C72" s="32">
        <v>1</v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</row>
    <row r="73" spans="1:33">
      <c r="A73" s="30" t="s">
        <v>81</v>
      </c>
      <c r="B73" s="31" t="s">
        <v>87</v>
      </c>
      <c r="C73" s="32">
        <v>3</v>
      </c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</row>
    <row r="74" spans="1:33">
      <c r="A74" s="30" t="s">
        <v>81</v>
      </c>
      <c r="B74" s="31" t="s">
        <v>88</v>
      </c>
      <c r="C74" s="32">
        <v>1</v>
      </c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</row>
    <row r="75" spans="1:33">
      <c r="A75" s="30" t="s">
        <v>81</v>
      </c>
      <c r="B75" s="31" t="s">
        <v>89</v>
      </c>
      <c r="C75" s="32">
        <v>2</v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</row>
    <row r="76" spans="1:33">
      <c r="A76" s="30" t="s">
        <v>81</v>
      </c>
      <c r="B76" s="31" t="s">
        <v>6</v>
      </c>
      <c r="C76" s="32">
        <v>1</v>
      </c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</row>
    <row r="77" spans="1:33">
      <c r="A77" s="30" t="s">
        <v>81</v>
      </c>
      <c r="B77" s="31" t="s">
        <v>90</v>
      </c>
      <c r="C77" s="32">
        <v>4</v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</row>
    <row r="78" spans="1:33">
      <c r="A78" s="30" t="s">
        <v>81</v>
      </c>
      <c r="B78" s="31" t="s">
        <v>91</v>
      </c>
      <c r="C78" s="32">
        <v>1</v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</row>
    <row r="79" spans="1:33">
      <c r="A79" s="30" t="s">
        <v>81</v>
      </c>
      <c r="B79" s="31" t="s">
        <v>92</v>
      </c>
      <c r="C79" s="32">
        <v>1</v>
      </c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</row>
    <row r="80" spans="1:33" ht="19" thickBot="1">
      <c r="A80" s="33" t="s">
        <v>81</v>
      </c>
      <c r="B80" s="34" t="s">
        <v>93</v>
      </c>
      <c r="C80" s="35">
        <v>1</v>
      </c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</row>
    <row r="81" spans="1:33" ht="19" thickBot="1">
      <c r="A81" s="39" t="s">
        <v>23</v>
      </c>
      <c r="B81" s="40" t="s">
        <v>9</v>
      </c>
      <c r="C81" s="41">
        <v>1</v>
      </c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</row>
    <row r="82" spans="1:33">
      <c r="A82" s="27" t="s">
        <v>10</v>
      </c>
      <c r="B82" s="28" t="s">
        <v>41</v>
      </c>
      <c r="C82" s="29">
        <v>4</v>
      </c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</row>
    <row r="83" spans="1:33">
      <c r="A83" s="30" t="s">
        <v>10</v>
      </c>
      <c r="B83" s="31" t="s">
        <v>94</v>
      </c>
      <c r="C83" s="32">
        <v>4</v>
      </c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</row>
    <row r="84" spans="1:33">
      <c r="A84" s="30" t="s">
        <v>10</v>
      </c>
      <c r="B84" s="31" t="s">
        <v>95</v>
      </c>
      <c r="C84" s="32">
        <v>4</v>
      </c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</row>
    <row r="85" spans="1:33">
      <c r="A85" s="30" t="s">
        <v>10</v>
      </c>
      <c r="B85" s="31" t="s">
        <v>96</v>
      </c>
      <c r="C85" s="32">
        <v>1</v>
      </c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</row>
    <row r="86" spans="1:33" ht="19" thickBot="1">
      <c r="A86" s="33" t="s">
        <v>10</v>
      </c>
      <c r="B86" s="34" t="s">
        <v>6</v>
      </c>
      <c r="C86" s="35">
        <v>1</v>
      </c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</row>
    <row r="87" spans="1:33" s="8" customFormat="1">
      <c r="A87" s="11"/>
      <c r="B87" s="11"/>
      <c r="C87" s="11"/>
    </row>
    <row r="88" spans="1:33" s="8" customFormat="1">
      <c r="A88" s="11"/>
      <c r="B88" s="11"/>
      <c r="C88" s="11"/>
    </row>
    <row r="89" spans="1:33" s="8" customFormat="1">
      <c r="A89" s="11"/>
      <c r="B89" s="11"/>
      <c r="C89" s="11"/>
    </row>
    <row r="90" spans="1:33" s="8" customFormat="1">
      <c r="A90" s="11"/>
      <c r="B90" s="11"/>
      <c r="C90" s="11"/>
    </row>
    <row r="91" spans="1:33" s="8" customFormat="1">
      <c r="A91" s="11"/>
      <c r="B91" s="11"/>
      <c r="C91" s="11"/>
    </row>
    <row r="92" spans="1:33" s="8" customFormat="1">
      <c r="A92" s="11"/>
      <c r="B92" s="11"/>
      <c r="C92" s="11"/>
    </row>
    <row r="93" spans="1:33" s="8" customFormat="1">
      <c r="A93" s="11"/>
      <c r="B93" s="11"/>
      <c r="C93" s="11"/>
    </row>
    <row r="94" spans="1:33" s="8" customFormat="1">
      <c r="A94" s="11"/>
      <c r="B94" s="11"/>
      <c r="C94" s="11"/>
    </row>
    <row r="95" spans="1:33" s="8" customFormat="1">
      <c r="A95" s="11"/>
      <c r="B95" s="11"/>
      <c r="C95" s="11"/>
    </row>
    <row r="96" spans="1:33" s="8" customFormat="1">
      <c r="A96" s="11"/>
      <c r="B96" s="11"/>
      <c r="C96" s="11"/>
    </row>
    <row r="97" spans="1:3" s="8" customFormat="1">
      <c r="A97" s="11"/>
      <c r="B97" s="11"/>
      <c r="C97" s="11"/>
    </row>
    <row r="98" spans="1:3" s="8" customFormat="1">
      <c r="A98" s="11"/>
      <c r="B98" s="11"/>
      <c r="C98" s="11"/>
    </row>
    <row r="99" spans="1:3" s="8" customFormat="1">
      <c r="A99" s="11"/>
      <c r="B99" s="11"/>
      <c r="C99" s="11"/>
    </row>
    <row r="100" spans="1:3" s="8" customFormat="1">
      <c r="A100" s="11"/>
      <c r="B100" s="11"/>
      <c r="C100" s="11"/>
    </row>
    <row r="101" spans="1:3" s="8" customFormat="1">
      <c r="A101" s="11"/>
      <c r="B101" s="11"/>
      <c r="C101" s="11"/>
    </row>
    <row r="102" spans="1:3" s="8" customFormat="1">
      <c r="A102" s="11"/>
      <c r="B102" s="11"/>
      <c r="C102" s="11"/>
    </row>
    <row r="103" spans="1:3" s="8" customFormat="1">
      <c r="A103" s="11"/>
      <c r="B103" s="11"/>
      <c r="C103" s="11"/>
    </row>
    <row r="104" spans="1:3" s="8" customFormat="1">
      <c r="A104" s="11"/>
      <c r="B104" s="11"/>
      <c r="C104" s="11"/>
    </row>
    <row r="105" spans="1:3" s="8" customFormat="1">
      <c r="A105" s="11"/>
      <c r="B105" s="11"/>
      <c r="C105" s="11"/>
    </row>
    <row r="106" spans="1:3" s="8" customFormat="1">
      <c r="A106" s="11"/>
      <c r="B106" s="11"/>
      <c r="C106" s="11"/>
    </row>
    <row r="107" spans="1:3" s="8" customFormat="1">
      <c r="A107" s="11"/>
      <c r="B107" s="11"/>
      <c r="C107" s="11"/>
    </row>
    <row r="108" spans="1:3" s="8" customFormat="1">
      <c r="A108" s="11"/>
      <c r="B108" s="11"/>
      <c r="C108" s="11"/>
    </row>
    <row r="109" spans="1:3" s="8" customFormat="1">
      <c r="A109" s="11"/>
      <c r="B109" s="11"/>
      <c r="C109" s="11"/>
    </row>
  </sheetData>
  <mergeCells count="3">
    <mergeCell ref="F3:J4"/>
    <mergeCell ref="F5:J6"/>
    <mergeCell ref="F7:J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3"/>
  </sheetPr>
  <dimension ref="A1:W14"/>
  <sheetViews>
    <sheetView workbookViewId="0">
      <selection activeCell="V13" sqref="V13"/>
    </sheetView>
  </sheetViews>
  <sheetFormatPr baseColWidth="10" defaultRowHeight="15" x14ac:dyDescent="0"/>
  <cols>
    <col min="2" max="2" width="37" bestFit="1" customWidth="1"/>
    <col min="3" max="3" width="30.5" bestFit="1" customWidth="1"/>
    <col min="4" max="4" width="32.83203125" bestFit="1" customWidth="1"/>
    <col min="5" max="5" width="38.1640625" bestFit="1" customWidth="1"/>
    <col min="6" max="6" width="34.83203125" bestFit="1" customWidth="1"/>
    <col min="7" max="7" width="30.6640625" bestFit="1" customWidth="1"/>
    <col min="8" max="8" width="38.33203125" bestFit="1" customWidth="1"/>
    <col min="9" max="9" width="31.5" bestFit="1" customWidth="1"/>
    <col min="10" max="10" width="29.1640625" bestFit="1" customWidth="1"/>
    <col min="11" max="11" width="33" bestFit="1" customWidth="1"/>
    <col min="12" max="12" width="36.33203125" bestFit="1" customWidth="1"/>
    <col min="13" max="13" width="29.5" bestFit="1" customWidth="1"/>
    <col min="14" max="14" width="37.33203125" bestFit="1" customWidth="1"/>
    <col min="15" max="15" width="29.33203125" bestFit="1" customWidth="1"/>
    <col min="16" max="16" width="39.1640625" bestFit="1" customWidth="1"/>
    <col min="17" max="17" width="37" bestFit="1" customWidth="1"/>
    <col min="18" max="18" width="28.5" bestFit="1" customWidth="1"/>
    <col min="19" max="19" width="36" bestFit="1" customWidth="1"/>
    <col min="20" max="21" width="37.5" bestFit="1" customWidth="1"/>
    <col min="22" max="22" width="19" bestFit="1" customWidth="1"/>
    <col min="23" max="23" width="31.6640625" bestFit="1" customWidth="1"/>
  </cols>
  <sheetData>
    <row r="1" spans="1:23" ht="19" thickBot="1">
      <c r="A1" s="49" t="s">
        <v>105</v>
      </c>
      <c r="B1" s="45" t="s">
        <v>24</v>
      </c>
      <c r="C1" s="46" t="s">
        <v>29</v>
      </c>
      <c r="D1" s="46" t="s">
        <v>31</v>
      </c>
      <c r="E1" s="45" t="s">
        <v>38</v>
      </c>
      <c r="F1" s="47" t="s">
        <v>11</v>
      </c>
      <c r="G1" s="45" t="s">
        <v>42</v>
      </c>
      <c r="H1" s="46" t="s">
        <v>46</v>
      </c>
      <c r="I1" s="46" t="s">
        <v>49</v>
      </c>
      <c r="J1" s="45" t="s">
        <v>52</v>
      </c>
      <c r="K1" s="45" t="s">
        <v>22</v>
      </c>
      <c r="L1" s="46" t="s">
        <v>60</v>
      </c>
      <c r="M1" s="45" t="s">
        <v>98</v>
      </c>
      <c r="N1" s="46" t="s">
        <v>99</v>
      </c>
      <c r="O1" s="45" t="s">
        <v>64</v>
      </c>
      <c r="P1" s="47" t="s">
        <v>70</v>
      </c>
      <c r="Q1" s="45" t="s">
        <v>73</v>
      </c>
      <c r="R1" s="47" t="s">
        <v>100</v>
      </c>
      <c r="S1" s="46" t="s">
        <v>78</v>
      </c>
      <c r="T1" s="46" t="s">
        <v>102</v>
      </c>
      <c r="U1" s="45" t="s">
        <v>81</v>
      </c>
      <c r="V1" s="47" t="s">
        <v>23</v>
      </c>
      <c r="W1" s="48" t="s">
        <v>10</v>
      </c>
    </row>
    <row r="2" spans="1:23" ht="19" thickBot="1">
      <c r="A2" s="65" t="s">
        <v>104</v>
      </c>
      <c r="B2" s="50" t="s">
        <v>25</v>
      </c>
      <c r="C2" s="44" t="s">
        <v>30</v>
      </c>
      <c r="D2" s="50" t="s">
        <v>32</v>
      </c>
      <c r="E2" s="53" t="s">
        <v>3</v>
      </c>
      <c r="F2" s="42" t="s">
        <v>6</v>
      </c>
      <c r="G2" s="53" t="s">
        <v>43</v>
      </c>
      <c r="H2" s="50" t="s">
        <v>47</v>
      </c>
      <c r="I2" s="53" t="s">
        <v>50</v>
      </c>
      <c r="J2" s="50" t="s">
        <v>53</v>
      </c>
      <c r="K2" s="53" t="s">
        <v>14</v>
      </c>
      <c r="L2" s="43" t="s">
        <v>6</v>
      </c>
      <c r="M2" s="53" t="s">
        <v>16</v>
      </c>
      <c r="N2" s="43" t="s">
        <v>63</v>
      </c>
      <c r="O2" s="53" t="s">
        <v>65</v>
      </c>
      <c r="P2" s="50" t="s">
        <v>71</v>
      </c>
      <c r="Q2" s="53" t="s">
        <v>74</v>
      </c>
      <c r="R2" s="50" t="s">
        <v>8</v>
      </c>
      <c r="S2" s="53" t="s">
        <v>19</v>
      </c>
      <c r="T2" s="50" t="s">
        <v>21</v>
      </c>
      <c r="U2" s="53" t="s">
        <v>82</v>
      </c>
      <c r="V2" s="42" t="s">
        <v>9</v>
      </c>
      <c r="W2" s="53" t="s">
        <v>41</v>
      </c>
    </row>
    <row r="3" spans="1:23" ht="19" thickBot="1">
      <c r="A3" s="65"/>
      <c r="B3" s="51" t="s">
        <v>12</v>
      </c>
      <c r="D3" s="51" t="s">
        <v>33</v>
      </c>
      <c r="E3" s="54" t="s">
        <v>39</v>
      </c>
      <c r="G3" s="54" t="s">
        <v>44</v>
      </c>
      <c r="H3" s="52" t="s">
        <v>48</v>
      </c>
      <c r="I3" s="54" t="s">
        <v>97</v>
      </c>
      <c r="J3" s="51" t="s">
        <v>54</v>
      </c>
      <c r="K3" s="54" t="s">
        <v>58</v>
      </c>
      <c r="M3" s="54" t="s">
        <v>61</v>
      </c>
      <c r="O3" s="54" t="s">
        <v>17</v>
      </c>
      <c r="P3" s="52" t="s">
        <v>72</v>
      </c>
      <c r="Q3" s="54" t="s">
        <v>75</v>
      </c>
      <c r="R3" s="52" t="s">
        <v>101</v>
      </c>
      <c r="S3" s="54" t="s">
        <v>79</v>
      </c>
      <c r="T3" s="51" t="s">
        <v>103</v>
      </c>
      <c r="U3" s="54" t="s">
        <v>83</v>
      </c>
      <c r="W3" s="54" t="s">
        <v>94</v>
      </c>
    </row>
    <row r="4" spans="1:23" ht="19" thickBot="1">
      <c r="A4" s="65"/>
      <c r="B4" s="51" t="s">
        <v>26</v>
      </c>
      <c r="D4" s="51" t="s">
        <v>34</v>
      </c>
      <c r="E4" s="54" t="s">
        <v>4</v>
      </c>
      <c r="G4" s="55" t="s">
        <v>45</v>
      </c>
      <c r="I4" s="55" t="s">
        <v>51</v>
      </c>
      <c r="J4" s="51" t="s">
        <v>55</v>
      </c>
      <c r="K4" s="54" t="s">
        <v>59</v>
      </c>
      <c r="M4" s="55" t="s">
        <v>62</v>
      </c>
      <c r="O4" s="54" t="s">
        <v>66</v>
      </c>
      <c r="Q4" s="54" t="s">
        <v>76</v>
      </c>
      <c r="S4" s="55" t="s">
        <v>20</v>
      </c>
      <c r="T4" s="51" t="s">
        <v>6</v>
      </c>
      <c r="U4" s="54" t="s">
        <v>84</v>
      </c>
      <c r="W4" s="54" t="s">
        <v>95</v>
      </c>
    </row>
    <row r="5" spans="1:23" ht="19" thickBot="1">
      <c r="A5" s="65"/>
      <c r="B5" s="51" t="s">
        <v>27</v>
      </c>
      <c r="D5" s="51" t="s">
        <v>35</v>
      </c>
      <c r="E5" s="54" t="s">
        <v>40</v>
      </c>
      <c r="J5" s="51" t="s">
        <v>56</v>
      </c>
      <c r="K5" s="54" t="s">
        <v>15</v>
      </c>
      <c r="O5" s="54" t="s">
        <v>67</v>
      </c>
      <c r="Q5" s="54" t="s">
        <v>18</v>
      </c>
      <c r="T5" s="52" t="s">
        <v>80</v>
      </c>
      <c r="U5" s="54" t="s">
        <v>85</v>
      </c>
      <c r="W5" s="54" t="s">
        <v>96</v>
      </c>
    </row>
    <row r="6" spans="1:23" ht="19" thickBot="1">
      <c r="A6" s="66"/>
      <c r="B6" s="52" t="s">
        <v>28</v>
      </c>
      <c r="D6" s="51" t="s">
        <v>36</v>
      </c>
      <c r="E6" s="54" t="s">
        <v>5</v>
      </c>
      <c r="J6" s="52" t="s">
        <v>57</v>
      </c>
      <c r="K6" s="55" t="s">
        <v>7</v>
      </c>
      <c r="O6" s="54" t="s">
        <v>6</v>
      </c>
      <c r="Q6" s="55" t="s">
        <v>77</v>
      </c>
      <c r="U6" s="54" t="s">
        <v>86</v>
      </c>
      <c r="W6" s="55" t="s">
        <v>6</v>
      </c>
    </row>
    <row r="7" spans="1:23" ht="19" thickBot="1">
      <c r="D7" s="52" t="s">
        <v>37</v>
      </c>
      <c r="E7" s="54" t="s">
        <v>41</v>
      </c>
      <c r="O7" s="54" t="s">
        <v>68</v>
      </c>
      <c r="U7" s="54" t="s">
        <v>87</v>
      </c>
    </row>
    <row r="8" spans="1:23" ht="19" thickBot="1">
      <c r="E8" s="55" t="s">
        <v>13</v>
      </c>
      <c r="O8" s="55" t="s">
        <v>69</v>
      </c>
      <c r="U8" s="54" t="s">
        <v>88</v>
      </c>
    </row>
    <row r="9" spans="1:23" ht="18">
      <c r="U9" s="54" t="s">
        <v>89</v>
      </c>
    </row>
    <row r="10" spans="1:23" ht="18">
      <c r="U10" s="54" t="s">
        <v>6</v>
      </c>
    </row>
    <row r="11" spans="1:23" ht="18">
      <c r="U11" s="54" t="s">
        <v>90</v>
      </c>
    </row>
    <row r="12" spans="1:23" ht="18">
      <c r="U12" s="54" t="s">
        <v>91</v>
      </c>
    </row>
    <row r="13" spans="1:23" ht="18">
      <c r="U13" s="54" t="s">
        <v>92</v>
      </c>
    </row>
    <row r="14" spans="1:23" ht="19" thickBot="1">
      <c r="U14" s="55" t="s">
        <v>93</v>
      </c>
    </row>
  </sheetData>
  <mergeCells count="1">
    <mergeCell ref="A2:A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3"/>
  </sheetPr>
  <dimension ref="A1:B5"/>
  <sheetViews>
    <sheetView workbookViewId="0">
      <selection sqref="A1:B1"/>
    </sheetView>
  </sheetViews>
  <sheetFormatPr baseColWidth="10" defaultRowHeight="15" x14ac:dyDescent="0"/>
  <cols>
    <col min="1" max="1" width="39.33203125" bestFit="1" customWidth="1"/>
    <col min="2" max="2" width="6.33203125" bestFit="1" customWidth="1"/>
  </cols>
  <sheetData>
    <row r="1" spans="1:2" ht="19" thickBot="1">
      <c r="A1" s="73" t="s">
        <v>106</v>
      </c>
      <c r="B1" s="74" t="s">
        <v>107</v>
      </c>
    </row>
    <row r="2" spans="1:2" ht="18">
      <c r="A2" s="71" t="s">
        <v>110</v>
      </c>
      <c r="B2" s="72">
        <v>3</v>
      </c>
    </row>
    <row r="3" spans="1:2" ht="18">
      <c r="A3" s="67" t="s">
        <v>111</v>
      </c>
      <c r="B3" s="68">
        <v>2</v>
      </c>
    </row>
    <row r="4" spans="1:2" ht="18">
      <c r="A4" s="67" t="s">
        <v>112</v>
      </c>
      <c r="B4" s="68">
        <v>1</v>
      </c>
    </row>
    <row r="5" spans="1:2" ht="19" thickBot="1">
      <c r="A5" s="69" t="s">
        <v>113</v>
      </c>
      <c r="B5" s="70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3"/>
  </sheetPr>
  <dimension ref="A1:B5"/>
  <sheetViews>
    <sheetView workbookViewId="0">
      <selection sqref="A1:B1"/>
    </sheetView>
  </sheetViews>
  <sheetFormatPr baseColWidth="10" defaultRowHeight="15" x14ac:dyDescent="0"/>
  <cols>
    <col min="1" max="1" width="83.83203125" bestFit="1" customWidth="1"/>
    <col min="2" max="2" width="6.33203125" bestFit="1" customWidth="1"/>
  </cols>
  <sheetData>
    <row r="1" spans="1:2" ht="19" thickBot="1">
      <c r="A1" s="73" t="s">
        <v>108</v>
      </c>
      <c r="B1" s="74" t="s">
        <v>107</v>
      </c>
    </row>
    <row r="2" spans="1:2" ht="18">
      <c r="A2" s="71" t="s">
        <v>114</v>
      </c>
      <c r="B2" s="72">
        <v>1</v>
      </c>
    </row>
    <row r="3" spans="1:2" ht="18">
      <c r="A3" s="67" t="s">
        <v>115</v>
      </c>
      <c r="B3" s="68">
        <v>3</v>
      </c>
    </row>
    <row r="4" spans="1:2" ht="18">
      <c r="A4" s="67" t="s">
        <v>116</v>
      </c>
      <c r="B4" s="68">
        <v>2</v>
      </c>
    </row>
    <row r="5" spans="1:2" ht="19" thickBot="1">
      <c r="A5" s="69" t="s">
        <v>117</v>
      </c>
      <c r="B5" s="70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Cartographie</vt:lpstr>
      <vt:lpstr>Gravité</vt:lpstr>
      <vt:lpstr>Liste classe et sous classe</vt:lpstr>
      <vt:lpstr>Fréquence</vt:lpstr>
      <vt:lpstr>Maitrise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HIERRO-IZAGUIRRE</dc:creator>
  <cp:lastModifiedBy>THOMAS HIERRO-IZAGUIRRE</cp:lastModifiedBy>
  <dcterms:created xsi:type="dcterms:W3CDTF">2016-01-24T14:28:40Z</dcterms:created>
  <dcterms:modified xsi:type="dcterms:W3CDTF">2016-01-24T21:40:14Z</dcterms:modified>
</cp:coreProperties>
</file>