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621"/>
  <workbookPr autoCompressPictures="0"/>
  <bookViews>
    <workbookView xWindow="1020" yWindow="740" windowWidth="33220" windowHeight="9660" activeTab="2"/>
  </bookViews>
  <sheets>
    <sheet name="Gravité" sheetId="1" r:id="rId1"/>
    <sheet name="Feuil2" sheetId="2" r:id="rId2"/>
    <sheet name="Cartographie" sheetId="3" r:id="rId3"/>
    <sheet name="Fréquence" sheetId="4" r:id="rId4"/>
    <sheet name="Maitrise" sheetId="5" r:id="rId5"/>
  </sheets>
  <definedNames>
    <definedName name="Anomalie_engin_moteur">Feuil2!$B$2:$B$14</definedName>
    <definedName name="Anomalie_matériel_remorqué">Feuil2!$C$2:$C$14</definedName>
    <definedName name="Anomalie_signalisation">Feuil2!$D$2:$D$14</definedName>
    <definedName name="Comportement_incorrect_en_urgence">Feuil2!$E$2:$E$14</definedName>
    <definedName name="Départ_sans_ordre__sf_manoeuvre">Feuil2!$F$2:$F$14</definedName>
    <definedName name="Erreur_en_manoeuvre">Feuil2!$G$2:$G$14</definedName>
    <definedName name="Erreur_sur_anomalie_de_signalisation">Feuil2!$H$2:$H$14</definedName>
    <definedName name="Erreur_sur_mauvaise_direction">Feuil2!$I$2:$I$14</definedName>
    <definedName name="Evénements_de_type_divers">Feuil2!$J$2:$J$14</definedName>
    <definedName name="famille">Feuil2!$B$1:$W$1</definedName>
    <definedName name="Fréquence">Fréquence!$A$2:$A$5</definedName>
    <definedName name="FUA__sf_anomalie">Feuil2!$K$2:$K$14</definedName>
    <definedName name="Installations_de_traction_électrique">Feuil2!$L$2:$L$14</definedName>
    <definedName name="Maitrise">Maitrise!$A$2:$A$5</definedName>
    <definedName name="Mauvaise_exécution_d_arrêt">Feuil2!$M$2:$M$14</definedName>
    <definedName name="Mauvaise_exécution_d_arrêt_sur_VS">Feuil2!$N$2:$N$14</definedName>
    <definedName name="Non_respect_marche_à_vue">Feuil2!$O$2:$O$14</definedName>
    <definedName name="Non_respect_règles_de_traction_élect.">Feuil2!$P$2:$P$14</definedName>
    <definedName name="Non_respect_règles_frein">Feuil2!$Q$2:$Q$14</definedName>
    <definedName name="Non_respect_signal_d_arrêt">Feuil2!$R$2:$R$14</definedName>
    <definedName name="Non_respect_vitesse_limite_sf_FUA">Feuil2!$S$2:$S$4</definedName>
    <definedName name="Omission_d_arrêt">Feuil2!$T$2:$T$14</definedName>
    <definedName name="Procédures_générales">Feuil2!$U$2:$U$14</definedName>
    <definedName name="Régularité__qualité">Feuil2!$V$2:$V$14</definedName>
    <definedName name="Voie">Feuil2!$W$2:$W$14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3" l="1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6" i="3"/>
  <c r="G5" i="3"/>
  <c r="G4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3" i="3"/>
  <c r="G2" i="3"/>
  <c r="H3" i="3"/>
  <c r="H4" i="3"/>
  <c r="H5" i="3"/>
  <c r="H6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G7" i="3"/>
  <c r="H7" i="3"/>
  <c r="H2" i="3"/>
</calcChain>
</file>

<file path=xl/sharedStrings.xml><?xml version="1.0" encoding="utf-8"?>
<sst xmlns="http://schemas.openxmlformats.org/spreadsheetml/2006/main" count="308" uniqueCount="139">
  <si>
    <t>Nature</t>
  </si>
  <si>
    <t>Classe</t>
  </si>
  <si>
    <t>Gravité</t>
  </si>
  <si>
    <t>FUA (sf anomalie)</t>
  </si>
  <si>
    <t>KVB/KVBP:FU conduite</t>
  </si>
  <si>
    <t>Répétition optique des signaux</t>
  </si>
  <si>
    <t>Veille automatique</t>
  </si>
  <si>
    <t>Non respect vitesse limite (sf FUA)</t>
  </si>
  <si>
    <t>&lt; à 15 km/h</t>
  </si>
  <si>
    <t>Non respect règles de traction élect.</t>
  </si>
  <si>
    <t>Coupez courant</t>
  </si>
  <si>
    <t>Mauvaise exécution d'arrêt</t>
  </si>
  <si>
    <t>Voiture(s) hors quai</t>
  </si>
  <si>
    <t>Non respect marche à vue</t>
  </si>
  <si>
    <t>Arrêt accidentel</t>
  </si>
  <si>
    <t>Arrêt &gt;3mn (sf FUA)</t>
  </si>
  <si>
    <t>Omission d'arrêt</t>
  </si>
  <si>
    <t>Oubli (avec lecture FT)</t>
  </si>
  <si>
    <t>Anomalie engin moteur</t>
  </si>
  <si>
    <t>Avaries diverses</t>
  </si>
  <si>
    <t>Report Mauvaise Exécution d'Arrêt</t>
  </si>
  <si>
    <t>Anomalie signalisation</t>
  </si>
  <si>
    <t>Fermeture inopinée</t>
  </si>
  <si>
    <t>sur LTV</t>
  </si>
  <si>
    <t>Procédures générales</t>
  </si>
  <si>
    <t>Non respect VISA (sf FUA)</t>
  </si>
  <si>
    <t>&gt;= 15 km/h</t>
  </si>
  <si>
    <t>à quai</t>
  </si>
  <si>
    <t>Réception SAR</t>
  </si>
  <si>
    <t>Arrêt par erreur</t>
  </si>
  <si>
    <t>Répétition sur signal</t>
  </si>
  <si>
    <t>Divers</t>
  </si>
  <si>
    <t>Erreur sur mauvaise direction</t>
  </si>
  <si>
    <t>Arrêt avant aiguille</t>
  </si>
  <si>
    <t>non lecture fiche train (ou tardive)</t>
  </si>
  <si>
    <t>Evénements de type divers</t>
  </si>
  <si>
    <t>Cause extérieure diverse</t>
  </si>
  <si>
    <t>Pas d'arrêt</t>
  </si>
  <si>
    <t>Arrêt après aiguille</t>
  </si>
  <si>
    <t>Acte de malveillance</t>
  </si>
  <si>
    <t>KVB/KVBP:FU indéterminé</t>
  </si>
  <si>
    <t>Procédures Diverses</t>
  </si>
  <si>
    <t>Circulation en avance (sf VU)</t>
  </si>
  <si>
    <t>Comportement incorrect en urgence</t>
  </si>
  <si>
    <t>SAR</t>
  </si>
  <si>
    <t>Baissez panto</t>
  </si>
  <si>
    <t>Non respect signal d'arrêt</t>
  </si>
  <si>
    <t>Carré</t>
  </si>
  <si>
    <t>Anomalie KVB/KVBP sur signal</t>
  </si>
  <si>
    <t>Aspect anormal</t>
  </si>
  <si>
    <t>DAAT</t>
  </si>
  <si>
    <t>Sémaphore de BAL</t>
  </si>
  <si>
    <t>Non respect règles frein</t>
  </si>
  <si>
    <t>Mauvaise immobilisation</t>
  </si>
  <si>
    <t>Réception ordre</t>
  </si>
  <si>
    <t>Avarie mécanique (sf frein)</t>
  </si>
  <si>
    <t>Avarie traction</t>
  </si>
  <si>
    <t>Anomalie matériel remorqué</t>
  </si>
  <si>
    <t>Détection de boite chaude</t>
  </si>
  <si>
    <t>Explosion de détonateurs</t>
  </si>
  <si>
    <t>Anomalie de répétition</t>
  </si>
  <si>
    <t>Erreur en manoeuvre</t>
  </si>
  <si>
    <t>Engagement croisements</t>
  </si>
  <si>
    <t>Non respect pancarte ARRET</t>
  </si>
  <si>
    <t>Erreur sur anomalie de signalisation</t>
  </si>
  <si>
    <t>Anomalie diverse</t>
  </si>
  <si>
    <t>Divagation de bestiaux</t>
  </si>
  <si>
    <t>Accident de personne</t>
  </si>
  <si>
    <t>Anomalie de signalisation</t>
  </si>
  <si>
    <t>Réception bulletin</t>
  </si>
  <si>
    <t>Conduite aberrante</t>
  </si>
  <si>
    <t>Isolement injustifié</t>
  </si>
  <si>
    <t>Régularité, qualité</t>
  </si>
  <si>
    <t>*</t>
  </si>
  <si>
    <t>Voie</t>
  </si>
  <si>
    <t>Choc ou mouvement anormal</t>
  </si>
  <si>
    <t>Incident divers cause indéterminée</t>
  </si>
  <si>
    <t>Anomalie frein hors essai</t>
  </si>
  <si>
    <t>Signal éteint</t>
  </si>
  <si>
    <t>Obstacle</t>
  </si>
  <si>
    <t>Avarie astérisquée</t>
  </si>
  <si>
    <t>SAL</t>
  </si>
  <si>
    <t>Divers KVB, DAAT, TVM ou VA</t>
  </si>
  <si>
    <t>Départ sans ordre (sf manoeuvre)</t>
  </si>
  <si>
    <t>Incidents divers</t>
  </si>
  <si>
    <t>Signal anormal ou position douteuse</t>
  </si>
  <si>
    <t>Conditions climatiques</t>
  </si>
  <si>
    <t>Installations de traction électrique</t>
  </si>
  <si>
    <t>Choc heurtoir</t>
  </si>
  <si>
    <t>Mauvaise exécution d'arrêt sur VS</t>
  </si>
  <si>
    <t>Engagement croisement sur VS</t>
  </si>
  <si>
    <t>Signal de sortie non visible</t>
  </si>
  <si>
    <t>Feu rouge clignotant</t>
  </si>
  <si>
    <t>Oubli frein direct</t>
  </si>
  <si>
    <t>Surveillance des manomètres</t>
  </si>
  <si>
    <t>Mauvaise utilisation (sf arrêt)</t>
  </si>
  <si>
    <t>Oubli frein à main sur cabine REV</t>
  </si>
  <si>
    <t>Signal d'arrêt à main</t>
  </si>
  <si>
    <t>Appel d'arrêt d'urgence GSM-GFU</t>
  </si>
  <si>
    <t>Utilisation de l'EM (hors anomalie)</t>
  </si>
  <si>
    <t>Explosion de pétards</t>
  </si>
  <si>
    <t>Répétition hors signal</t>
  </si>
  <si>
    <t>PN ouvert</t>
  </si>
  <si>
    <t>Anomalie KVB/KVBP</t>
  </si>
  <si>
    <t>Anomalie_engin_moteur</t>
  </si>
  <si>
    <t>Anomalie_matériel_remorqué</t>
  </si>
  <si>
    <t>Anomalie_signalisation</t>
  </si>
  <si>
    <t>Comportement_incorrect_en_urgence</t>
  </si>
  <si>
    <t>Erreur_en_manoeuvre</t>
  </si>
  <si>
    <t>Erreur_sur_anomalie_de_signalisation</t>
  </si>
  <si>
    <t>Erreur_sur_mauvaise_direction</t>
  </si>
  <si>
    <t>Evénements_de_type_divers</t>
  </si>
  <si>
    <t>Installations_de_traction_électrique</t>
  </si>
  <si>
    <t>Mauvaise_exécution_d_arrêt</t>
  </si>
  <si>
    <t>Mauvaise_exécution_d_arrêt_sur_VS</t>
  </si>
  <si>
    <t>Non_respect_marche_à_vue</t>
  </si>
  <si>
    <t>Non_respect_règles_de_traction_élect.</t>
  </si>
  <si>
    <t>Non_respect_règles_frein</t>
  </si>
  <si>
    <t>Non_respect_signal_d_arrêt</t>
  </si>
  <si>
    <t>Non_respect_vitesse_limite_sf_FUA</t>
  </si>
  <si>
    <t>Omission_d_arrêt</t>
  </si>
  <si>
    <t>Procédures_générales</t>
  </si>
  <si>
    <t>Départ_sans_ordre__sf_manoeuvre</t>
  </si>
  <si>
    <t>Régularité__qualité</t>
  </si>
  <si>
    <t>FUA__sf_anomalie</t>
  </si>
  <si>
    <t>Natures</t>
  </si>
  <si>
    <t>Classes</t>
  </si>
  <si>
    <t>Fréquence</t>
  </si>
  <si>
    <t>Coeff</t>
  </si>
  <si>
    <t>Maitrise</t>
  </si>
  <si>
    <t>Criticité</t>
  </si>
  <si>
    <t>Risque identifié . Plan d'action déployé, pilotage en cours. Tous les ADC sont informés</t>
  </si>
  <si>
    <t>Risque identifié. Plan d'actions en cours. Tous les ADC ne sont pas informés</t>
  </si>
  <si>
    <t>Risque identifié. Plan d'actions en cours de rédaction. Peu d'ADC sont informés</t>
  </si>
  <si>
    <t>Risque non identifié ou identifié mais pas d'action</t>
  </si>
  <si>
    <t>Occasionnel : moins d'une fois par mois</t>
  </si>
  <si>
    <t>Rare : maximum 1 fois par an</t>
  </si>
  <si>
    <t>Fréquent : 1 à 3 fois par mois</t>
  </si>
  <si>
    <t>Très fréquent : 1 à 2 fois par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</si>
</sst>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206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1"/>
      <name val="Calibri"/>
      <scheme val="minor"/>
    </font>
    <font>
      <b/>
      <sz val="10.5"/>
      <color rgb="FF303030"/>
      <name val="Helvetica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/>
    <xf numFmtId="0" fontId="16" fillId="0" borderId="0" xfId="0" applyFont="1"/>
    <xf numFmtId="0" fontId="16" fillId="33" borderId="10" xfId="0" applyFont="1" applyFill="1" applyBorder="1"/>
    <xf numFmtId="0" fontId="16" fillId="0" borderId="10" xfId="0" applyFont="1" applyBorder="1"/>
    <xf numFmtId="0" fontId="18" fillId="0" borderId="0" xfId="0" applyFont="1"/>
    <xf numFmtId="0" fontId="16" fillId="0" borderId="0" xfId="0" applyFont="1" applyBorder="1"/>
    <xf numFmtId="0" fontId="0" fillId="0" borderId="0" xfId="0" applyAlignment="1"/>
    <xf numFmtId="0" fontId="16" fillId="0" borderId="0" xfId="0" applyFont="1" applyAlignment="1"/>
    <xf numFmtId="0" fontId="16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1" xfId="0" applyFont="1" applyBorder="1" applyAlignment="1">
      <alignment vertical="center"/>
    </xf>
    <xf numFmtId="0" fontId="0" fillId="0" borderId="11" xfId="0" applyBorder="1" applyAlignment="1"/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/>
    </xf>
  </cellXfs>
  <cellStyles count="100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Bon" xfId="6" builtinId="26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Neutre" xfId="8" builtinId="28" customBuiltin="1"/>
    <cellStyle name="Normal" xfId="0" builtinId="0"/>
    <cellStyle name="Remarque" xfId="15" builtinId="10" customBuiltin="1"/>
    <cellStyle name="Sortie" xfId="10" builtinId="21" customBuiltin="1"/>
    <cellStyle name="Texte explicatif" xfId="16" builtinId="53" customBuiltin="1"/>
    <cellStyle name="Titre " xfId="1" builtinId="15" customBuiltin="1"/>
    <cellStyle name="Titre 1" xfId="2" builtinId="16" customBuiltin="1"/>
    <cellStyle name="Titre 2" xfId="3" builtinId="17" customBuiltin="1"/>
    <cellStyle name="Titre 3" xfId="4" builtinId="18" customBuiltin="1"/>
    <cellStyle name="Titre 4" xfId="5" builtinId="19" customBuiltin="1"/>
    <cellStyle name="Total" xfId="17" builtinId="25" customBuiltin="1"/>
    <cellStyle name="Vérification de cellule" xfId="13" builtinId="23" customBuiltin="1"/>
  </cellStyles>
  <dxfs count="1">
    <dxf>
      <font>
        <color theme="0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opLeftCell="A5" workbookViewId="0">
      <selection activeCell="H5" sqref="H5"/>
    </sheetView>
  </sheetViews>
  <sheetFormatPr baseColWidth="10" defaultRowHeight="14" x14ac:dyDescent="0"/>
  <cols>
    <col min="1" max="1" width="41.83203125" customWidth="1"/>
    <col min="2" max="2" width="34.6640625" customWidth="1"/>
    <col min="3" max="3" width="14.83203125" customWidth="1"/>
  </cols>
  <sheetData>
    <row r="1" spans="1:8">
      <c r="A1" s="3" t="s">
        <v>0</v>
      </c>
      <c r="B1" s="3" t="s">
        <v>1</v>
      </c>
      <c r="C1" s="3" t="s">
        <v>2</v>
      </c>
    </row>
    <row r="2" spans="1:8">
      <c r="A2" s="2" t="s">
        <v>18</v>
      </c>
      <c r="B2" s="1" t="s">
        <v>19</v>
      </c>
      <c r="C2" s="1">
        <v>2</v>
      </c>
    </row>
    <row r="3" spans="1:8">
      <c r="A3" s="2" t="s">
        <v>18</v>
      </c>
      <c r="B3" s="1" t="s">
        <v>55</v>
      </c>
      <c r="C3" s="1">
        <v>2</v>
      </c>
    </row>
    <row r="4" spans="1:8">
      <c r="A4" s="2" t="s">
        <v>18</v>
      </c>
      <c r="B4" s="1" t="s">
        <v>56</v>
      </c>
      <c r="C4" s="1">
        <v>2</v>
      </c>
    </row>
    <row r="5" spans="1:8">
      <c r="A5" s="2" t="s">
        <v>18</v>
      </c>
      <c r="B5" s="1" t="s">
        <v>76</v>
      </c>
      <c r="C5" s="1">
        <v>1</v>
      </c>
    </row>
    <row r="6" spans="1:8">
      <c r="A6" s="2" t="s">
        <v>18</v>
      </c>
      <c r="B6" s="1" t="s">
        <v>77</v>
      </c>
      <c r="C6" s="1">
        <v>2</v>
      </c>
    </row>
    <row r="7" spans="1:8">
      <c r="A7" s="2" t="s">
        <v>57</v>
      </c>
      <c r="B7" s="1" t="s">
        <v>58</v>
      </c>
      <c r="C7" s="1">
        <v>2</v>
      </c>
    </row>
    <row r="8" spans="1:8">
      <c r="A8" s="2" t="s">
        <v>21</v>
      </c>
      <c r="B8" s="1" t="s">
        <v>22</v>
      </c>
      <c r="C8" s="1">
        <v>4</v>
      </c>
    </row>
    <row r="9" spans="1:8">
      <c r="A9" s="2" t="s">
        <v>21</v>
      </c>
      <c r="B9" s="1" t="s">
        <v>30</v>
      </c>
      <c r="C9" s="1">
        <v>1</v>
      </c>
    </row>
    <row r="10" spans="1:8">
      <c r="A10" s="2" t="s">
        <v>21</v>
      </c>
      <c r="B10" s="1" t="s">
        <v>48</v>
      </c>
      <c r="C10" s="1">
        <v>2</v>
      </c>
    </row>
    <row r="11" spans="1:8">
      <c r="A11" s="2" t="s">
        <v>21</v>
      </c>
      <c r="B11" s="1" t="s">
        <v>49</v>
      </c>
      <c r="C11" s="1">
        <v>3</v>
      </c>
    </row>
    <row r="12" spans="1:8">
      <c r="A12" s="2" t="s">
        <v>21</v>
      </c>
      <c r="B12" s="1" t="s">
        <v>59</v>
      </c>
      <c r="C12" s="1">
        <v>2</v>
      </c>
      <c r="H12" s="5"/>
    </row>
    <row r="13" spans="1:8">
      <c r="A13" s="2" t="s">
        <v>21</v>
      </c>
      <c r="B13" s="1" t="s">
        <v>78</v>
      </c>
      <c r="C13" s="1">
        <v>3</v>
      </c>
    </row>
    <row r="14" spans="1:8">
      <c r="A14" s="2" t="s">
        <v>43</v>
      </c>
      <c r="B14" s="1" t="s">
        <v>44</v>
      </c>
      <c r="C14" s="1">
        <v>4</v>
      </c>
    </row>
    <row r="15" spans="1:8">
      <c r="A15" s="2" t="s">
        <v>43</v>
      </c>
      <c r="B15" s="1" t="s">
        <v>60</v>
      </c>
      <c r="C15" s="1">
        <v>4</v>
      </c>
    </row>
    <row r="16" spans="1:8">
      <c r="A16" s="2" t="s">
        <v>43</v>
      </c>
      <c r="B16" s="1" t="s">
        <v>79</v>
      </c>
      <c r="C16" s="1">
        <v>4</v>
      </c>
    </row>
    <row r="17" spans="1:3">
      <c r="A17" s="2" t="s">
        <v>43</v>
      </c>
      <c r="B17" s="1" t="s">
        <v>80</v>
      </c>
      <c r="C17" s="1">
        <v>3</v>
      </c>
    </row>
    <row r="18" spans="1:3">
      <c r="A18" s="2" t="s">
        <v>43</v>
      </c>
      <c r="B18" s="1" t="s">
        <v>81</v>
      </c>
      <c r="C18" s="1">
        <v>4</v>
      </c>
    </row>
    <row r="19" spans="1:3">
      <c r="A19" s="2" t="s">
        <v>43</v>
      </c>
      <c r="B19" s="1" t="s">
        <v>75</v>
      </c>
      <c r="C19" s="1">
        <v>4</v>
      </c>
    </row>
    <row r="20" spans="1:3">
      <c r="A20" s="2" t="s">
        <v>43</v>
      </c>
      <c r="B20" s="1" t="s">
        <v>82</v>
      </c>
      <c r="C20" s="1">
        <v>3</v>
      </c>
    </row>
    <row r="21" spans="1:3">
      <c r="A21" s="2" t="s">
        <v>83</v>
      </c>
      <c r="B21" s="1" t="s">
        <v>31</v>
      </c>
      <c r="C21" s="1">
        <v>4</v>
      </c>
    </row>
    <row r="22" spans="1:3">
      <c r="A22" s="2" t="s">
        <v>61</v>
      </c>
      <c r="B22" s="1" t="s">
        <v>62</v>
      </c>
      <c r="C22" s="1">
        <v>4</v>
      </c>
    </row>
    <row r="23" spans="1:3">
      <c r="A23" s="2" t="s">
        <v>61</v>
      </c>
      <c r="B23" s="1" t="s">
        <v>63</v>
      </c>
      <c r="C23" s="1">
        <v>3</v>
      </c>
    </row>
    <row r="24" spans="1:3">
      <c r="A24" s="2" t="s">
        <v>61</v>
      </c>
      <c r="B24" s="1" t="s">
        <v>84</v>
      </c>
      <c r="C24" s="1">
        <v>3</v>
      </c>
    </row>
    <row r="25" spans="1:3">
      <c r="A25" s="2" t="s">
        <v>64</v>
      </c>
      <c r="B25" s="1" t="s">
        <v>65</v>
      </c>
      <c r="C25" s="1">
        <v>3</v>
      </c>
    </row>
    <row r="26" spans="1:3">
      <c r="A26" s="2" t="s">
        <v>64</v>
      </c>
      <c r="B26" s="1" t="s">
        <v>85</v>
      </c>
      <c r="C26" s="1">
        <v>4</v>
      </c>
    </row>
    <row r="27" spans="1:3">
      <c r="A27" s="2" t="s">
        <v>32</v>
      </c>
      <c r="B27" s="1" t="s">
        <v>33</v>
      </c>
      <c r="C27" s="1">
        <v>2</v>
      </c>
    </row>
    <row r="28" spans="1:3">
      <c r="A28" s="2" t="s">
        <v>32</v>
      </c>
      <c r="B28" s="1" t="s">
        <v>37</v>
      </c>
      <c r="C28" s="1">
        <v>2</v>
      </c>
    </row>
    <row r="29" spans="1:3">
      <c r="A29" s="2" t="s">
        <v>32</v>
      </c>
      <c r="B29" s="1" t="s">
        <v>38</v>
      </c>
      <c r="C29" s="1">
        <v>2</v>
      </c>
    </row>
    <row r="30" spans="1:3">
      <c r="A30" s="2" t="s">
        <v>35</v>
      </c>
      <c r="B30" s="1" t="s">
        <v>36</v>
      </c>
      <c r="C30" s="1">
        <v>1</v>
      </c>
    </row>
    <row r="31" spans="1:3">
      <c r="A31" s="2" t="s">
        <v>35</v>
      </c>
      <c r="B31" s="1" t="s">
        <v>39</v>
      </c>
      <c r="C31" s="1">
        <v>1</v>
      </c>
    </row>
    <row r="32" spans="1:3">
      <c r="A32" s="2" t="s">
        <v>35</v>
      </c>
      <c r="B32" s="1" t="s">
        <v>66</v>
      </c>
      <c r="C32" s="1">
        <v>1</v>
      </c>
    </row>
    <row r="33" spans="1:3">
      <c r="A33" s="2" t="s">
        <v>35</v>
      </c>
      <c r="B33" s="1" t="s">
        <v>67</v>
      </c>
      <c r="C33" s="1">
        <v>1</v>
      </c>
    </row>
    <row r="34" spans="1:3">
      <c r="A34" s="2" t="s">
        <v>35</v>
      </c>
      <c r="B34" s="1" t="s">
        <v>86</v>
      </c>
      <c r="C34" s="1">
        <v>1</v>
      </c>
    </row>
    <row r="35" spans="1:3">
      <c r="A35" s="2" t="s">
        <v>3</v>
      </c>
      <c r="B35" s="1" t="s">
        <v>4</v>
      </c>
      <c r="C35" s="1">
        <v>3</v>
      </c>
    </row>
    <row r="36" spans="1:3">
      <c r="A36" s="2" t="s">
        <v>3</v>
      </c>
      <c r="B36" s="1" t="s">
        <v>5</v>
      </c>
      <c r="C36" s="1">
        <v>2</v>
      </c>
    </row>
    <row r="37" spans="1:3">
      <c r="A37" s="2" t="s">
        <v>3</v>
      </c>
      <c r="B37" s="1" t="s">
        <v>6</v>
      </c>
      <c r="C37" s="1">
        <v>2</v>
      </c>
    </row>
    <row r="38" spans="1:3">
      <c r="A38" s="2" t="s">
        <v>3</v>
      </c>
      <c r="B38" s="1" t="s">
        <v>40</v>
      </c>
      <c r="C38" s="1">
        <v>1</v>
      </c>
    </row>
    <row r="39" spans="1:3">
      <c r="A39" s="2" t="s">
        <v>3</v>
      </c>
      <c r="B39" s="1" t="s">
        <v>50</v>
      </c>
      <c r="C39" s="1">
        <v>4</v>
      </c>
    </row>
    <row r="40" spans="1:3">
      <c r="A40" s="2" t="s">
        <v>87</v>
      </c>
      <c r="B40" s="1" t="s">
        <v>31</v>
      </c>
      <c r="C40" s="1">
        <v>1</v>
      </c>
    </row>
    <row r="41" spans="1:3">
      <c r="A41" s="2" t="s">
        <v>11</v>
      </c>
      <c r="B41" s="1" t="s">
        <v>12</v>
      </c>
      <c r="C41" s="1">
        <v>4</v>
      </c>
    </row>
    <row r="42" spans="1:3">
      <c r="A42" s="2" t="s">
        <v>11</v>
      </c>
      <c r="B42" s="1" t="s">
        <v>27</v>
      </c>
      <c r="C42" s="1">
        <v>2</v>
      </c>
    </row>
    <row r="43" spans="1:3">
      <c r="A43" s="2" t="s">
        <v>11</v>
      </c>
      <c r="B43" s="1" t="s">
        <v>88</v>
      </c>
      <c r="C43" s="1">
        <v>4</v>
      </c>
    </row>
    <row r="44" spans="1:3">
      <c r="A44" s="2" t="s">
        <v>89</v>
      </c>
      <c r="B44" s="1" t="s">
        <v>90</v>
      </c>
      <c r="C44" s="1">
        <v>3</v>
      </c>
    </row>
    <row r="45" spans="1:3">
      <c r="A45" s="2" t="s">
        <v>13</v>
      </c>
      <c r="B45" s="1" t="s">
        <v>14</v>
      </c>
      <c r="C45" s="1">
        <v>4</v>
      </c>
    </row>
    <row r="46" spans="1:3">
      <c r="A46" s="2" t="s">
        <v>13</v>
      </c>
      <c r="B46" s="1" t="s">
        <v>15</v>
      </c>
      <c r="C46" s="1">
        <v>4</v>
      </c>
    </row>
    <row r="47" spans="1:3">
      <c r="A47" s="2" t="s">
        <v>13</v>
      </c>
      <c r="B47" s="1" t="s">
        <v>51</v>
      </c>
      <c r="C47" s="1">
        <v>4</v>
      </c>
    </row>
    <row r="48" spans="1:3">
      <c r="A48" s="2" t="s">
        <v>13</v>
      </c>
      <c r="B48" s="1" t="s">
        <v>68</v>
      </c>
      <c r="C48" s="1">
        <v>4</v>
      </c>
    </row>
    <row r="49" spans="1:3">
      <c r="A49" s="2" t="s">
        <v>13</v>
      </c>
      <c r="B49" s="1" t="s">
        <v>31</v>
      </c>
      <c r="C49" s="1">
        <v>4</v>
      </c>
    </row>
    <row r="50" spans="1:3">
      <c r="A50" s="2" t="s">
        <v>13</v>
      </c>
      <c r="B50" s="1" t="s">
        <v>91</v>
      </c>
      <c r="C50" s="1">
        <v>4</v>
      </c>
    </row>
    <row r="51" spans="1:3">
      <c r="A51" s="2" t="s">
        <v>13</v>
      </c>
      <c r="B51" s="1" t="s">
        <v>92</v>
      </c>
      <c r="C51" s="1">
        <v>4</v>
      </c>
    </row>
    <row r="52" spans="1:3">
      <c r="A52" s="2" t="s">
        <v>9</v>
      </c>
      <c r="B52" s="1" t="s">
        <v>10</v>
      </c>
      <c r="C52" s="1">
        <v>2</v>
      </c>
    </row>
    <row r="53" spans="1:3">
      <c r="A53" s="2" t="s">
        <v>9</v>
      </c>
      <c r="B53" s="1" t="s">
        <v>45</v>
      </c>
      <c r="C53" s="1">
        <v>3</v>
      </c>
    </row>
    <row r="54" spans="1:3">
      <c r="A54" s="2" t="s">
        <v>52</v>
      </c>
      <c r="B54" s="1" t="s">
        <v>53</v>
      </c>
      <c r="C54" s="1">
        <v>4</v>
      </c>
    </row>
    <row r="55" spans="1:3">
      <c r="A55" s="2" t="s">
        <v>52</v>
      </c>
      <c r="B55" s="1" t="s">
        <v>93</v>
      </c>
      <c r="C55" s="1">
        <v>3</v>
      </c>
    </row>
    <row r="56" spans="1:3">
      <c r="A56" s="2" t="s">
        <v>52</v>
      </c>
      <c r="B56" s="1" t="s">
        <v>94</v>
      </c>
      <c r="C56" s="1">
        <v>3</v>
      </c>
    </row>
    <row r="57" spans="1:3">
      <c r="A57" s="2" t="s">
        <v>52</v>
      </c>
      <c r="B57" s="1" t="s">
        <v>95</v>
      </c>
      <c r="C57" s="1">
        <v>3</v>
      </c>
    </row>
    <row r="58" spans="1:3">
      <c r="A58" s="2" t="s">
        <v>52</v>
      </c>
      <c r="B58" s="1" t="s">
        <v>96</v>
      </c>
      <c r="C58" s="1">
        <v>3</v>
      </c>
    </row>
    <row r="59" spans="1:3">
      <c r="A59" s="2" t="s">
        <v>46</v>
      </c>
      <c r="B59" s="1" t="s">
        <v>47</v>
      </c>
      <c r="C59" s="1">
        <v>4</v>
      </c>
    </row>
    <row r="60" spans="1:3">
      <c r="A60" s="2" t="s">
        <v>46</v>
      </c>
      <c r="B60" s="1" t="s">
        <v>97</v>
      </c>
      <c r="C60" s="1">
        <v>4</v>
      </c>
    </row>
    <row r="61" spans="1:3">
      <c r="A61" s="2" t="s">
        <v>7</v>
      </c>
      <c r="B61" s="1" t="s">
        <v>8</v>
      </c>
      <c r="C61" s="1">
        <v>3</v>
      </c>
    </row>
    <row r="62" spans="1:3">
      <c r="A62" s="2" t="s">
        <v>7</v>
      </c>
      <c r="B62" s="1" t="s">
        <v>23</v>
      </c>
      <c r="C62" s="1">
        <v>4</v>
      </c>
    </row>
    <row r="63" spans="1:3">
      <c r="A63" s="2" t="s">
        <v>7</v>
      </c>
      <c r="B63" s="1" t="s">
        <v>26</v>
      </c>
      <c r="C63" s="1">
        <v>4</v>
      </c>
    </row>
    <row r="64" spans="1:3">
      <c r="A64" s="2" t="s">
        <v>16</v>
      </c>
      <c r="B64" s="1" t="s">
        <v>17</v>
      </c>
      <c r="C64" s="1">
        <v>2</v>
      </c>
    </row>
    <row r="65" spans="1:3">
      <c r="A65" s="2" t="s">
        <v>16</v>
      </c>
      <c r="B65" s="1" t="s">
        <v>20</v>
      </c>
      <c r="C65" s="1">
        <v>2</v>
      </c>
    </row>
    <row r="66" spans="1:3">
      <c r="A66" s="2" t="s">
        <v>16</v>
      </c>
      <c r="B66" s="1" t="s">
        <v>31</v>
      </c>
      <c r="C66" s="1">
        <v>2</v>
      </c>
    </row>
    <row r="67" spans="1:3">
      <c r="A67" s="2" t="s">
        <v>16</v>
      </c>
      <c r="B67" s="1" t="s">
        <v>34</v>
      </c>
      <c r="C67" s="1">
        <v>2</v>
      </c>
    </row>
    <row r="68" spans="1:3">
      <c r="A68" s="2" t="s">
        <v>24</v>
      </c>
      <c r="B68" s="1" t="s">
        <v>25</v>
      </c>
      <c r="C68" s="1">
        <v>4</v>
      </c>
    </row>
    <row r="69" spans="1:3">
      <c r="A69" s="2" t="s">
        <v>24</v>
      </c>
      <c r="B69" s="1" t="s">
        <v>28</v>
      </c>
      <c r="C69" s="1">
        <v>4</v>
      </c>
    </row>
    <row r="70" spans="1:3">
      <c r="A70" s="2" t="s">
        <v>24</v>
      </c>
      <c r="B70" s="1" t="s">
        <v>29</v>
      </c>
      <c r="C70" s="1">
        <v>2</v>
      </c>
    </row>
    <row r="71" spans="1:3">
      <c r="A71" s="2" t="s">
        <v>24</v>
      </c>
      <c r="B71" s="1" t="s">
        <v>41</v>
      </c>
      <c r="C71" s="1">
        <v>1</v>
      </c>
    </row>
    <row r="72" spans="1:3">
      <c r="A72" s="2" t="s">
        <v>24</v>
      </c>
      <c r="B72" s="1" t="s">
        <v>42</v>
      </c>
      <c r="C72" s="1">
        <v>1</v>
      </c>
    </row>
    <row r="73" spans="1:3">
      <c r="A73" s="2" t="s">
        <v>24</v>
      </c>
      <c r="B73" s="1" t="s">
        <v>54</v>
      </c>
      <c r="C73" s="1">
        <v>3</v>
      </c>
    </row>
    <row r="74" spans="1:3">
      <c r="A74" s="2" t="s">
        <v>24</v>
      </c>
      <c r="B74" s="1" t="s">
        <v>69</v>
      </c>
      <c r="C74" s="1">
        <v>1</v>
      </c>
    </row>
    <row r="75" spans="1:3">
      <c r="A75" s="2" t="s">
        <v>24</v>
      </c>
      <c r="B75" s="1" t="s">
        <v>70</v>
      </c>
      <c r="C75" s="1">
        <v>2</v>
      </c>
    </row>
    <row r="76" spans="1:3">
      <c r="A76" s="2" t="s">
        <v>24</v>
      </c>
      <c r="B76" s="1" t="s">
        <v>31</v>
      </c>
      <c r="C76" s="1">
        <v>1</v>
      </c>
    </row>
    <row r="77" spans="1:3">
      <c r="A77" s="2" t="s">
        <v>24</v>
      </c>
      <c r="B77" s="1" t="s">
        <v>71</v>
      </c>
      <c r="C77" s="1">
        <v>4</v>
      </c>
    </row>
    <row r="78" spans="1:3">
      <c r="A78" s="2" t="s">
        <v>24</v>
      </c>
      <c r="B78" s="1" t="s">
        <v>98</v>
      </c>
      <c r="C78" s="1">
        <v>1</v>
      </c>
    </row>
    <row r="79" spans="1:3">
      <c r="A79" s="2" t="s">
        <v>24</v>
      </c>
      <c r="B79" s="1" t="s">
        <v>99</v>
      </c>
      <c r="C79" s="1">
        <v>1</v>
      </c>
    </row>
    <row r="80" spans="1:3">
      <c r="A80" s="6" t="s">
        <v>24</v>
      </c>
      <c r="B80" s="1" t="s">
        <v>100</v>
      </c>
      <c r="C80" s="1">
        <v>1</v>
      </c>
    </row>
    <row r="81" spans="1:3">
      <c r="A81" s="2" t="s">
        <v>72</v>
      </c>
      <c r="B81" s="1" t="s">
        <v>73</v>
      </c>
      <c r="C81" s="1">
        <v>1</v>
      </c>
    </row>
    <row r="82" spans="1:3">
      <c r="A82" s="4" t="s">
        <v>74</v>
      </c>
      <c r="B82" s="1" t="s">
        <v>75</v>
      </c>
      <c r="C82" s="1">
        <v>4</v>
      </c>
    </row>
    <row r="83" spans="1:3">
      <c r="A83" s="4" t="s">
        <v>74</v>
      </c>
      <c r="B83" s="1" t="s">
        <v>101</v>
      </c>
      <c r="C83" s="1">
        <v>4</v>
      </c>
    </row>
    <row r="84" spans="1:3">
      <c r="A84" s="4" t="s">
        <v>74</v>
      </c>
      <c r="B84" s="1" t="s">
        <v>102</v>
      </c>
      <c r="C84" s="1">
        <v>4</v>
      </c>
    </row>
    <row r="85" spans="1:3">
      <c r="A85" s="4" t="s">
        <v>74</v>
      </c>
      <c r="B85" s="1" t="s">
        <v>103</v>
      </c>
      <c r="C85" s="1">
        <v>1</v>
      </c>
    </row>
    <row r="86" spans="1:3">
      <c r="A86" s="4" t="s">
        <v>74</v>
      </c>
      <c r="B86" s="1" t="s">
        <v>31</v>
      </c>
      <c r="C86" s="1">
        <v>1</v>
      </c>
    </row>
  </sheetData>
  <sortState ref="A2:C86">
    <sortCondition ref="A2"/>
  </sortState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topLeftCell="B1" workbookViewId="0">
      <selection activeCell="H44" sqref="H44"/>
    </sheetView>
  </sheetViews>
  <sheetFormatPr baseColWidth="10" defaultRowHeight="14" x14ac:dyDescent="0"/>
  <cols>
    <col min="1" max="1" width="10.83203125" style="1"/>
    <col min="2" max="2" width="27.5" bestFit="1" customWidth="1"/>
    <col min="3" max="3" width="23.5" bestFit="1" customWidth="1"/>
    <col min="4" max="4" width="23.83203125" bestFit="1" customWidth="1"/>
    <col min="5" max="5" width="29.1640625" bestFit="1" customWidth="1"/>
    <col min="6" max="6" width="27" bestFit="1" customWidth="1"/>
    <col min="7" max="7" width="22.6640625" bestFit="1" customWidth="1"/>
    <col min="8" max="8" width="28.6640625" bestFit="1" customWidth="1"/>
    <col min="9" max="9" width="23.83203125" bestFit="1" customWidth="1"/>
    <col min="10" max="10" width="21.83203125" bestFit="1" customWidth="1"/>
    <col min="11" max="11" width="24.33203125" bestFit="1" customWidth="1"/>
    <col min="12" max="12" width="27.5" bestFit="1" customWidth="1"/>
    <col min="13" max="13" width="23.6640625" bestFit="1" customWidth="1"/>
    <col min="14" max="14" width="27.33203125" bestFit="1" customWidth="1"/>
    <col min="15" max="15" width="21.1640625" bestFit="1" customWidth="1"/>
    <col min="16" max="16" width="28.83203125" bestFit="1" customWidth="1"/>
    <col min="17" max="17" width="26" bestFit="1" customWidth="1"/>
    <col min="18" max="18" width="21" bestFit="1" customWidth="1"/>
    <col min="19" max="19" width="27.5" bestFit="1" customWidth="1"/>
    <col min="20" max="20" width="27.33203125" bestFit="1" customWidth="1"/>
    <col min="21" max="21" width="27.1640625" bestFit="1" customWidth="1"/>
    <col min="22" max="22" width="15.33203125" bestFit="1" customWidth="1"/>
    <col min="23" max="23" width="23.5" bestFit="1" customWidth="1"/>
  </cols>
  <sheetData>
    <row r="1" spans="2:23" s="7" customFormat="1">
      <c r="B1" s="8" t="s">
        <v>104</v>
      </c>
      <c r="C1" s="8" t="s">
        <v>105</v>
      </c>
      <c r="D1" s="8" t="s">
        <v>106</v>
      </c>
      <c r="E1" s="8" t="s">
        <v>107</v>
      </c>
      <c r="F1" s="8" t="s">
        <v>122</v>
      </c>
      <c r="G1" s="8" t="s">
        <v>108</v>
      </c>
      <c r="H1" s="8" t="s">
        <v>109</v>
      </c>
      <c r="I1" s="8" t="s">
        <v>110</v>
      </c>
      <c r="J1" s="8" t="s">
        <v>111</v>
      </c>
      <c r="K1" s="8" t="s">
        <v>124</v>
      </c>
      <c r="L1" s="8" t="s">
        <v>112</v>
      </c>
      <c r="M1" s="8" t="s">
        <v>113</v>
      </c>
      <c r="N1" s="8" t="s">
        <v>114</v>
      </c>
      <c r="O1" s="8" t="s">
        <v>115</v>
      </c>
      <c r="P1" s="8" t="s">
        <v>116</v>
      </c>
      <c r="Q1" s="8" t="s">
        <v>117</v>
      </c>
      <c r="R1" s="8" t="s">
        <v>118</v>
      </c>
      <c r="S1" s="8" t="s">
        <v>119</v>
      </c>
      <c r="T1" s="8" t="s">
        <v>120</v>
      </c>
      <c r="U1" s="8" t="s">
        <v>121</v>
      </c>
      <c r="V1" s="8" t="s">
        <v>123</v>
      </c>
      <c r="W1" s="9" t="s">
        <v>74</v>
      </c>
    </row>
    <row r="2" spans="2:23">
      <c r="B2" s="1" t="s">
        <v>19</v>
      </c>
      <c r="C2" s="1" t="s">
        <v>58</v>
      </c>
      <c r="D2" s="1" t="s">
        <v>22</v>
      </c>
      <c r="E2" s="1" t="s">
        <v>44</v>
      </c>
      <c r="F2" s="1" t="s">
        <v>31</v>
      </c>
      <c r="G2" s="1" t="s">
        <v>62</v>
      </c>
      <c r="H2" s="1" t="s">
        <v>65</v>
      </c>
      <c r="I2" s="1" t="s">
        <v>33</v>
      </c>
      <c r="J2" s="1" t="s">
        <v>36</v>
      </c>
      <c r="K2" s="1" t="s">
        <v>4</v>
      </c>
      <c r="L2" s="1" t="s">
        <v>31</v>
      </c>
      <c r="M2" s="1" t="s">
        <v>12</v>
      </c>
      <c r="N2" s="1" t="s">
        <v>90</v>
      </c>
      <c r="O2" s="1" t="s">
        <v>14</v>
      </c>
      <c r="P2" s="1" t="s">
        <v>10</v>
      </c>
      <c r="Q2" s="1" t="s">
        <v>53</v>
      </c>
      <c r="R2" s="1" t="s">
        <v>47</v>
      </c>
      <c r="S2" s="1" t="s">
        <v>8</v>
      </c>
      <c r="T2" s="1" t="s">
        <v>17</v>
      </c>
      <c r="U2" s="1" t="s">
        <v>25</v>
      </c>
      <c r="V2" s="1" t="s">
        <v>73</v>
      </c>
      <c r="W2" s="1" t="s">
        <v>75</v>
      </c>
    </row>
    <row r="3" spans="2:23">
      <c r="B3" s="1" t="s">
        <v>55</v>
      </c>
      <c r="D3" s="1" t="s">
        <v>30</v>
      </c>
      <c r="E3" s="1" t="s">
        <v>60</v>
      </c>
      <c r="G3" s="1" t="s">
        <v>63</v>
      </c>
      <c r="H3" s="1" t="s">
        <v>85</v>
      </c>
      <c r="I3" s="1" t="s">
        <v>37</v>
      </c>
      <c r="J3" s="1" t="s">
        <v>39</v>
      </c>
      <c r="K3" s="1" t="s">
        <v>5</v>
      </c>
      <c r="M3" s="1" t="s">
        <v>27</v>
      </c>
      <c r="O3" s="1" t="s">
        <v>15</v>
      </c>
      <c r="P3" s="1" t="s">
        <v>45</v>
      </c>
      <c r="Q3" s="1" t="s">
        <v>93</v>
      </c>
      <c r="R3" s="1" t="s">
        <v>97</v>
      </c>
      <c r="S3" s="1" t="s">
        <v>23</v>
      </c>
      <c r="T3" s="1" t="s">
        <v>20</v>
      </c>
      <c r="U3" s="1" t="s">
        <v>28</v>
      </c>
      <c r="W3" s="1" t="s">
        <v>101</v>
      </c>
    </row>
    <row r="4" spans="2:23">
      <c r="B4" s="1" t="s">
        <v>56</v>
      </c>
      <c r="D4" s="1" t="s">
        <v>48</v>
      </c>
      <c r="E4" s="1" t="s">
        <v>79</v>
      </c>
      <c r="G4" s="1" t="s">
        <v>84</v>
      </c>
      <c r="I4" s="1" t="s">
        <v>38</v>
      </c>
      <c r="J4" s="1" t="s">
        <v>66</v>
      </c>
      <c r="K4" s="1" t="s">
        <v>6</v>
      </c>
      <c r="M4" s="1" t="s">
        <v>88</v>
      </c>
      <c r="O4" s="1" t="s">
        <v>51</v>
      </c>
      <c r="Q4" s="1" t="s">
        <v>94</v>
      </c>
      <c r="S4" s="1" t="s">
        <v>26</v>
      </c>
      <c r="T4" s="1" t="s">
        <v>31</v>
      </c>
      <c r="U4" s="1" t="s">
        <v>29</v>
      </c>
      <c r="W4" s="1" t="s">
        <v>102</v>
      </c>
    </row>
    <row r="5" spans="2:23">
      <c r="B5" s="1" t="s">
        <v>76</v>
      </c>
      <c r="D5" s="1" t="s">
        <v>49</v>
      </c>
      <c r="E5" s="1" t="s">
        <v>80</v>
      </c>
      <c r="J5" s="1" t="s">
        <v>67</v>
      </c>
      <c r="K5" s="1" t="s">
        <v>40</v>
      </c>
      <c r="O5" s="1" t="s">
        <v>68</v>
      </c>
      <c r="Q5" s="1" t="s">
        <v>95</v>
      </c>
      <c r="T5" s="1" t="s">
        <v>34</v>
      </c>
      <c r="U5" s="1" t="s">
        <v>41</v>
      </c>
      <c r="W5" s="1" t="s">
        <v>103</v>
      </c>
    </row>
    <row r="6" spans="2:23">
      <c r="B6" s="1" t="s">
        <v>77</v>
      </c>
      <c r="D6" s="1" t="s">
        <v>59</v>
      </c>
      <c r="E6" s="1" t="s">
        <v>81</v>
      </c>
      <c r="J6" s="1" t="s">
        <v>86</v>
      </c>
      <c r="K6" s="1" t="s">
        <v>50</v>
      </c>
      <c r="O6" s="1" t="s">
        <v>31</v>
      </c>
      <c r="Q6" s="1" t="s">
        <v>96</v>
      </c>
      <c r="U6" s="1" t="s">
        <v>42</v>
      </c>
      <c r="W6" s="1" t="s">
        <v>31</v>
      </c>
    </row>
    <row r="7" spans="2:23">
      <c r="D7" s="1" t="s">
        <v>78</v>
      </c>
      <c r="E7" s="1" t="s">
        <v>75</v>
      </c>
      <c r="O7" s="1" t="s">
        <v>91</v>
      </c>
      <c r="U7" s="1" t="s">
        <v>54</v>
      </c>
    </row>
    <row r="8" spans="2:23">
      <c r="E8" s="1" t="s">
        <v>82</v>
      </c>
      <c r="O8" s="1" t="s">
        <v>92</v>
      </c>
      <c r="U8" s="1" t="s">
        <v>69</v>
      </c>
    </row>
    <row r="9" spans="2:23">
      <c r="U9" s="1" t="s">
        <v>70</v>
      </c>
    </row>
    <row r="10" spans="2:23">
      <c r="U10" s="1" t="s">
        <v>31</v>
      </c>
    </row>
    <row r="11" spans="2:23">
      <c r="U11" s="1" t="s">
        <v>71</v>
      </c>
    </row>
    <row r="12" spans="2:23">
      <c r="U12" s="1" t="s">
        <v>98</v>
      </c>
    </row>
    <row r="13" spans="2:23">
      <c r="U13" s="1" t="s">
        <v>99</v>
      </c>
    </row>
    <row r="14" spans="2:23">
      <c r="U14" s="1" t="s">
        <v>100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workbookViewId="0">
      <selection activeCell="C2" sqref="C2"/>
    </sheetView>
  </sheetViews>
  <sheetFormatPr baseColWidth="10" defaultRowHeight="18" x14ac:dyDescent="0"/>
  <cols>
    <col min="1" max="1" width="30.5" style="14" bestFit="1" customWidth="1"/>
    <col min="2" max="2" width="21.6640625" style="14" customWidth="1"/>
    <col min="3" max="3" width="10.83203125" style="14"/>
    <col min="4" max="5" width="10.83203125" style="7"/>
    <col min="6" max="6" width="65.1640625" style="7" bestFit="1" customWidth="1"/>
    <col min="7" max="8" width="10.83203125" style="7"/>
  </cols>
  <sheetData>
    <row r="1" spans="1:9">
      <c r="A1" s="12" t="s">
        <v>125</v>
      </c>
      <c r="B1" s="12" t="s">
        <v>126</v>
      </c>
      <c r="C1" s="12" t="s">
        <v>2</v>
      </c>
      <c r="D1" s="12" t="s">
        <v>127</v>
      </c>
      <c r="E1" s="12" t="s">
        <v>128</v>
      </c>
      <c r="F1" s="12" t="s">
        <v>129</v>
      </c>
      <c r="G1" s="12" t="s">
        <v>128</v>
      </c>
      <c r="H1" s="12" t="s">
        <v>130</v>
      </c>
      <c r="I1" s="10"/>
    </row>
    <row r="2" spans="1:9">
      <c r="A2" s="12" t="s">
        <v>104</v>
      </c>
      <c r="B2" s="12" t="s">
        <v>19</v>
      </c>
      <c r="C2" s="12" t="e">
        <f>INDEX(Gravité!C2:'Gravité'!C86,SUMPRODUCT(ROW(Gravité!A2:'Gravité'!A86)*( Gravité!A2:'Gravité'!A86=A2)*( Gravité!B2:'Gravité'!B86=B2))-1,1)</f>
        <v>#VALUE!</v>
      </c>
      <c r="D2" s="13"/>
      <c r="E2" s="13"/>
      <c r="F2" s="13" t="s">
        <v>131</v>
      </c>
      <c r="G2" s="11">
        <f>VLOOKUP(F2,Maitrise!A2:B5,2)</f>
        <v>1</v>
      </c>
      <c r="H2" s="13" t="e">
        <f>G2*E2*C2</f>
        <v>#VALUE!</v>
      </c>
    </row>
    <row r="3" spans="1:9">
      <c r="A3" s="12"/>
      <c r="B3" s="12"/>
      <c r="C3" s="12"/>
      <c r="D3" s="13"/>
      <c r="E3" s="13"/>
      <c r="F3" s="13" t="s">
        <v>133</v>
      </c>
      <c r="G3" s="11">
        <f>VLOOKUP(F3,Maitrise!A2:B5,2)</f>
        <v>3</v>
      </c>
      <c r="H3" s="13">
        <f t="shared" ref="H3:H66" si="0">G3*E3*C3</f>
        <v>0</v>
      </c>
    </row>
    <row r="4" spans="1:9">
      <c r="A4" s="12"/>
      <c r="B4" s="12"/>
      <c r="C4" s="12"/>
      <c r="D4" s="13"/>
      <c r="E4" s="13"/>
      <c r="F4" s="13" t="s">
        <v>133</v>
      </c>
      <c r="G4" s="11">
        <f>VLOOKUP(F4,Maitrise!A2:B5,2)</f>
        <v>3</v>
      </c>
      <c r="H4" s="13">
        <f t="shared" si="0"/>
        <v>0</v>
      </c>
    </row>
    <row r="5" spans="1:9">
      <c r="A5" s="12"/>
      <c r="B5" s="12"/>
      <c r="C5" s="12"/>
      <c r="D5" s="13"/>
      <c r="E5" s="13"/>
      <c r="F5" s="13" t="s">
        <v>134</v>
      </c>
      <c r="G5" s="11">
        <f>VLOOKUP(F5,Maitrise!A2:B5,2)</f>
        <v>4</v>
      </c>
      <c r="H5" s="13">
        <f t="shared" si="0"/>
        <v>0</v>
      </c>
    </row>
    <row r="6" spans="1:9">
      <c r="A6" s="12"/>
      <c r="B6" s="12"/>
      <c r="C6" s="12"/>
      <c r="D6" s="13"/>
      <c r="E6" s="13"/>
      <c r="F6" s="13" t="s">
        <v>131</v>
      </c>
      <c r="G6" s="11">
        <f>VLOOKUP(F6,Maitrise!A2:B5,2)</f>
        <v>1</v>
      </c>
      <c r="H6" s="13">
        <f t="shared" si="0"/>
        <v>0</v>
      </c>
    </row>
    <row r="7" spans="1:9">
      <c r="A7" s="12"/>
      <c r="B7" s="12"/>
      <c r="C7" s="12"/>
      <c r="D7" s="13"/>
      <c r="E7" s="13"/>
      <c r="F7" s="13"/>
      <c r="G7" s="11" t="e">
        <f>IF(C2,0,1)</f>
        <v>#VALUE!</v>
      </c>
      <c r="H7" s="13" t="e">
        <f t="shared" si="0"/>
        <v>#VALUE!</v>
      </c>
    </row>
    <row r="8" spans="1:9">
      <c r="A8" s="12"/>
      <c r="B8" s="12"/>
      <c r="C8" s="12"/>
      <c r="D8" s="13"/>
      <c r="E8" s="13"/>
      <c r="F8" s="13"/>
      <c r="G8" s="11" t="e">
        <f>VLOOKUP(F8,Maitrise!A2:B5,2)</f>
        <v>#N/A</v>
      </c>
      <c r="H8" s="13" t="e">
        <f t="shared" si="0"/>
        <v>#N/A</v>
      </c>
    </row>
    <row r="9" spans="1:9">
      <c r="A9" s="12"/>
      <c r="B9" s="12"/>
      <c r="C9" s="12"/>
      <c r="D9" s="13"/>
      <c r="E9" s="13"/>
      <c r="F9" s="13"/>
      <c r="G9" s="11" t="e">
        <f>VLOOKUP(F9,Maitrise!A2:B5,2)</f>
        <v>#N/A</v>
      </c>
      <c r="H9" s="13" t="e">
        <f t="shared" si="0"/>
        <v>#N/A</v>
      </c>
    </row>
    <row r="10" spans="1:9">
      <c r="A10" s="12"/>
      <c r="B10" s="12"/>
      <c r="C10" s="12"/>
      <c r="D10" s="13"/>
      <c r="E10" s="13"/>
      <c r="F10" s="13"/>
      <c r="G10" s="11" t="e">
        <f>VLOOKUP(F10,Maitrise!A2:B5,2)</f>
        <v>#N/A</v>
      </c>
      <c r="H10" s="13" t="e">
        <f t="shared" si="0"/>
        <v>#N/A</v>
      </c>
    </row>
    <row r="11" spans="1:9">
      <c r="A11" s="12"/>
      <c r="B11" s="12"/>
      <c r="C11" s="12"/>
      <c r="D11" s="13"/>
      <c r="E11" s="13"/>
      <c r="F11" s="13"/>
      <c r="G11" s="11" t="e">
        <f>VLOOKUP(F11,Maitrise!A2:B5,2)</f>
        <v>#N/A</v>
      </c>
      <c r="H11" s="13" t="e">
        <f t="shared" si="0"/>
        <v>#N/A</v>
      </c>
    </row>
    <row r="12" spans="1:9">
      <c r="A12" s="12"/>
      <c r="B12" s="12"/>
      <c r="C12" s="12"/>
      <c r="D12" s="13"/>
      <c r="E12" s="13"/>
      <c r="F12" s="13"/>
      <c r="G12" s="11" t="e">
        <f>VLOOKUP(F12,Maitrise!A2:B5,2)</f>
        <v>#N/A</v>
      </c>
      <c r="H12" s="13" t="e">
        <f t="shared" si="0"/>
        <v>#N/A</v>
      </c>
    </row>
    <row r="13" spans="1:9">
      <c r="A13" s="12"/>
      <c r="B13" s="12"/>
      <c r="C13" s="12"/>
      <c r="D13" s="13"/>
      <c r="E13" s="13"/>
      <c r="F13" s="13"/>
      <c r="G13" s="11" t="e">
        <f>VLOOKUP(F13,Maitrise!A2:B5,2)</f>
        <v>#N/A</v>
      </c>
      <c r="H13" s="13" t="e">
        <f t="shared" si="0"/>
        <v>#N/A</v>
      </c>
    </row>
    <row r="14" spans="1:9">
      <c r="A14" s="12"/>
      <c r="B14" s="12"/>
      <c r="C14" s="12"/>
      <c r="D14" s="13"/>
      <c r="E14" s="13"/>
      <c r="F14" s="13"/>
      <c r="G14" s="11" t="e">
        <f>VLOOKUP(F14,Maitrise!A2:B5,2)</f>
        <v>#N/A</v>
      </c>
      <c r="H14" s="13" t="e">
        <f t="shared" si="0"/>
        <v>#N/A</v>
      </c>
    </row>
    <row r="15" spans="1:9">
      <c r="A15" s="12"/>
      <c r="B15" s="12"/>
      <c r="C15" s="12"/>
      <c r="D15" s="13"/>
      <c r="E15" s="13"/>
      <c r="F15" s="13"/>
      <c r="G15" s="11" t="e">
        <f>VLOOKUP(F15,Maitrise!A2:B5,2)</f>
        <v>#N/A</v>
      </c>
      <c r="H15" s="13" t="e">
        <f t="shared" si="0"/>
        <v>#N/A</v>
      </c>
    </row>
    <row r="16" spans="1:9">
      <c r="A16" s="12"/>
      <c r="B16" s="12"/>
      <c r="C16" s="12"/>
      <c r="D16" s="13"/>
      <c r="E16" s="13"/>
      <c r="F16" s="13"/>
      <c r="G16" s="11" t="e">
        <f>VLOOKUP(F16,Maitrise!A2:B5,2)</f>
        <v>#N/A</v>
      </c>
      <c r="H16" s="13" t="e">
        <f t="shared" si="0"/>
        <v>#N/A</v>
      </c>
    </row>
    <row r="17" spans="1:8">
      <c r="A17" s="12"/>
      <c r="B17" s="12"/>
      <c r="C17" s="12"/>
      <c r="D17" s="13"/>
      <c r="E17" s="13"/>
      <c r="F17" s="13"/>
      <c r="G17" s="11" t="e">
        <f>VLOOKUP(F17,Maitrise!A2:B5,2)</f>
        <v>#N/A</v>
      </c>
      <c r="H17" s="13" t="e">
        <f t="shared" si="0"/>
        <v>#N/A</v>
      </c>
    </row>
    <row r="18" spans="1:8">
      <c r="A18" s="12"/>
      <c r="B18" s="12"/>
      <c r="C18" s="12"/>
      <c r="D18" s="13"/>
      <c r="E18" s="13"/>
      <c r="F18" s="13"/>
      <c r="G18" s="11" t="e">
        <f>VLOOKUP(F18,Maitrise!A2:B5,2)</f>
        <v>#N/A</v>
      </c>
      <c r="H18" s="13" t="e">
        <f t="shared" si="0"/>
        <v>#N/A</v>
      </c>
    </row>
    <row r="19" spans="1:8">
      <c r="A19" s="12"/>
      <c r="B19" s="12"/>
      <c r="C19" s="12"/>
      <c r="D19" s="13"/>
      <c r="E19" s="13"/>
      <c r="F19" s="13"/>
      <c r="G19" s="11" t="e">
        <f>VLOOKUP(F19,Maitrise!A2:B5,2)</f>
        <v>#N/A</v>
      </c>
      <c r="H19" s="13" t="e">
        <f t="shared" si="0"/>
        <v>#N/A</v>
      </c>
    </row>
    <row r="20" spans="1:8">
      <c r="A20" s="12"/>
      <c r="B20" s="12"/>
      <c r="C20" s="12"/>
      <c r="D20" s="13"/>
      <c r="E20" s="13"/>
      <c r="F20" s="13"/>
      <c r="G20" s="11" t="e">
        <f>VLOOKUP(F20,Maitrise!A2:B5,2)</f>
        <v>#N/A</v>
      </c>
      <c r="H20" s="13" t="e">
        <f t="shared" si="0"/>
        <v>#N/A</v>
      </c>
    </row>
    <row r="21" spans="1:8">
      <c r="A21" s="12"/>
      <c r="B21" s="12"/>
      <c r="C21" s="12"/>
      <c r="D21" s="13"/>
      <c r="E21" s="13"/>
      <c r="F21" s="13"/>
      <c r="G21" s="11" t="e">
        <f>VLOOKUP(F21,Maitrise!A2:B5,2)</f>
        <v>#N/A</v>
      </c>
      <c r="H21" s="13" t="e">
        <f t="shared" si="0"/>
        <v>#N/A</v>
      </c>
    </row>
    <row r="22" spans="1:8">
      <c r="A22" s="12"/>
      <c r="B22" s="12"/>
      <c r="C22" s="12"/>
      <c r="D22" s="13"/>
      <c r="E22" s="13"/>
      <c r="F22" s="13"/>
      <c r="G22" s="11" t="e">
        <f>VLOOKUP(F22,Maitrise!A2:B5,2)</f>
        <v>#N/A</v>
      </c>
      <c r="H22" s="13" t="e">
        <f t="shared" si="0"/>
        <v>#N/A</v>
      </c>
    </row>
    <row r="23" spans="1:8">
      <c r="A23" s="12"/>
      <c r="B23" s="12"/>
      <c r="C23" s="12"/>
      <c r="D23" s="13"/>
      <c r="E23" s="13"/>
      <c r="F23" s="13"/>
      <c r="G23" s="11" t="e">
        <f>VLOOKUP(F23,Maitrise!A2:B5,2)</f>
        <v>#N/A</v>
      </c>
      <c r="H23" s="13" t="e">
        <f t="shared" si="0"/>
        <v>#N/A</v>
      </c>
    </row>
    <row r="24" spans="1:8">
      <c r="A24" s="12"/>
      <c r="B24" s="12"/>
      <c r="C24" s="12"/>
      <c r="D24" s="13"/>
      <c r="E24" s="13"/>
      <c r="F24" s="13"/>
      <c r="G24" s="11" t="e">
        <f>VLOOKUP(F24,Maitrise!A2:B5,2)</f>
        <v>#N/A</v>
      </c>
      <c r="H24" s="13" t="e">
        <f t="shared" si="0"/>
        <v>#N/A</v>
      </c>
    </row>
    <row r="25" spans="1:8">
      <c r="A25" s="12"/>
      <c r="B25" s="12"/>
      <c r="C25" s="12"/>
      <c r="D25" s="13"/>
      <c r="E25" s="13"/>
      <c r="F25" s="13"/>
      <c r="G25" s="11" t="e">
        <f>VLOOKUP(F25,Maitrise!A2:B5,2)</f>
        <v>#N/A</v>
      </c>
      <c r="H25" s="13" t="e">
        <f t="shared" si="0"/>
        <v>#N/A</v>
      </c>
    </row>
    <row r="26" spans="1:8">
      <c r="A26" s="12"/>
      <c r="B26" s="12"/>
      <c r="C26" s="12"/>
      <c r="D26" s="13"/>
      <c r="E26" s="13"/>
      <c r="F26" s="13"/>
      <c r="G26" s="11" t="e">
        <f>VLOOKUP(F26,Maitrise!A2:B5,2)</f>
        <v>#N/A</v>
      </c>
      <c r="H26" s="13" t="e">
        <f t="shared" si="0"/>
        <v>#N/A</v>
      </c>
    </row>
    <row r="27" spans="1:8">
      <c r="A27" s="12"/>
      <c r="B27" s="12"/>
      <c r="C27" s="12"/>
      <c r="D27" s="13"/>
      <c r="E27" s="13"/>
      <c r="F27" s="13"/>
      <c r="G27" s="11" t="e">
        <f>VLOOKUP(F27,Maitrise!A26:B29,2)</f>
        <v>#N/A</v>
      </c>
      <c r="H27" s="13" t="e">
        <f t="shared" si="0"/>
        <v>#N/A</v>
      </c>
    </row>
    <row r="28" spans="1:8">
      <c r="A28" s="12"/>
      <c r="B28" s="12"/>
      <c r="C28" s="12"/>
      <c r="D28" s="13"/>
      <c r="E28" s="13"/>
      <c r="F28" s="13"/>
      <c r="G28" s="11" t="e">
        <f>VLOOKUP(F28,Maitrise!A28:B31,2)</f>
        <v>#N/A</v>
      </c>
      <c r="H28" s="13" t="e">
        <f t="shared" si="0"/>
        <v>#N/A</v>
      </c>
    </row>
    <row r="29" spans="1:8">
      <c r="A29" s="12"/>
      <c r="B29" s="12"/>
      <c r="C29" s="12"/>
      <c r="D29" s="13"/>
      <c r="E29" s="13"/>
      <c r="F29" s="13"/>
      <c r="G29" s="11" t="e">
        <f>VLOOKUP(F29,Maitrise!A28:B31,2)</f>
        <v>#N/A</v>
      </c>
      <c r="H29" s="13" t="e">
        <f t="shared" si="0"/>
        <v>#N/A</v>
      </c>
    </row>
    <row r="30" spans="1:8">
      <c r="A30" s="12"/>
      <c r="B30" s="12"/>
      <c r="C30" s="12"/>
      <c r="D30" s="13"/>
      <c r="E30" s="13"/>
      <c r="F30" s="13"/>
      <c r="G30" s="11" t="e">
        <f>VLOOKUP(F30,Maitrise!A30:B33,2)</f>
        <v>#N/A</v>
      </c>
      <c r="H30" s="13" t="e">
        <f t="shared" si="0"/>
        <v>#N/A</v>
      </c>
    </row>
    <row r="31" spans="1:8">
      <c r="A31" s="12"/>
      <c r="B31" s="12"/>
      <c r="C31" s="12"/>
      <c r="D31" s="13"/>
      <c r="E31" s="13"/>
      <c r="F31" s="13"/>
      <c r="G31" s="11" t="e">
        <f>VLOOKUP(F31,Maitrise!A30:B33,2)</f>
        <v>#N/A</v>
      </c>
      <c r="H31" s="13" t="e">
        <f t="shared" si="0"/>
        <v>#N/A</v>
      </c>
    </row>
    <row r="32" spans="1:8">
      <c r="A32" s="12"/>
      <c r="B32" s="12"/>
      <c r="C32" s="12"/>
      <c r="D32" s="13"/>
      <c r="E32" s="13"/>
      <c r="F32" s="13"/>
      <c r="G32" s="11" t="e">
        <f>VLOOKUP(F32,Maitrise!A32:B35,2)</f>
        <v>#N/A</v>
      </c>
      <c r="H32" s="13" t="e">
        <f t="shared" si="0"/>
        <v>#N/A</v>
      </c>
    </row>
    <row r="33" spans="1:8">
      <c r="A33" s="12"/>
      <c r="B33" s="12"/>
      <c r="C33" s="12"/>
      <c r="D33" s="13"/>
      <c r="E33" s="13"/>
      <c r="F33" s="13"/>
      <c r="G33" s="11" t="e">
        <f>VLOOKUP(F33,Maitrise!A32:B35,2)</f>
        <v>#N/A</v>
      </c>
      <c r="H33" s="13" t="e">
        <f t="shared" si="0"/>
        <v>#N/A</v>
      </c>
    </row>
    <row r="34" spans="1:8">
      <c r="A34" s="12"/>
      <c r="B34" s="12"/>
      <c r="C34" s="12"/>
      <c r="D34" s="13"/>
      <c r="E34" s="13"/>
      <c r="F34" s="13"/>
      <c r="G34" s="11" t="e">
        <f>VLOOKUP(F34,Maitrise!A34:B37,2)</f>
        <v>#N/A</v>
      </c>
      <c r="H34" s="13" t="e">
        <f t="shared" si="0"/>
        <v>#N/A</v>
      </c>
    </row>
    <row r="35" spans="1:8">
      <c r="A35" s="12"/>
      <c r="B35" s="12"/>
      <c r="C35" s="12"/>
      <c r="D35" s="13"/>
      <c r="E35" s="13"/>
      <c r="F35" s="13"/>
      <c r="G35" s="11" t="e">
        <f>VLOOKUP(F35,Maitrise!A34:B37,2)</f>
        <v>#N/A</v>
      </c>
      <c r="H35" s="13" t="e">
        <f t="shared" si="0"/>
        <v>#N/A</v>
      </c>
    </row>
    <row r="36" spans="1:8">
      <c r="A36" s="12"/>
      <c r="B36" s="12"/>
      <c r="C36" s="12"/>
      <c r="D36" s="13"/>
      <c r="E36" s="13"/>
      <c r="F36" s="13"/>
      <c r="G36" s="11" t="e">
        <f>VLOOKUP(F36,Maitrise!A36:B39,2)</f>
        <v>#N/A</v>
      </c>
      <c r="H36" s="13" t="e">
        <f t="shared" si="0"/>
        <v>#N/A</v>
      </c>
    </row>
    <row r="37" spans="1:8">
      <c r="A37" s="12"/>
      <c r="B37" s="12"/>
      <c r="C37" s="12"/>
      <c r="D37" s="13"/>
      <c r="E37" s="13"/>
      <c r="F37" s="13"/>
      <c r="G37" s="11" t="e">
        <f>VLOOKUP(F37,Maitrise!A36:B39,2)</f>
        <v>#N/A</v>
      </c>
      <c r="H37" s="13" t="e">
        <f t="shared" si="0"/>
        <v>#N/A</v>
      </c>
    </row>
    <row r="38" spans="1:8">
      <c r="A38" s="12"/>
      <c r="B38" s="12"/>
      <c r="C38" s="12"/>
      <c r="D38" s="13"/>
      <c r="E38" s="13"/>
      <c r="F38" s="13"/>
      <c r="G38" s="11" t="e">
        <f>VLOOKUP(F38,Maitrise!A38:B41,2)</f>
        <v>#N/A</v>
      </c>
      <c r="H38" s="13" t="e">
        <f t="shared" si="0"/>
        <v>#N/A</v>
      </c>
    </row>
    <row r="39" spans="1:8">
      <c r="A39" s="12"/>
      <c r="B39" s="12"/>
      <c r="C39" s="12"/>
      <c r="D39" s="13"/>
      <c r="E39" s="13"/>
      <c r="F39" s="13"/>
      <c r="G39" s="11" t="e">
        <f>VLOOKUP(F39,Maitrise!A38:B41,2)</f>
        <v>#N/A</v>
      </c>
      <c r="H39" s="13" t="e">
        <f t="shared" si="0"/>
        <v>#N/A</v>
      </c>
    </row>
    <row r="40" spans="1:8">
      <c r="A40" s="12"/>
      <c r="B40" s="12"/>
      <c r="C40" s="12"/>
      <c r="D40" s="13"/>
      <c r="E40" s="13"/>
      <c r="F40" s="13"/>
      <c r="G40" s="11" t="e">
        <f>VLOOKUP(F40,Maitrise!A40:B43,2)</f>
        <v>#N/A</v>
      </c>
      <c r="H40" s="13" t="e">
        <f t="shared" si="0"/>
        <v>#N/A</v>
      </c>
    </row>
    <row r="41" spans="1:8">
      <c r="A41" s="12"/>
      <c r="B41" s="12"/>
      <c r="C41" s="12"/>
      <c r="D41" s="13"/>
      <c r="E41" s="13"/>
      <c r="F41" s="13"/>
      <c r="G41" s="11" t="e">
        <f>VLOOKUP(F41,Maitrise!A40:B43,2)</f>
        <v>#N/A</v>
      </c>
      <c r="H41" s="13" t="e">
        <f t="shared" si="0"/>
        <v>#N/A</v>
      </c>
    </row>
    <row r="42" spans="1:8">
      <c r="A42" s="12"/>
      <c r="B42" s="12"/>
      <c r="C42" s="12"/>
      <c r="D42" s="13"/>
      <c r="E42" s="13"/>
      <c r="F42" s="13"/>
      <c r="G42" s="11" t="e">
        <f>VLOOKUP(F42,Maitrise!A42:B45,2)</f>
        <v>#N/A</v>
      </c>
      <c r="H42" s="13" t="e">
        <f t="shared" si="0"/>
        <v>#N/A</v>
      </c>
    </row>
    <row r="43" spans="1:8">
      <c r="A43" s="12"/>
      <c r="B43" s="12"/>
      <c r="C43" s="12"/>
      <c r="D43" s="13"/>
      <c r="E43" s="13"/>
      <c r="F43" s="13"/>
      <c r="G43" s="11" t="e">
        <f>VLOOKUP(F43,Maitrise!A42:B45,2)</f>
        <v>#N/A</v>
      </c>
      <c r="H43" s="13" t="e">
        <f t="shared" si="0"/>
        <v>#N/A</v>
      </c>
    </row>
    <row r="44" spans="1:8">
      <c r="A44" s="12"/>
      <c r="B44" s="12"/>
      <c r="C44" s="12"/>
      <c r="D44" s="13"/>
      <c r="E44" s="13"/>
      <c r="F44" s="13"/>
      <c r="G44" s="11" t="e">
        <f>VLOOKUP(F44,Maitrise!A44:B47,2)</f>
        <v>#N/A</v>
      </c>
      <c r="H44" s="13" t="e">
        <f t="shared" si="0"/>
        <v>#N/A</v>
      </c>
    </row>
    <row r="45" spans="1:8">
      <c r="A45" s="12"/>
      <c r="B45" s="12"/>
      <c r="C45" s="12"/>
      <c r="D45" s="13"/>
      <c r="E45" s="13"/>
      <c r="F45" s="13"/>
      <c r="G45" s="11" t="e">
        <f>VLOOKUP(F45,Maitrise!A44:B47,2)</f>
        <v>#N/A</v>
      </c>
      <c r="H45" s="13" t="e">
        <f t="shared" si="0"/>
        <v>#N/A</v>
      </c>
    </row>
    <row r="46" spans="1:8">
      <c r="A46" s="12"/>
      <c r="B46" s="12"/>
      <c r="C46" s="12"/>
      <c r="D46" s="13"/>
      <c r="E46" s="13"/>
      <c r="F46" s="13"/>
      <c r="G46" s="11" t="e">
        <f>VLOOKUP(F46,Maitrise!A46:B49,2)</f>
        <v>#N/A</v>
      </c>
      <c r="H46" s="13" t="e">
        <f t="shared" si="0"/>
        <v>#N/A</v>
      </c>
    </row>
    <row r="47" spans="1:8">
      <c r="A47" s="12"/>
      <c r="B47" s="12"/>
      <c r="C47" s="12"/>
      <c r="D47" s="13"/>
      <c r="E47" s="13"/>
      <c r="F47" s="13"/>
      <c r="G47" s="11" t="e">
        <f>VLOOKUP(F47,Maitrise!A46:B49,2)</f>
        <v>#N/A</v>
      </c>
      <c r="H47" s="13" t="e">
        <f t="shared" si="0"/>
        <v>#N/A</v>
      </c>
    </row>
    <row r="48" spans="1:8">
      <c r="A48" s="12"/>
      <c r="B48" s="12"/>
      <c r="C48" s="12"/>
      <c r="D48" s="13"/>
      <c r="E48" s="13"/>
      <c r="F48" s="13"/>
      <c r="G48" s="11" t="e">
        <f>VLOOKUP(F48,Maitrise!A48:B51,2)</f>
        <v>#N/A</v>
      </c>
      <c r="H48" s="13" t="e">
        <f t="shared" si="0"/>
        <v>#N/A</v>
      </c>
    </row>
    <row r="49" spans="1:8">
      <c r="A49" s="12"/>
      <c r="B49" s="12"/>
      <c r="C49" s="12"/>
      <c r="D49" s="13"/>
      <c r="E49" s="13"/>
      <c r="F49" s="13"/>
      <c r="G49" s="11" t="e">
        <f>VLOOKUP(F49,Maitrise!A48:B51,2)</f>
        <v>#N/A</v>
      </c>
      <c r="H49" s="13" t="e">
        <f t="shared" si="0"/>
        <v>#N/A</v>
      </c>
    </row>
    <row r="50" spans="1:8">
      <c r="A50" s="12"/>
      <c r="B50" s="12"/>
      <c r="C50" s="12"/>
      <c r="D50" s="13"/>
      <c r="E50" s="13"/>
      <c r="F50" s="13"/>
      <c r="G50" s="11" t="e">
        <f>VLOOKUP(F50,Maitrise!A50:B53,2)</f>
        <v>#N/A</v>
      </c>
      <c r="H50" s="13" t="e">
        <f t="shared" si="0"/>
        <v>#N/A</v>
      </c>
    </row>
    <row r="51" spans="1:8">
      <c r="A51" s="12"/>
      <c r="B51" s="12"/>
      <c r="C51" s="12"/>
      <c r="D51" s="13"/>
      <c r="E51" s="13"/>
      <c r="F51" s="13"/>
      <c r="G51" s="11" t="e">
        <f>VLOOKUP(F51,Maitrise!A50:B53,2)</f>
        <v>#N/A</v>
      </c>
      <c r="H51" s="13" t="e">
        <f t="shared" si="0"/>
        <v>#N/A</v>
      </c>
    </row>
    <row r="52" spans="1:8">
      <c r="A52" s="12"/>
      <c r="B52" s="12"/>
      <c r="C52" s="12"/>
      <c r="D52" s="13"/>
      <c r="E52" s="13"/>
      <c r="F52" s="13"/>
      <c r="G52" s="11" t="e">
        <f>VLOOKUP(F52,Maitrise!A52:B55,2)</f>
        <v>#N/A</v>
      </c>
      <c r="H52" s="13" t="e">
        <f t="shared" si="0"/>
        <v>#N/A</v>
      </c>
    </row>
    <row r="53" spans="1:8">
      <c r="A53" s="12"/>
      <c r="B53" s="12"/>
      <c r="C53" s="12"/>
      <c r="D53" s="13"/>
      <c r="E53" s="13"/>
      <c r="F53" s="13"/>
      <c r="G53" s="11" t="e">
        <f>VLOOKUP(F53,Maitrise!A52:B55,2)</f>
        <v>#N/A</v>
      </c>
      <c r="H53" s="13" t="e">
        <f t="shared" si="0"/>
        <v>#N/A</v>
      </c>
    </row>
    <row r="54" spans="1:8">
      <c r="A54" s="12"/>
      <c r="B54" s="12"/>
      <c r="C54" s="12"/>
      <c r="D54" s="13"/>
      <c r="E54" s="13"/>
      <c r="F54" s="13"/>
      <c r="G54" s="11" t="e">
        <f>VLOOKUP(F54,Maitrise!A54:B57,2)</f>
        <v>#N/A</v>
      </c>
      <c r="H54" s="13" t="e">
        <f t="shared" si="0"/>
        <v>#N/A</v>
      </c>
    </row>
    <row r="55" spans="1:8">
      <c r="A55" s="12"/>
      <c r="B55" s="12"/>
      <c r="C55" s="12"/>
      <c r="D55" s="13"/>
      <c r="E55" s="13"/>
      <c r="F55" s="13"/>
      <c r="G55" s="11" t="e">
        <f>VLOOKUP(F55,Maitrise!A54:B57,2)</f>
        <v>#N/A</v>
      </c>
      <c r="H55" s="13" t="e">
        <f t="shared" si="0"/>
        <v>#N/A</v>
      </c>
    </row>
    <row r="56" spans="1:8">
      <c r="A56" s="12"/>
      <c r="B56" s="12"/>
      <c r="C56" s="12"/>
      <c r="D56" s="13"/>
      <c r="E56" s="13"/>
      <c r="F56" s="13"/>
      <c r="G56" s="11" t="e">
        <f>VLOOKUP(F56,Maitrise!A56:B59,2)</f>
        <v>#N/A</v>
      </c>
      <c r="H56" s="13" t="e">
        <f t="shared" si="0"/>
        <v>#N/A</v>
      </c>
    </row>
    <row r="57" spans="1:8">
      <c r="A57" s="12"/>
      <c r="B57" s="12"/>
      <c r="C57" s="12"/>
      <c r="D57" s="13"/>
      <c r="E57" s="13"/>
      <c r="F57" s="13"/>
      <c r="G57" s="11" t="e">
        <f>VLOOKUP(F57,Maitrise!A56:B59,2)</f>
        <v>#N/A</v>
      </c>
      <c r="H57" s="13" t="e">
        <f t="shared" si="0"/>
        <v>#N/A</v>
      </c>
    </row>
    <row r="58" spans="1:8">
      <c r="A58" s="12"/>
      <c r="B58" s="12"/>
      <c r="C58" s="12"/>
      <c r="D58" s="13"/>
      <c r="E58" s="13"/>
      <c r="F58" s="13"/>
      <c r="G58" s="11" t="e">
        <f>VLOOKUP(F58,Maitrise!A58:B61,2)</f>
        <v>#N/A</v>
      </c>
      <c r="H58" s="13" t="e">
        <f t="shared" si="0"/>
        <v>#N/A</v>
      </c>
    </row>
    <row r="59" spans="1:8">
      <c r="A59" s="12"/>
      <c r="B59" s="12"/>
      <c r="C59" s="12"/>
      <c r="D59" s="13"/>
      <c r="E59" s="13"/>
      <c r="F59" s="13"/>
      <c r="G59" s="11" t="e">
        <f>VLOOKUP(F59,Maitrise!A58:B61,2)</f>
        <v>#N/A</v>
      </c>
      <c r="H59" s="13" t="e">
        <f t="shared" si="0"/>
        <v>#N/A</v>
      </c>
    </row>
    <row r="60" spans="1:8">
      <c r="A60" s="12"/>
      <c r="B60" s="12"/>
      <c r="C60" s="12"/>
      <c r="D60" s="13"/>
      <c r="E60" s="13"/>
      <c r="F60" s="13"/>
      <c r="G60" s="11" t="e">
        <f>VLOOKUP(F60,Maitrise!A60:B63,2)</f>
        <v>#N/A</v>
      </c>
      <c r="H60" s="13" t="e">
        <f t="shared" si="0"/>
        <v>#N/A</v>
      </c>
    </row>
    <row r="61" spans="1:8">
      <c r="A61" s="12"/>
      <c r="B61" s="12"/>
      <c r="C61" s="12"/>
      <c r="D61" s="13"/>
      <c r="E61" s="13"/>
      <c r="F61" s="13"/>
      <c r="G61" s="11" t="e">
        <f>VLOOKUP(F61,Maitrise!A60:B63,2)</f>
        <v>#N/A</v>
      </c>
      <c r="H61" s="13" t="e">
        <f t="shared" si="0"/>
        <v>#N/A</v>
      </c>
    </row>
    <row r="62" spans="1:8">
      <c r="A62" s="12"/>
      <c r="B62" s="12"/>
      <c r="C62" s="12"/>
      <c r="D62" s="13"/>
      <c r="E62" s="13"/>
      <c r="F62" s="13"/>
      <c r="G62" s="11" t="e">
        <f>VLOOKUP(F62,Maitrise!A62:B65,2)</f>
        <v>#N/A</v>
      </c>
      <c r="H62" s="13" t="e">
        <f t="shared" si="0"/>
        <v>#N/A</v>
      </c>
    </row>
    <row r="63" spans="1:8">
      <c r="A63" s="12"/>
      <c r="B63" s="12"/>
      <c r="C63" s="12"/>
      <c r="D63" s="13"/>
      <c r="E63" s="13"/>
      <c r="F63" s="13"/>
      <c r="G63" s="11" t="e">
        <f>VLOOKUP(F63,Maitrise!A62:B65,2)</f>
        <v>#N/A</v>
      </c>
      <c r="H63" s="13" t="e">
        <f t="shared" si="0"/>
        <v>#N/A</v>
      </c>
    </row>
    <row r="64" spans="1:8">
      <c r="A64" s="12"/>
      <c r="B64" s="12"/>
      <c r="C64" s="12"/>
      <c r="D64" s="13"/>
      <c r="E64" s="13"/>
      <c r="F64" s="13"/>
      <c r="G64" s="11" t="e">
        <f>VLOOKUP(F64,Maitrise!A64:B67,2)</f>
        <v>#N/A</v>
      </c>
      <c r="H64" s="13" t="e">
        <f t="shared" si="0"/>
        <v>#N/A</v>
      </c>
    </row>
    <row r="65" spans="1:8">
      <c r="A65" s="12"/>
      <c r="B65" s="12"/>
      <c r="C65" s="12"/>
      <c r="D65" s="13"/>
      <c r="E65" s="13"/>
      <c r="F65" s="13"/>
      <c r="G65" s="11" t="e">
        <f>VLOOKUP(F65,Maitrise!A64:B67,2)</f>
        <v>#N/A</v>
      </c>
      <c r="H65" s="13" t="e">
        <f t="shared" si="0"/>
        <v>#N/A</v>
      </c>
    </row>
    <row r="66" spans="1:8">
      <c r="A66" s="12"/>
      <c r="B66" s="12"/>
      <c r="C66" s="12"/>
      <c r="D66" s="13"/>
      <c r="E66" s="13"/>
      <c r="F66" s="13"/>
      <c r="G66" s="11" t="e">
        <f>VLOOKUP(F66,Maitrise!A66:B69,2)</f>
        <v>#N/A</v>
      </c>
      <c r="H66" s="13" t="e">
        <f t="shared" si="0"/>
        <v>#N/A</v>
      </c>
    </row>
    <row r="67" spans="1:8">
      <c r="A67" s="12"/>
      <c r="B67" s="12"/>
      <c r="C67" s="12"/>
      <c r="D67" s="13"/>
      <c r="E67" s="13"/>
      <c r="F67" s="13"/>
      <c r="G67" s="11" t="e">
        <f>VLOOKUP(F67,Maitrise!A66:B69,2)</f>
        <v>#N/A</v>
      </c>
      <c r="H67" s="13" t="e">
        <f>G67*E67*C67</f>
        <v>#N/A</v>
      </c>
    </row>
    <row r="68" spans="1:8">
      <c r="A68" s="12"/>
      <c r="B68" s="12"/>
      <c r="C68" s="12"/>
      <c r="D68" s="13"/>
      <c r="E68" s="13"/>
      <c r="F68" s="13"/>
      <c r="G68" s="11" t="e">
        <f>VLOOKUP(F68,Maitrise!A68:B71,2)</f>
        <v>#N/A</v>
      </c>
      <c r="H68" s="13" t="e">
        <f>G68*E68*C68</f>
        <v>#N/A</v>
      </c>
    </row>
    <row r="69" spans="1:8">
      <c r="A69" s="12"/>
      <c r="B69" s="12"/>
      <c r="C69" s="12"/>
      <c r="D69" s="13"/>
      <c r="E69" s="13"/>
      <c r="F69" s="13"/>
      <c r="G69" s="11" t="e">
        <f>VLOOKUP(F69,Maitrise!A68:B71,2)</f>
        <v>#N/A</v>
      </c>
      <c r="H69" s="13" t="e">
        <f>G69*E69*C69</f>
        <v>#N/A</v>
      </c>
    </row>
    <row r="70" spans="1:8">
      <c r="A70" s="12"/>
      <c r="B70" s="12"/>
      <c r="C70" s="12"/>
      <c r="D70" s="13"/>
      <c r="E70" s="13"/>
      <c r="F70" s="13"/>
      <c r="G70" s="11" t="e">
        <f>VLOOKUP(F70,Maitrise!A70:B73,2)</f>
        <v>#N/A</v>
      </c>
      <c r="H70" s="13" t="e">
        <f>G70*E70*C70</f>
        <v>#N/A</v>
      </c>
    </row>
    <row r="71" spans="1:8">
      <c r="A71" s="12"/>
      <c r="B71" s="12"/>
      <c r="C71" s="12"/>
      <c r="D71" s="13"/>
      <c r="E71" s="13"/>
      <c r="F71" s="13" t="s">
        <v>131</v>
      </c>
      <c r="G71" s="11" t="e">
        <f>VLOOKUP(F71,Maitrise!A70:B73,2)</f>
        <v>#N/A</v>
      </c>
      <c r="H71" s="13" t="e">
        <f>G71*E71*C71</f>
        <v>#N/A</v>
      </c>
    </row>
  </sheetData>
  <conditionalFormatting sqref="G26">
    <cfRule type="containsText" dxfId="0" priority="1" operator="containsText" text="#N/A">
      <formula>NOT(ISERROR(SEARCH("#N/A",G26)))</formula>
    </cfRule>
  </conditionalFormatting>
  <dataValidations count="4">
    <dataValidation type="list" allowBlank="1" showInputMessage="1" showErrorMessage="1" sqref="A2:A50">
      <formula1>famille</formula1>
    </dataValidation>
    <dataValidation type="list" allowBlank="1" showInputMessage="1" showErrorMessage="1" sqref="B2:B50">
      <formula1>INDIRECT(A2)</formula1>
    </dataValidation>
    <dataValidation type="list" allowBlank="1" showInputMessage="1" showErrorMessage="1" sqref="F2:F71">
      <formula1>Maitrise</formula1>
    </dataValidation>
    <dataValidation type="list" allowBlank="1" showInputMessage="1" showErrorMessage="1" sqref="D2:D71">
      <formula1>Fréquence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sqref="A1:B1048576"/>
    </sheetView>
  </sheetViews>
  <sheetFormatPr baseColWidth="10" defaultRowHeight="18" x14ac:dyDescent="0"/>
  <cols>
    <col min="1" max="1" width="39.33203125" style="15" bestFit="1" customWidth="1"/>
    <col min="2" max="2" width="6.33203125" style="15" bestFit="1" customWidth="1"/>
  </cols>
  <sheetData>
    <row r="1" spans="1:2">
      <c r="A1" s="15" t="s">
        <v>127</v>
      </c>
      <c r="B1" s="15" t="s">
        <v>128</v>
      </c>
    </row>
    <row r="2" spans="1:2">
      <c r="A2" s="15" t="s">
        <v>137</v>
      </c>
      <c r="B2" s="15">
        <v>3</v>
      </c>
    </row>
    <row r="3" spans="1:2">
      <c r="A3" s="15" t="s">
        <v>135</v>
      </c>
      <c r="B3" s="15">
        <v>2</v>
      </c>
    </row>
    <row r="4" spans="1:2">
      <c r="A4" s="15" t="s">
        <v>136</v>
      </c>
      <c r="B4" s="15">
        <v>1</v>
      </c>
    </row>
    <row r="5" spans="1:2">
      <c r="A5" s="15" t="s">
        <v>138</v>
      </c>
      <c r="B5" s="15">
        <v>4</v>
      </c>
    </row>
  </sheetData>
  <sortState ref="A2:B5">
    <sortCondition ref="A2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D5" sqref="D5"/>
    </sheetView>
  </sheetViews>
  <sheetFormatPr baseColWidth="10" defaultRowHeight="18" x14ac:dyDescent="0"/>
  <cols>
    <col min="1" max="1" width="83.83203125" style="15" bestFit="1" customWidth="1"/>
    <col min="2" max="2" width="10.83203125" style="15"/>
  </cols>
  <sheetData>
    <row r="1" spans="1:2">
      <c r="A1" s="15" t="s">
        <v>129</v>
      </c>
      <c r="B1" s="15" t="s">
        <v>128</v>
      </c>
    </row>
    <row r="2" spans="1:2">
      <c r="A2" s="15" t="s">
        <v>131</v>
      </c>
      <c r="B2" s="15">
        <v>1</v>
      </c>
    </row>
    <row r="3" spans="1:2">
      <c r="A3" s="15" t="s">
        <v>133</v>
      </c>
      <c r="B3" s="15">
        <v>3</v>
      </c>
    </row>
    <row r="4" spans="1:2">
      <c r="A4" s="15" t="s">
        <v>132</v>
      </c>
      <c r="B4" s="15">
        <v>2</v>
      </c>
    </row>
    <row r="5" spans="1:2">
      <c r="A5" s="15" t="s">
        <v>134</v>
      </c>
      <c r="B5" s="15">
        <v>4</v>
      </c>
    </row>
  </sheetData>
  <sortState ref="A2:B5">
    <sortCondition ref="A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Gravité</vt:lpstr>
      <vt:lpstr>Feuil2</vt:lpstr>
      <vt:lpstr>Cartographie</vt:lpstr>
      <vt:lpstr>Fréquence</vt:lpstr>
      <vt:lpstr>Maitrise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6611464Z</dc:creator>
  <cp:lastModifiedBy>THOMAS HIERRO-IZAGUIRRE</cp:lastModifiedBy>
  <dcterms:created xsi:type="dcterms:W3CDTF">2016-01-22T15:01:37Z</dcterms:created>
  <dcterms:modified xsi:type="dcterms:W3CDTF">2016-01-23T21:43:16Z</dcterms:modified>
</cp:coreProperties>
</file>