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37E998C4-C9E5-D4B9-71C8-EB1FF731991C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caPaul/Desktop/ISAC/"/>
    </mc:Choice>
  </mc:AlternateContent>
  <bookViews>
    <workbookView xWindow="0" yWindow="460" windowWidth="28800" windowHeight="17460" tabRatio="500" activeTab="2"/>
  </bookViews>
  <sheets>
    <sheet name="Chronometrage" sheetId="1" r:id="rId1"/>
    <sheet name="Listing" sheetId="14" r:id="rId2"/>
    <sheet name="Classement" sheetId="4" r:id="rId3"/>
  </sheets>
  <definedNames>
    <definedName name="_xlnm._FilterDatabase" localSheetId="0" hidden="1">Chronometrage!$B$7:$F$49</definedName>
    <definedName name="_xlnm._FilterDatabase" localSheetId="2" hidden="1">Classement!$B$7:$G$27</definedName>
    <definedName name="_xlnm.Print_Area" localSheetId="2">Classement!$A$1:$L$47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9" i="1"/>
  <c r="O8" i="1"/>
  <c r="G26" i="4" a="1"/>
  <c r="G26" i="4"/>
  <c r="G9" i="4" a="1"/>
  <c r="G9" i="4"/>
  <c r="G10" i="4" a="1"/>
  <c r="G10" i="4"/>
  <c r="G25" i="4" a="1"/>
  <c r="G25" i="4"/>
  <c r="G11" i="4" a="1"/>
  <c r="G11" i="4"/>
  <c r="G12" i="4" a="1"/>
  <c r="G12" i="4"/>
  <c r="G13" i="4" a="1"/>
  <c r="G13" i="4"/>
  <c r="G14" i="4" a="1"/>
  <c r="G14" i="4"/>
  <c r="G15" i="4" a="1"/>
  <c r="G15" i="4"/>
  <c r="G16" i="4" a="1"/>
  <c r="G16" i="4"/>
  <c r="G17" i="4" a="1"/>
  <c r="G17" i="4"/>
  <c r="G22" i="4" a="1"/>
  <c r="G22" i="4"/>
  <c r="G18" i="4" a="1"/>
  <c r="G18" i="4"/>
  <c r="G19" i="4" a="1"/>
  <c r="G19" i="4"/>
  <c r="G23" i="4" a="1"/>
  <c r="G23" i="4"/>
  <c r="G20" i="4" a="1"/>
  <c r="G20" i="4"/>
  <c r="G27" i="4" a="1"/>
  <c r="G27" i="4"/>
  <c r="G24" i="4" a="1"/>
  <c r="G24" i="4"/>
  <c r="G21" i="4" a="1"/>
  <c r="G21" i="4"/>
  <c r="G8" i="4" a="1"/>
  <c r="G8" i="4"/>
  <c r="G88" i="4" a="1"/>
  <c r="G88" i="4"/>
  <c r="G97" i="4" a="1"/>
  <c r="G97" i="4"/>
  <c r="G83" i="4" a="1"/>
  <c r="G83" i="4"/>
  <c r="G82" i="4" a="1"/>
  <c r="G82" i="4"/>
  <c r="G96" i="4" a="1"/>
  <c r="G96" i="4"/>
  <c r="G93" i="4" a="1"/>
  <c r="G93" i="4"/>
  <c r="G99" i="4" a="1"/>
  <c r="G99" i="4"/>
  <c r="G91" i="4" a="1"/>
  <c r="G91" i="4"/>
  <c r="G95" i="4" a="1"/>
  <c r="G95" i="4"/>
  <c r="G89" i="4" a="1"/>
  <c r="G89" i="4"/>
  <c r="G90" i="4" a="1"/>
  <c r="G90" i="4"/>
  <c r="G92" i="4" a="1"/>
  <c r="G92" i="4"/>
  <c r="G87" i="4" a="1"/>
  <c r="G87" i="4"/>
  <c r="G86" i="4" a="1"/>
  <c r="G86" i="4"/>
  <c r="G84" i="4" a="1"/>
  <c r="G84" i="4"/>
  <c r="G85" i="4" a="1"/>
  <c r="G85" i="4"/>
  <c r="G94" i="4" a="1"/>
  <c r="G94" i="4"/>
  <c r="G81" i="4" a="1"/>
  <c r="G81" i="4"/>
  <c r="G98" i="4" a="1"/>
  <c r="G98" i="4"/>
  <c r="G80" i="4" a="1"/>
  <c r="G80" i="4"/>
  <c r="G28" i="4" a="1"/>
  <c r="G28" i="4"/>
  <c r="G29" i="4" a="1"/>
  <c r="G29" i="4"/>
  <c r="G30" i="4" a="1"/>
  <c r="G30" i="4"/>
  <c r="G31" i="4" a="1"/>
  <c r="G31" i="4"/>
  <c r="G32" i="4" a="1"/>
  <c r="G32" i="4"/>
  <c r="G33" i="4" a="1"/>
  <c r="G33" i="4"/>
  <c r="G34" i="4" a="1"/>
  <c r="G34" i="4"/>
  <c r="G35" i="4" a="1"/>
  <c r="G35" i="4"/>
  <c r="G36" i="4" a="1"/>
  <c r="G36" i="4"/>
  <c r="G37" i="4" a="1"/>
  <c r="G37" i="4"/>
  <c r="G38" i="4" a="1"/>
  <c r="G38" i="4"/>
  <c r="G39" i="4" a="1"/>
  <c r="G39" i="4"/>
  <c r="G40" i="4" a="1"/>
  <c r="G40" i="4"/>
  <c r="G41" i="4" a="1"/>
  <c r="G41" i="4"/>
  <c r="G42" i="4" a="1"/>
  <c r="G42" i="4"/>
  <c r="G43" i="4" a="1"/>
  <c r="G43" i="4"/>
  <c r="G44" i="4" a="1"/>
  <c r="G44" i="4"/>
  <c r="G45" i="4" a="1"/>
  <c r="G45" i="4"/>
  <c r="G46" i="4" a="1"/>
  <c r="G46" i="4"/>
  <c r="G47" i="4" a="1"/>
  <c r="G47" i="4"/>
  <c r="G48" i="4" a="1"/>
  <c r="G48" i="4"/>
  <c r="G49" i="4" a="1"/>
  <c r="G49" i="4"/>
  <c r="G50" i="4" a="1"/>
  <c r="G50" i="4"/>
  <c r="G51" i="4" a="1"/>
  <c r="G51" i="4"/>
  <c r="G52" i="4" a="1"/>
  <c r="G52" i="4"/>
  <c r="G53" i="4" a="1"/>
  <c r="G53" i="4"/>
  <c r="G54" i="4" a="1"/>
  <c r="G54" i="4"/>
  <c r="G55" i="4" a="1"/>
  <c r="G55" i="4"/>
  <c r="G56" i="4" a="1"/>
  <c r="G56" i="4"/>
  <c r="G57" i="4" a="1"/>
  <c r="G57" i="4"/>
  <c r="G58" i="4" a="1"/>
  <c r="G58" i="4"/>
  <c r="G59" i="4" a="1"/>
  <c r="G59" i="4"/>
  <c r="G60" i="4" a="1"/>
  <c r="G60" i="4"/>
  <c r="G61" i="4" a="1"/>
  <c r="G61" i="4"/>
  <c r="G62" i="4" a="1"/>
  <c r="G62" i="4"/>
  <c r="G63" i="4" a="1"/>
  <c r="G63" i="4"/>
  <c r="G64" i="4" a="1"/>
  <c r="G64" i="4"/>
  <c r="G65" i="4" a="1"/>
  <c r="G65" i="4"/>
  <c r="G66" i="4" a="1"/>
  <c r="G66" i="4"/>
  <c r="G67" i="4" a="1"/>
  <c r="G67" i="4"/>
  <c r="G68" i="4" a="1"/>
  <c r="G68" i="4"/>
  <c r="G69" i="4" a="1"/>
  <c r="G69" i="4"/>
  <c r="G70" i="4" a="1"/>
  <c r="G70" i="4"/>
  <c r="G71" i="4" a="1"/>
  <c r="G71" i="4"/>
  <c r="G72" i="4" a="1"/>
  <c r="G72" i="4"/>
  <c r="G73" i="4" a="1"/>
  <c r="G73" i="4"/>
  <c r="G74" i="4" a="1"/>
  <c r="G74" i="4"/>
  <c r="G75" i="4" a="1"/>
  <c r="G75" i="4"/>
  <c r="G76" i="4" a="1"/>
  <c r="G76" i="4"/>
  <c r="G77" i="4" a="1"/>
  <c r="G77" i="4"/>
  <c r="G78" i="4" a="1"/>
  <c r="G78" i="4"/>
  <c r="G79" i="4" a="1"/>
  <c r="G79" i="4"/>
  <c r="F92" i="4" a="1"/>
  <c r="F92" i="4"/>
  <c r="F84" i="4" a="1"/>
  <c r="F84" i="4"/>
  <c r="F95" i="4" a="1"/>
  <c r="F95" i="4"/>
  <c r="F98" i="4" a="1"/>
  <c r="F98" i="4"/>
  <c r="F90" i="4" a="1"/>
  <c r="F90" i="4"/>
  <c r="F97" i="4" a="1"/>
  <c r="F97" i="4"/>
  <c r="F83" i="4" a="1"/>
  <c r="F83" i="4"/>
  <c r="F87" i="4" a="1"/>
  <c r="F87" i="4"/>
  <c r="F80" i="4" a="1"/>
  <c r="F80" i="4"/>
  <c r="F89" i="4" a="1"/>
  <c r="F89" i="4"/>
  <c r="F99" i="4" a="1"/>
  <c r="F99" i="4"/>
  <c r="F96" i="4" a="1"/>
  <c r="F96" i="4"/>
  <c r="F81" i="4" a="1"/>
  <c r="F81" i="4"/>
  <c r="F94" i="4" a="1"/>
  <c r="F94" i="4"/>
  <c r="F93" i="4" a="1"/>
  <c r="F93" i="4"/>
  <c r="F82" i="4" a="1"/>
  <c r="F82" i="4"/>
  <c r="F88" i="4" a="1"/>
  <c r="F88" i="4"/>
  <c r="F91" i="4" a="1"/>
  <c r="F91" i="4"/>
  <c r="F86" i="4" a="1"/>
  <c r="F86" i="4"/>
  <c r="F19" i="4" a="1"/>
  <c r="F19" i="4"/>
  <c r="F8" i="4" a="1"/>
  <c r="F8" i="4"/>
  <c r="F12" i="4" a="1"/>
  <c r="F12" i="4"/>
  <c r="F21" i="4" a="1"/>
  <c r="F21" i="4"/>
  <c r="F15" i="4" a="1"/>
  <c r="F15" i="4"/>
  <c r="F27" i="4" a="1"/>
  <c r="F27" i="4"/>
  <c r="F20" i="4" a="1"/>
  <c r="F20" i="4"/>
  <c r="F17" i="4" a="1"/>
  <c r="F17" i="4"/>
  <c r="F23" i="4" a="1"/>
  <c r="F23" i="4"/>
  <c r="F24" i="4" a="1"/>
  <c r="F24" i="4"/>
  <c r="F14" i="4" a="1"/>
  <c r="F14" i="4"/>
  <c r="F18" i="4" a="1"/>
  <c r="F18" i="4"/>
  <c r="F22" i="4" a="1"/>
  <c r="F22" i="4"/>
  <c r="F25" i="4" a="1"/>
  <c r="F25" i="4"/>
  <c r="F9" i="4" a="1"/>
  <c r="F9" i="4"/>
  <c r="F16" i="4" a="1"/>
  <c r="F16" i="4"/>
  <c r="F10" i="4" a="1"/>
  <c r="F10" i="4"/>
  <c r="F13" i="4" a="1"/>
  <c r="F13" i="4"/>
  <c r="F26" i="4" a="1"/>
  <c r="F26" i="4"/>
  <c r="F11" i="4" a="1"/>
  <c r="F11" i="4"/>
  <c r="F28" i="4" a="1"/>
  <c r="F28" i="4"/>
  <c r="F29" i="4" a="1"/>
  <c r="F29" i="4"/>
  <c r="F30" i="4" a="1"/>
  <c r="F30" i="4"/>
  <c r="F31" i="4" a="1"/>
  <c r="F31" i="4"/>
  <c r="F32" i="4" a="1"/>
  <c r="F32" i="4"/>
  <c r="F33" i="4" a="1"/>
  <c r="F33" i="4"/>
  <c r="F34" i="4" a="1"/>
  <c r="F34" i="4"/>
  <c r="F35" i="4" a="1"/>
  <c r="F35" i="4"/>
  <c r="F36" i="4" a="1"/>
  <c r="F36" i="4"/>
  <c r="F37" i="4" a="1"/>
  <c r="F37" i="4"/>
  <c r="F38" i="4" a="1"/>
  <c r="F38" i="4"/>
  <c r="F39" i="4" a="1"/>
  <c r="F39" i="4"/>
  <c r="F40" i="4" a="1"/>
  <c r="F40" i="4"/>
  <c r="F41" i="4" a="1"/>
  <c r="F41" i="4"/>
  <c r="F42" i="4" a="1"/>
  <c r="F42" i="4"/>
  <c r="F43" i="4" a="1"/>
  <c r="F43" i="4"/>
  <c r="F44" i="4" a="1"/>
  <c r="F44" i="4"/>
  <c r="F45" i="4" a="1"/>
  <c r="F45" i="4"/>
  <c r="F46" i="4" a="1"/>
  <c r="F46" i="4"/>
  <c r="F47" i="4" a="1"/>
  <c r="F47" i="4"/>
  <c r="F48" i="4" a="1"/>
  <c r="F48" i="4"/>
  <c r="F49" i="4" a="1"/>
  <c r="F49" i="4"/>
  <c r="F50" i="4" a="1"/>
  <c r="F50" i="4"/>
  <c r="F51" i="4" a="1"/>
  <c r="F51" i="4"/>
  <c r="F52" i="4" a="1"/>
  <c r="F52" i="4"/>
  <c r="F53" i="4" a="1"/>
  <c r="F53" i="4"/>
  <c r="F54" i="4" a="1"/>
  <c r="F54" i="4"/>
  <c r="F55" i="4" a="1"/>
  <c r="F55" i="4"/>
  <c r="F56" i="4" a="1"/>
  <c r="F56" i="4"/>
  <c r="F57" i="4" a="1"/>
  <c r="F57" i="4"/>
  <c r="F58" i="4" a="1"/>
  <c r="F58" i="4"/>
  <c r="F59" i="4" a="1"/>
  <c r="F59" i="4"/>
  <c r="F60" i="4" a="1"/>
  <c r="F60" i="4"/>
  <c r="F61" i="4" a="1"/>
  <c r="F61" i="4"/>
  <c r="F62" i="4" a="1"/>
  <c r="F62" i="4"/>
  <c r="F63" i="4" a="1"/>
  <c r="F63" i="4"/>
  <c r="F64" i="4" a="1"/>
  <c r="F64" i="4"/>
  <c r="F65" i="4" a="1"/>
  <c r="F65" i="4"/>
  <c r="F66" i="4" a="1"/>
  <c r="F66" i="4"/>
  <c r="F67" i="4" a="1"/>
  <c r="F67" i="4"/>
  <c r="F68" i="4" a="1"/>
  <c r="F68" i="4"/>
  <c r="F69" i="4" a="1"/>
  <c r="F69" i="4"/>
  <c r="F70" i="4" a="1"/>
  <c r="F70" i="4"/>
  <c r="F71" i="4" a="1"/>
  <c r="F71" i="4"/>
  <c r="F72" i="4" a="1"/>
  <c r="F72" i="4"/>
  <c r="F73" i="4" a="1"/>
  <c r="F73" i="4"/>
  <c r="F74" i="4" a="1"/>
  <c r="F74" i="4"/>
  <c r="F75" i="4" a="1"/>
  <c r="F75" i="4"/>
  <c r="F76" i="4" a="1"/>
  <c r="F76" i="4"/>
  <c r="F77" i="4" a="1"/>
  <c r="F77" i="4"/>
  <c r="F78" i="4" a="1"/>
  <c r="F78" i="4"/>
  <c r="F79" i="4" a="1"/>
  <c r="F79" i="4"/>
  <c r="F100" i="4" a="1"/>
  <c r="F100" i="4"/>
  <c r="F85" i="4" a="1"/>
  <c r="F85" i="4"/>
  <c r="E92" i="4" a="1"/>
  <c r="E92" i="4"/>
  <c r="E84" i="4" a="1"/>
  <c r="E84" i="4"/>
  <c r="E95" i="4" a="1"/>
  <c r="E95" i="4"/>
  <c r="E98" i="4" a="1"/>
  <c r="E98" i="4"/>
  <c r="E90" i="4" a="1"/>
  <c r="E90" i="4"/>
  <c r="E97" i="4" a="1"/>
  <c r="E97" i="4"/>
  <c r="E83" i="4" a="1"/>
  <c r="E83" i="4"/>
  <c r="E87" i="4" a="1"/>
  <c r="E87" i="4"/>
  <c r="E80" i="4" a="1"/>
  <c r="E80" i="4"/>
  <c r="E89" i="4" a="1"/>
  <c r="E89" i="4"/>
  <c r="E99" i="4" a="1"/>
  <c r="E99" i="4"/>
  <c r="E96" i="4" a="1"/>
  <c r="E96" i="4"/>
  <c r="E81" i="4" a="1"/>
  <c r="E81" i="4"/>
  <c r="E94" i="4" a="1"/>
  <c r="E94" i="4"/>
  <c r="E93" i="4" a="1"/>
  <c r="E93" i="4"/>
  <c r="E82" i="4" a="1"/>
  <c r="E82" i="4"/>
  <c r="E88" i="4" a="1"/>
  <c r="E88" i="4"/>
  <c r="E91" i="4" a="1"/>
  <c r="E91" i="4"/>
  <c r="E86" i="4" a="1"/>
  <c r="E86" i="4"/>
  <c r="E19" i="4" a="1"/>
  <c r="E19" i="4"/>
  <c r="E8" i="4" a="1"/>
  <c r="E8" i="4"/>
  <c r="E12" i="4" a="1"/>
  <c r="E12" i="4"/>
  <c r="E21" i="4" a="1"/>
  <c r="E21" i="4"/>
  <c r="E15" i="4" a="1"/>
  <c r="E15" i="4"/>
  <c r="E27" i="4" a="1"/>
  <c r="E27" i="4"/>
  <c r="E20" i="4" a="1"/>
  <c r="E20" i="4"/>
  <c r="E17" i="4" a="1"/>
  <c r="E17" i="4"/>
  <c r="E23" i="4" a="1"/>
  <c r="E23" i="4"/>
  <c r="E24" i="4" a="1"/>
  <c r="E24" i="4"/>
  <c r="E14" i="4" a="1"/>
  <c r="E14" i="4"/>
  <c r="E18" i="4" a="1"/>
  <c r="E18" i="4"/>
  <c r="E22" i="4" a="1"/>
  <c r="E22" i="4"/>
  <c r="E25" i="4" a="1"/>
  <c r="E25" i="4"/>
  <c r="E9" i="4" a="1"/>
  <c r="E9" i="4"/>
  <c r="E16" i="4" a="1"/>
  <c r="E16" i="4"/>
  <c r="E10" i="4" a="1"/>
  <c r="E10" i="4"/>
  <c r="E13" i="4" a="1"/>
  <c r="E13" i="4"/>
  <c r="E26" i="4" a="1"/>
  <c r="E26" i="4"/>
  <c r="E11" i="4" a="1"/>
  <c r="E11" i="4"/>
  <c r="E28" i="4" a="1"/>
  <c r="E28" i="4"/>
  <c r="E29" i="4" a="1"/>
  <c r="E29" i="4"/>
  <c r="E30" i="4" a="1"/>
  <c r="E30" i="4"/>
  <c r="E31" i="4" a="1"/>
  <c r="E31" i="4"/>
  <c r="E32" i="4" a="1"/>
  <c r="E32" i="4"/>
  <c r="E33" i="4" a="1"/>
  <c r="E33" i="4"/>
  <c r="E34" i="4" a="1"/>
  <c r="E34" i="4"/>
  <c r="E35" i="4" a="1"/>
  <c r="E35" i="4"/>
  <c r="E36" i="4" a="1"/>
  <c r="E36" i="4"/>
  <c r="E37" i="4" a="1"/>
  <c r="E37" i="4"/>
  <c r="E38" i="4" a="1"/>
  <c r="E38" i="4"/>
  <c r="E39" i="4" a="1"/>
  <c r="E39" i="4"/>
  <c r="E40" i="4" a="1"/>
  <c r="E40" i="4"/>
  <c r="E41" i="4" a="1"/>
  <c r="E41" i="4"/>
  <c r="E42" i="4" a="1"/>
  <c r="E42" i="4"/>
  <c r="E43" i="4" a="1"/>
  <c r="E43" i="4"/>
  <c r="E44" i="4" a="1"/>
  <c r="E44" i="4"/>
  <c r="E45" i="4" a="1"/>
  <c r="E45" i="4"/>
  <c r="E46" i="4" a="1"/>
  <c r="E46" i="4"/>
  <c r="E47" i="4" a="1"/>
  <c r="E47" i="4"/>
  <c r="E48" i="4" a="1"/>
  <c r="E48" i="4"/>
  <c r="E49" i="4" a="1"/>
  <c r="E49" i="4"/>
  <c r="E50" i="4" a="1"/>
  <c r="E50" i="4"/>
  <c r="D92" i="4" a="1"/>
  <c r="D92" i="4"/>
  <c r="D84" i="4" a="1"/>
  <c r="D84" i="4"/>
  <c r="D95" i="4" a="1"/>
  <c r="D95" i="4"/>
  <c r="D98" i="4" a="1"/>
  <c r="D98" i="4"/>
  <c r="D90" i="4" a="1"/>
  <c r="D90" i="4"/>
  <c r="D97" i="4" a="1"/>
  <c r="D97" i="4"/>
  <c r="D83" i="4" a="1"/>
  <c r="D83" i="4"/>
  <c r="D87" i="4" a="1"/>
  <c r="D87" i="4"/>
  <c r="D80" i="4" a="1"/>
  <c r="D80" i="4"/>
  <c r="D89" i="4" a="1"/>
  <c r="D89" i="4"/>
  <c r="D99" i="4" a="1"/>
  <c r="D99" i="4"/>
  <c r="D96" i="4" a="1"/>
  <c r="D96" i="4"/>
  <c r="D81" i="4" a="1"/>
  <c r="D81" i="4"/>
  <c r="D94" i="4" a="1"/>
  <c r="D94" i="4"/>
  <c r="D93" i="4" a="1"/>
  <c r="D93" i="4"/>
  <c r="D82" i="4" a="1"/>
  <c r="D82" i="4"/>
  <c r="D88" i="4" a="1"/>
  <c r="D88" i="4"/>
  <c r="D91" i="4" a="1"/>
  <c r="D91" i="4"/>
  <c r="D86" i="4" a="1"/>
  <c r="D86" i="4"/>
  <c r="D19" i="4" a="1"/>
  <c r="D19" i="4"/>
  <c r="D8" i="4" a="1"/>
  <c r="D8" i="4"/>
  <c r="D12" i="4" a="1"/>
  <c r="D12" i="4"/>
  <c r="D21" i="4" a="1"/>
  <c r="D21" i="4"/>
  <c r="D15" i="4" a="1"/>
  <c r="D15" i="4"/>
  <c r="D27" i="4" a="1"/>
  <c r="D27" i="4"/>
  <c r="D20" i="4" a="1"/>
  <c r="D20" i="4"/>
  <c r="D17" i="4" a="1"/>
  <c r="D17" i="4"/>
  <c r="D23" i="4" a="1"/>
  <c r="D23" i="4"/>
  <c r="D24" i="4" a="1"/>
  <c r="D24" i="4"/>
  <c r="D14" i="4" a="1"/>
  <c r="D14" i="4"/>
  <c r="D18" i="4" a="1"/>
  <c r="D18" i="4"/>
  <c r="D22" i="4" a="1"/>
  <c r="D22" i="4"/>
  <c r="D25" i="4" a="1"/>
  <c r="D25" i="4"/>
  <c r="D9" i="4" a="1"/>
  <c r="D9" i="4"/>
  <c r="D16" i="4" a="1"/>
  <c r="D16" i="4"/>
  <c r="D10" i="4" a="1"/>
  <c r="D10" i="4"/>
  <c r="D13" i="4" a="1"/>
  <c r="D13" i="4"/>
  <c r="D26" i="4" a="1"/>
  <c r="D26" i="4"/>
  <c r="D11" i="4" a="1"/>
  <c r="D11" i="4"/>
  <c r="D28" i="4" a="1"/>
  <c r="D28" i="4"/>
  <c r="D29" i="4" a="1"/>
  <c r="D29" i="4"/>
  <c r="D30" i="4" a="1"/>
  <c r="D30" i="4"/>
  <c r="D31" i="4" a="1"/>
  <c r="D31" i="4"/>
  <c r="D32" i="4" a="1"/>
  <c r="D32" i="4"/>
  <c r="D33" i="4" a="1"/>
  <c r="D33" i="4"/>
  <c r="D34" i="4" a="1"/>
  <c r="D34" i="4"/>
  <c r="D35" i="4" a="1"/>
  <c r="D35" i="4"/>
  <c r="D36" i="4" a="1"/>
  <c r="D36" i="4"/>
  <c r="D37" i="4" a="1"/>
  <c r="D37" i="4"/>
  <c r="D38" i="4" a="1"/>
  <c r="D38" i="4"/>
  <c r="D39" i="4" a="1"/>
  <c r="D39" i="4"/>
  <c r="D40" i="4" a="1"/>
  <c r="D40" i="4"/>
  <c r="D41" i="4" a="1"/>
  <c r="D41" i="4"/>
  <c r="D42" i="4" a="1"/>
  <c r="D42" i="4"/>
  <c r="D43" i="4" a="1"/>
  <c r="D43" i="4"/>
  <c r="D44" i="4" a="1"/>
  <c r="D44" i="4"/>
  <c r="D45" i="4" a="1"/>
  <c r="D45" i="4"/>
  <c r="D46" i="4" a="1"/>
  <c r="D46" i="4"/>
  <c r="D47" i="4" a="1"/>
  <c r="D47" i="4"/>
  <c r="D48" i="4" a="1"/>
  <c r="D48" i="4"/>
  <c r="D49" i="4" a="1"/>
  <c r="D49" i="4"/>
  <c r="D50" i="4" a="1"/>
  <c r="D50" i="4"/>
  <c r="C92" i="4" a="1"/>
  <c r="C92" i="4"/>
  <c r="C84" i="4" a="1"/>
  <c r="C84" i="4"/>
  <c r="C95" i="4" a="1"/>
  <c r="C95" i="4"/>
  <c r="C98" i="4" a="1"/>
  <c r="C98" i="4"/>
  <c r="C90" i="4" a="1"/>
  <c r="C90" i="4"/>
  <c r="C97" i="4" a="1"/>
  <c r="C97" i="4"/>
  <c r="C83" i="4" a="1"/>
  <c r="C83" i="4"/>
  <c r="C87" i="4" a="1"/>
  <c r="C87" i="4"/>
  <c r="C80" i="4" a="1"/>
  <c r="C80" i="4"/>
  <c r="C89" i="4" a="1"/>
  <c r="C89" i="4"/>
  <c r="C99" i="4" a="1"/>
  <c r="C99" i="4"/>
  <c r="C96" i="4" a="1"/>
  <c r="C96" i="4"/>
  <c r="C81" i="4" a="1"/>
  <c r="C81" i="4"/>
  <c r="C94" i="4" a="1"/>
  <c r="C94" i="4"/>
  <c r="C93" i="4" a="1"/>
  <c r="C93" i="4"/>
  <c r="C82" i="4" a="1"/>
  <c r="C82" i="4"/>
  <c r="C88" i="4" a="1"/>
  <c r="C88" i="4"/>
  <c r="C91" i="4" a="1"/>
  <c r="C91" i="4"/>
  <c r="C86" i="4" a="1"/>
  <c r="C86" i="4"/>
  <c r="C19" i="4" a="1"/>
  <c r="C19" i="4"/>
  <c r="C8" i="4" a="1"/>
  <c r="C8" i="4"/>
  <c r="C12" i="4" a="1"/>
  <c r="C12" i="4"/>
  <c r="C21" i="4" a="1"/>
  <c r="C21" i="4"/>
  <c r="C15" i="4" a="1"/>
  <c r="C15" i="4"/>
  <c r="C27" i="4" a="1"/>
  <c r="C27" i="4"/>
  <c r="C20" i="4" a="1"/>
  <c r="C20" i="4"/>
  <c r="C17" i="4" a="1"/>
  <c r="C17" i="4"/>
  <c r="C23" i="4" a="1"/>
  <c r="C23" i="4"/>
  <c r="C24" i="4" a="1"/>
  <c r="C24" i="4"/>
  <c r="C14" i="4" a="1"/>
  <c r="C14" i="4"/>
  <c r="C18" i="4" a="1"/>
  <c r="C18" i="4"/>
  <c r="C22" i="4" a="1"/>
  <c r="C22" i="4"/>
  <c r="C25" i="4" a="1"/>
  <c r="C25" i="4"/>
  <c r="C9" i="4" a="1"/>
  <c r="C9" i="4"/>
  <c r="C16" i="4" a="1"/>
  <c r="C16" i="4"/>
  <c r="C10" i="4" a="1"/>
  <c r="C10" i="4"/>
  <c r="C13" i="4" a="1"/>
  <c r="C13" i="4"/>
  <c r="C26" i="4" a="1"/>
  <c r="C26" i="4"/>
  <c r="C11" i="4" a="1"/>
  <c r="C11" i="4"/>
  <c r="C28" i="4" a="1"/>
  <c r="C28" i="4"/>
  <c r="C29" i="4" a="1"/>
  <c r="C29" i="4"/>
  <c r="C30" i="4" a="1"/>
  <c r="C30" i="4"/>
  <c r="C31" i="4" a="1"/>
  <c r="C31" i="4"/>
  <c r="C32" i="4" a="1"/>
  <c r="C32" i="4"/>
  <c r="C33" i="4" a="1"/>
  <c r="C33" i="4"/>
  <c r="C34" i="4" a="1"/>
  <c r="C34" i="4"/>
  <c r="C35" i="4" a="1"/>
  <c r="C35" i="4"/>
  <c r="C36" i="4" a="1"/>
  <c r="C36" i="4"/>
  <c r="C37" i="4" a="1"/>
  <c r="C37" i="4"/>
  <c r="C38" i="4" a="1"/>
  <c r="C38" i="4"/>
  <c r="C39" i="4" a="1"/>
  <c r="C39" i="4"/>
  <c r="C40" i="4" a="1"/>
  <c r="C40" i="4"/>
  <c r="C41" i="4" a="1"/>
  <c r="C41" i="4"/>
  <c r="C42" i="4" a="1"/>
  <c r="C42" i="4"/>
  <c r="C43" i="4" a="1"/>
  <c r="C43" i="4"/>
  <c r="C44" i="4" a="1"/>
  <c r="C44" i="4"/>
  <c r="C45" i="4" a="1"/>
  <c r="C45" i="4"/>
  <c r="C46" i="4" a="1"/>
  <c r="C46" i="4"/>
  <c r="C47" i="4" a="1"/>
  <c r="C47" i="4"/>
  <c r="C48" i="4" a="1"/>
  <c r="C48" i="4"/>
  <c r="C49" i="4" a="1"/>
  <c r="C49" i="4"/>
  <c r="C50" i="4" a="1"/>
  <c r="C50" i="4"/>
  <c r="B92" i="4" a="1"/>
  <c r="B92" i="4"/>
  <c r="B84" i="4" a="1"/>
  <c r="B84" i="4"/>
  <c r="B95" i="4" a="1"/>
  <c r="B95" i="4"/>
  <c r="B98" i="4" a="1"/>
  <c r="B98" i="4"/>
  <c r="B90" i="4" a="1"/>
  <c r="B90" i="4"/>
  <c r="B97" i="4" a="1"/>
  <c r="B97" i="4"/>
  <c r="B83" i="4" a="1"/>
  <c r="B83" i="4"/>
  <c r="B87" i="4" a="1"/>
  <c r="B87" i="4"/>
  <c r="B80" i="4" a="1"/>
  <c r="B80" i="4"/>
  <c r="B89" i="4" a="1"/>
  <c r="B89" i="4"/>
  <c r="B99" i="4" a="1"/>
  <c r="B99" i="4"/>
  <c r="B96" i="4" a="1"/>
  <c r="B96" i="4"/>
  <c r="B81" i="4" a="1"/>
  <c r="B81" i="4"/>
  <c r="B94" i="4" a="1"/>
  <c r="B94" i="4"/>
  <c r="B93" i="4" a="1"/>
  <c r="B93" i="4"/>
  <c r="B82" i="4" a="1"/>
  <c r="B82" i="4"/>
  <c r="B88" i="4" a="1"/>
  <c r="B88" i="4"/>
  <c r="B91" i="4" a="1"/>
  <c r="B91" i="4"/>
  <c r="B86" i="4" a="1"/>
  <c r="B86" i="4"/>
  <c r="B19" i="4" a="1"/>
  <c r="B19" i="4"/>
  <c r="B8" i="4" a="1"/>
  <c r="B8" i="4"/>
  <c r="B12" i="4" a="1"/>
  <c r="B12" i="4"/>
  <c r="B21" i="4" a="1"/>
  <c r="B21" i="4"/>
  <c r="B15" i="4" a="1"/>
  <c r="B15" i="4"/>
  <c r="B27" i="4" a="1"/>
  <c r="B27" i="4"/>
  <c r="B20" i="4" a="1"/>
  <c r="B20" i="4"/>
  <c r="B17" i="4" a="1"/>
  <c r="B17" i="4"/>
  <c r="B23" i="4" a="1"/>
  <c r="B23" i="4"/>
  <c r="B24" i="4" a="1"/>
  <c r="B24" i="4"/>
  <c r="B14" i="4" a="1"/>
  <c r="B14" i="4"/>
  <c r="B18" i="4" a="1"/>
  <c r="B18" i="4"/>
  <c r="B22" i="4" a="1"/>
  <c r="B22" i="4"/>
  <c r="B25" i="4" a="1"/>
  <c r="B25" i="4"/>
  <c r="B9" i="4" a="1"/>
  <c r="B9" i="4"/>
  <c r="B16" i="4" a="1"/>
  <c r="B16" i="4"/>
  <c r="B10" i="4" a="1"/>
  <c r="B10" i="4"/>
  <c r="B13" i="4" a="1"/>
  <c r="B13" i="4"/>
  <c r="B26" i="4" a="1"/>
  <c r="B26" i="4"/>
  <c r="B11" i="4" a="1"/>
  <c r="B11" i="4"/>
  <c r="B28" i="4" a="1"/>
  <c r="B28" i="4"/>
  <c r="B29" i="4" a="1"/>
  <c r="B29" i="4"/>
  <c r="B30" i="4" a="1"/>
  <c r="B30" i="4"/>
  <c r="B31" i="4" a="1"/>
  <c r="B31" i="4"/>
  <c r="B32" i="4" a="1"/>
  <c r="B32" i="4"/>
  <c r="B33" i="4" a="1"/>
  <c r="B33" i="4"/>
  <c r="B34" i="4" a="1"/>
  <c r="B34" i="4"/>
  <c r="B35" i="4" a="1"/>
  <c r="B35" i="4"/>
  <c r="B36" i="4" a="1"/>
  <c r="B36" i="4"/>
  <c r="B37" i="4" a="1"/>
  <c r="B37" i="4"/>
  <c r="B38" i="4" a="1"/>
  <c r="B38" i="4"/>
  <c r="B39" i="4" a="1"/>
  <c r="B39" i="4"/>
  <c r="B40" i="4" a="1"/>
  <c r="B40" i="4"/>
  <c r="B41" i="4" a="1"/>
  <c r="B41" i="4"/>
  <c r="B42" i="4" a="1"/>
  <c r="B42" i="4"/>
  <c r="B43" i="4" a="1"/>
  <c r="B43" i="4"/>
  <c r="B44" i="4" a="1"/>
  <c r="B44" i="4"/>
  <c r="B45" i="4" a="1"/>
  <c r="B45" i="4"/>
  <c r="B46" i="4" a="1"/>
  <c r="B46" i="4"/>
  <c r="B47" i="4" a="1"/>
  <c r="B47" i="4"/>
  <c r="B48" i="4" a="1"/>
  <c r="B48" i="4"/>
  <c r="B49" i="4" a="1"/>
  <c r="B49" i="4"/>
  <c r="B50" i="4" a="1"/>
  <c r="B50" i="4"/>
  <c r="B85" i="4" a="1"/>
  <c r="B85" i="4"/>
  <c r="E51" i="4" a="1"/>
  <c r="E51" i="4"/>
  <c r="E52" i="4" a="1"/>
  <c r="E52" i="4"/>
  <c r="E53" i="4" a="1"/>
  <c r="E53" i="4"/>
  <c r="E54" i="4" a="1"/>
  <c r="E54" i="4"/>
  <c r="E55" i="4" a="1"/>
  <c r="E55" i="4"/>
  <c r="E56" i="4" a="1"/>
  <c r="E56" i="4"/>
  <c r="E57" i="4" a="1"/>
  <c r="E57" i="4"/>
  <c r="E58" i="4" a="1"/>
  <c r="E58" i="4"/>
  <c r="E59" i="4" a="1"/>
  <c r="E59" i="4"/>
  <c r="E60" i="4" a="1"/>
  <c r="E60" i="4"/>
  <c r="E61" i="4" a="1"/>
  <c r="E61" i="4"/>
  <c r="E62" i="4" a="1"/>
  <c r="E62" i="4"/>
  <c r="E63" i="4" a="1"/>
  <c r="E63" i="4"/>
  <c r="E64" i="4" a="1"/>
  <c r="E64" i="4"/>
  <c r="E65" i="4" a="1"/>
  <c r="E65" i="4"/>
  <c r="E66" i="4" a="1"/>
  <c r="E66" i="4"/>
  <c r="E67" i="4" a="1"/>
  <c r="E67" i="4"/>
  <c r="E68" i="4" a="1"/>
  <c r="E68" i="4"/>
  <c r="E69" i="4" a="1"/>
  <c r="E69" i="4"/>
  <c r="E70" i="4" a="1"/>
  <c r="E70" i="4"/>
  <c r="E71" i="4" a="1"/>
  <c r="E71" i="4"/>
  <c r="E72" i="4" a="1"/>
  <c r="E72" i="4"/>
  <c r="E73" i="4" a="1"/>
  <c r="E73" i="4"/>
  <c r="E74" i="4" a="1"/>
  <c r="E74" i="4"/>
  <c r="E75" i="4" a="1"/>
  <c r="E75" i="4"/>
  <c r="E76" i="4" a="1"/>
  <c r="E76" i="4"/>
  <c r="E77" i="4" a="1"/>
  <c r="E77" i="4"/>
  <c r="E78" i="4" a="1"/>
  <c r="E78" i="4"/>
  <c r="E79" i="4" a="1"/>
  <c r="E79" i="4"/>
  <c r="E100" i="4" a="1"/>
  <c r="E100" i="4"/>
  <c r="E101" i="4" a="1"/>
  <c r="E101" i="4"/>
  <c r="E102" i="4" a="1"/>
  <c r="E102" i="4"/>
  <c r="E103" i="4" a="1"/>
  <c r="E103" i="4"/>
  <c r="E104" i="4" a="1"/>
  <c r="E104" i="4"/>
  <c r="E105" i="4" a="1"/>
  <c r="E105" i="4"/>
  <c r="E106" i="4" a="1"/>
  <c r="E106" i="4"/>
  <c r="E107" i="4" a="1"/>
  <c r="E107" i="4"/>
  <c r="E108" i="4" a="1"/>
  <c r="E108" i="4"/>
  <c r="E109" i="4" a="1"/>
  <c r="E109" i="4"/>
  <c r="E110" i="4" a="1"/>
  <c r="E110" i="4"/>
  <c r="E111" i="4" a="1"/>
  <c r="E111" i="4"/>
  <c r="E112" i="4" a="1"/>
  <c r="E112" i="4"/>
  <c r="E113" i="4" a="1"/>
  <c r="E113" i="4"/>
  <c r="E114" i="4" a="1"/>
  <c r="E114" i="4"/>
  <c r="E115" i="4" a="1"/>
  <c r="E115" i="4"/>
  <c r="E116" i="4" a="1"/>
  <c r="E116" i="4"/>
  <c r="E117" i="4" a="1"/>
  <c r="E117" i="4"/>
  <c r="E118" i="4" a="1"/>
  <c r="E118" i="4"/>
  <c r="E119" i="4" a="1"/>
  <c r="E119" i="4"/>
  <c r="E120" i="4" a="1"/>
  <c r="E120" i="4"/>
  <c r="E121" i="4" a="1"/>
  <c r="E121" i="4"/>
  <c r="E122" i="4" a="1"/>
  <c r="E122" i="4"/>
  <c r="E123" i="4" a="1"/>
  <c r="E123" i="4"/>
  <c r="E124" i="4" a="1"/>
  <c r="E124" i="4"/>
  <c r="E125" i="4" a="1"/>
  <c r="E125" i="4"/>
  <c r="E126" i="4" a="1"/>
  <c r="E126" i="4"/>
  <c r="E127" i="4" a="1"/>
  <c r="E127" i="4"/>
  <c r="E128" i="4" a="1"/>
  <c r="E128" i="4"/>
  <c r="E129" i="4" a="1"/>
  <c r="E129" i="4"/>
  <c r="E130" i="4" a="1"/>
  <c r="E130" i="4"/>
  <c r="E131" i="4" a="1"/>
  <c r="E131" i="4"/>
  <c r="E132" i="4" a="1"/>
  <c r="E132" i="4"/>
  <c r="E133" i="4" a="1"/>
  <c r="E133" i="4"/>
  <c r="E85" i="4" a="1"/>
  <c r="E85" i="4"/>
  <c r="C85" i="4" a="1"/>
  <c r="C85" i="4"/>
  <c r="D85" i="4" a="1"/>
  <c r="D85" i="4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8" i="1"/>
  <c r="B8" i="1"/>
  <c r="A8" i="1"/>
  <c r="D8" i="1"/>
  <c r="Q10" i="1"/>
  <c r="Q11" i="1"/>
  <c r="Q12" i="1"/>
  <c r="Q13" i="1"/>
  <c r="Q14" i="1"/>
  <c r="Q15" i="1"/>
  <c r="Q16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9" i="1"/>
  <c r="K12" i="1"/>
</calcChain>
</file>

<file path=xl/sharedStrings.xml><?xml version="1.0" encoding="utf-8"?>
<sst xmlns="http://schemas.openxmlformats.org/spreadsheetml/2006/main" count="1027" uniqueCount="375">
  <si>
    <t>NOM</t>
  </si>
  <si>
    <t>Prénom</t>
  </si>
  <si>
    <t>Club</t>
  </si>
  <si>
    <t>Dossard</t>
  </si>
  <si>
    <t>Temps</t>
  </si>
  <si>
    <t>Place</t>
  </si>
  <si>
    <t>Retard</t>
  </si>
  <si>
    <t>x</t>
  </si>
  <si>
    <t>AUGER</t>
  </si>
  <si>
    <t>LANDERRETCHE</t>
  </si>
  <si>
    <t>GUIBERT</t>
  </si>
  <si>
    <t>LAURIN</t>
  </si>
  <si>
    <t>DROUIN</t>
  </si>
  <si>
    <t>RIALLAND</t>
  </si>
  <si>
    <t>LACORNE</t>
  </si>
  <si>
    <t>HUAN</t>
  </si>
  <si>
    <t>LE RENARD</t>
  </si>
  <si>
    <t>JULIOT</t>
  </si>
  <si>
    <t>GUILLET</t>
  </si>
  <si>
    <t>BAAZIZ</t>
  </si>
  <si>
    <t>DELAGREE</t>
  </si>
  <si>
    <t>JAUX</t>
  </si>
  <si>
    <t>MERLET-DRONIOU</t>
  </si>
  <si>
    <t>MENARD</t>
  </si>
  <si>
    <t>MANLAY</t>
  </si>
  <si>
    <t>ROUSSEAU</t>
  </si>
  <si>
    <t>SEGAUD</t>
  </si>
  <si>
    <t>KERYHUEL</t>
  </si>
  <si>
    <t>PIERRE</t>
  </si>
  <si>
    <t>EMILE</t>
  </si>
  <si>
    <t>DORIAN</t>
  </si>
  <si>
    <t>ELLIOT</t>
  </si>
  <si>
    <t>VICTOR</t>
  </si>
  <si>
    <t>JOSHUA</t>
  </si>
  <si>
    <t>NOAH</t>
  </si>
  <si>
    <t>ANATOLE</t>
  </si>
  <si>
    <t>QUENTIN</t>
  </si>
  <si>
    <t>FELIX</t>
  </si>
  <si>
    <t>TOM</t>
  </si>
  <si>
    <t>BAPTISTE</t>
  </si>
  <si>
    <t>SACHA</t>
  </si>
  <si>
    <t>LEO</t>
  </si>
  <si>
    <t>YANNIS</t>
  </si>
  <si>
    <t>MAXENCE</t>
  </si>
  <si>
    <t>MATHIS</t>
  </si>
  <si>
    <t>C.K. CHATEAU THEBAUD</t>
  </si>
  <si>
    <t>C.K.P.C.A. PORNICHET</t>
  </si>
  <si>
    <t>CANOE KAYAK CLISSON</t>
  </si>
  <si>
    <t>CANOE KAYAK DE VERTOU</t>
  </si>
  <si>
    <t>CLUB CANOE KAYAK DE SUCE SUR ERDRE</t>
  </si>
  <si>
    <t>GETIGNE CANOE KAYAK</t>
  </si>
  <si>
    <t>NORT ATHLETIQUE CLUB NAUTIQUE</t>
  </si>
  <si>
    <t>PLEIN AIR ANCENIEN</t>
  </si>
  <si>
    <t>S.N.O.S. C.K. ST NAZAIRE</t>
  </si>
  <si>
    <t>MEIGNEN</t>
  </si>
  <si>
    <t>SIBIOUDE</t>
  </si>
  <si>
    <t>TREZY</t>
  </si>
  <si>
    <t>COQUEL</t>
  </si>
  <si>
    <t>IMBERT NIEDERMAYER</t>
  </si>
  <si>
    <t>TILLARD</t>
  </si>
  <si>
    <t>VAUTEY</t>
  </si>
  <si>
    <t>RALUY</t>
  </si>
  <si>
    <t>DUBACQ</t>
  </si>
  <si>
    <t>SALOME</t>
  </si>
  <si>
    <t>LEA</t>
  </si>
  <si>
    <t>NOE</t>
  </si>
  <si>
    <t>AMELIE</t>
  </si>
  <si>
    <t>CANDICE</t>
  </si>
  <si>
    <t>AMBRE</t>
  </si>
  <si>
    <t>ORNELLA</t>
  </si>
  <si>
    <t>ZOE</t>
  </si>
  <si>
    <t>BRIVET CANOE KAYAK</t>
  </si>
  <si>
    <t>ISAC CANOE KAYAK</t>
  </si>
  <si>
    <t>MORA MAROTO</t>
  </si>
  <si>
    <t>NAINA</t>
  </si>
  <si>
    <t>SEON</t>
  </si>
  <si>
    <t>LOU</t>
  </si>
  <si>
    <t>GUENO</t>
  </si>
  <si>
    <t>HELOISE</t>
  </si>
  <si>
    <t>CANOE KAYAK CARQUEFOU</t>
  </si>
  <si>
    <t>MALVAL</t>
  </si>
  <si>
    <t>DURAND</t>
  </si>
  <si>
    <t>ZELIA</t>
  </si>
  <si>
    <t>LEMOUZER</t>
  </si>
  <si>
    <t>MAIA</t>
  </si>
  <si>
    <t>AGATHE</t>
  </si>
  <si>
    <t>VERGELIN</t>
  </si>
  <si>
    <t>YANN</t>
  </si>
  <si>
    <t>LETOURNEAU</t>
  </si>
  <si>
    <t>MARTIN</t>
  </si>
  <si>
    <t>OLLIVIER</t>
  </si>
  <si>
    <t>LEONARD</t>
  </si>
  <si>
    <t>MORISSEAU</t>
  </si>
  <si>
    <t>PAUL</t>
  </si>
  <si>
    <t>NORMAND</t>
  </si>
  <si>
    <t>MARC</t>
  </si>
  <si>
    <t>TALBO-MELEC</t>
  </si>
  <si>
    <t>AWEN</t>
  </si>
  <si>
    <t>BIANCHIMIRASOLE</t>
  </si>
  <si>
    <t>NANTES ATLANTIQUE CANOE KAYAK</t>
  </si>
  <si>
    <t>LEPVRAUD</t>
  </si>
  <si>
    <t>ETIENNE</t>
  </si>
  <si>
    <t>CESSA -DAUNIS</t>
  </si>
  <si>
    <t>ROMEO</t>
  </si>
  <si>
    <t>MARCHAIS</t>
  </si>
  <si>
    <t>FAUSTINE</t>
  </si>
  <si>
    <t>REBOUL BELLOUARD</t>
  </si>
  <si>
    <t>FLORE</t>
  </si>
  <si>
    <t>CHAUVET</t>
  </si>
  <si>
    <t>DAPHNE</t>
  </si>
  <si>
    <t>STORCK</t>
  </si>
  <si>
    <t>MAUD</t>
  </si>
  <si>
    <t>ROBERT</t>
  </si>
  <si>
    <t>OMBELINE</t>
  </si>
  <si>
    <t>PLOQUIN</t>
  </si>
  <si>
    <t>ADELE</t>
  </si>
  <si>
    <t>ROCHER</t>
  </si>
  <si>
    <t>CHARLOTTE</t>
  </si>
  <si>
    <t>GENDRON</t>
  </si>
  <si>
    <t>KALVIN</t>
  </si>
  <si>
    <t>OILLIC</t>
  </si>
  <si>
    <t>JALAIS</t>
  </si>
  <si>
    <t>HYLANN</t>
  </si>
  <si>
    <t>GERARD</t>
  </si>
  <si>
    <t>EDWIN</t>
  </si>
  <si>
    <t>ESCOLANO</t>
  </si>
  <si>
    <t>MATTHIEU</t>
  </si>
  <si>
    <t>VISONNEAU</t>
  </si>
  <si>
    <t>NOA</t>
  </si>
  <si>
    <t>CHEVALIER</t>
  </si>
  <si>
    <t>THEO</t>
  </si>
  <si>
    <t>BRIENTIN</t>
  </si>
  <si>
    <t>STEPHAN</t>
  </si>
  <si>
    <t>NICOLAS</t>
  </si>
  <si>
    <t>CHENU</t>
  </si>
  <si>
    <t>GALAAD</t>
  </si>
  <si>
    <t>BELLEC</t>
  </si>
  <si>
    <t>JEREMY</t>
  </si>
  <si>
    <t>GUITTEAUD</t>
  </si>
  <si>
    <t>LENY</t>
  </si>
  <si>
    <t>NICOULEAUD</t>
  </si>
  <si>
    <t>ULYSSE</t>
  </si>
  <si>
    <t>LEMASSON</t>
  </si>
  <si>
    <t>CORENTIN</t>
  </si>
  <si>
    <t>GAUBERT</t>
  </si>
  <si>
    <t>NATHAN</t>
  </si>
  <si>
    <t>DROUET</t>
  </si>
  <si>
    <t>LUCAS</t>
  </si>
  <si>
    <t>DELAIGUE</t>
  </si>
  <si>
    <t>TRISTAN</t>
  </si>
  <si>
    <t>AUDRAIN</t>
  </si>
  <si>
    <t>YANIS</t>
  </si>
  <si>
    <t>THUILLIER</t>
  </si>
  <si>
    <t>ETHAN</t>
  </si>
  <si>
    <t>FITAMANT</t>
  </si>
  <si>
    <t>SAVALLE-GLOIRE</t>
  </si>
  <si>
    <t>CYPRIEN</t>
  </si>
  <si>
    <t>BOUGARDIER</t>
  </si>
  <si>
    <t>CHARLOIS</t>
  </si>
  <si>
    <t>MAEL</t>
  </si>
  <si>
    <t>MILET</t>
  </si>
  <si>
    <t>ALBAN</t>
  </si>
  <si>
    <t>EMPROU</t>
  </si>
  <si>
    <t>MATHIEU</t>
  </si>
  <si>
    <t>GESNOIST</t>
  </si>
  <si>
    <t>ESTEBAN</t>
  </si>
  <si>
    <t>ODOT</t>
  </si>
  <si>
    <t>MARCEAU</t>
  </si>
  <si>
    <t>ROMAIN</t>
  </si>
  <si>
    <t>MAIRE</t>
  </si>
  <si>
    <t xml:space="preserve">YOHAN </t>
  </si>
  <si>
    <t>DUBOUR</t>
  </si>
  <si>
    <t>AUDRIC</t>
  </si>
  <si>
    <t>LE HIRITTE-BOUBENNEC</t>
  </si>
  <si>
    <t>BALTAZAR</t>
  </si>
  <si>
    <t>DESCHAINTRE</t>
  </si>
  <si>
    <t>VALENTIN</t>
  </si>
  <si>
    <t>SLAMON</t>
  </si>
  <si>
    <t>LIVIA</t>
  </si>
  <si>
    <t>LEFEBVRE</t>
  </si>
  <si>
    <t>LOUISE</t>
  </si>
  <si>
    <t>PAPERA</t>
  </si>
  <si>
    <t>NATHALIE</t>
  </si>
  <si>
    <t>LARUELLE</t>
  </si>
  <si>
    <t>LAURINE</t>
  </si>
  <si>
    <t>ALLAIN</t>
  </si>
  <si>
    <t>IRINA</t>
  </si>
  <si>
    <t>LAVENUS</t>
  </si>
  <si>
    <t>MAELLE</t>
  </si>
  <si>
    <t>STASSE</t>
  </si>
  <si>
    <t>CLERVIE</t>
  </si>
  <si>
    <t>ELISA</t>
  </si>
  <si>
    <t>LEGARS</t>
  </si>
  <si>
    <t>Maëlys</t>
  </si>
  <si>
    <t>ROPERT</t>
  </si>
  <si>
    <t>CLEMENCE</t>
  </si>
  <si>
    <t>GUITTON</t>
  </si>
  <si>
    <t>BESNE</t>
  </si>
  <si>
    <t>SALMON</t>
  </si>
  <si>
    <t>KYLIAN</t>
  </si>
  <si>
    <t>DERRECHE</t>
  </si>
  <si>
    <t>OUAIRY</t>
  </si>
  <si>
    <t>CAMEREL</t>
  </si>
  <si>
    <t>SEAN</t>
  </si>
  <si>
    <t>FREOUR</t>
  </si>
  <si>
    <t>HEURTEL</t>
  </si>
  <si>
    <t>HUBERT</t>
  </si>
  <si>
    <t>DERAME</t>
  </si>
  <si>
    <t>MAX</t>
  </si>
  <si>
    <t>SIMON</t>
  </si>
  <si>
    <t>UGO</t>
  </si>
  <si>
    <t>TRIBALLEAU</t>
  </si>
  <si>
    <t>MAXIME</t>
  </si>
  <si>
    <t>WILKE CELESTIN</t>
  </si>
  <si>
    <t>JOSEPH</t>
  </si>
  <si>
    <t>CRESPIN</t>
  </si>
  <si>
    <t>HIS</t>
  </si>
  <si>
    <t>JULES</t>
  </si>
  <si>
    <t>DEBIE</t>
  </si>
  <si>
    <t>CHABOT</t>
  </si>
  <si>
    <t>TITOUAN</t>
  </si>
  <si>
    <t>SANKARE</t>
  </si>
  <si>
    <t>MATHYS</t>
  </si>
  <si>
    <t>BIZIEN</t>
  </si>
  <si>
    <t>HUGO</t>
  </si>
  <si>
    <t>AUGEREAU</t>
  </si>
  <si>
    <t>JIL</t>
  </si>
  <si>
    <t>CHRETIEN</t>
  </si>
  <si>
    <t>EWAN</t>
  </si>
  <si>
    <t>RENARD</t>
  </si>
  <si>
    <t>TRUCHET</t>
  </si>
  <si>
    <t>CARO</t>
  </si>
  <si>
    <t>NIELS</t>
  </si>
  <si>
    <t>GILBERT</t>
  </si>
  <si>
    <t>YOHANN</t>
  </si>
  <si>
    <t>EMBERSIN</t>
  </si>
  <si>
    <t>ALEXANDRE</t>
  </si>
  <si>
    <t>MESNIER</t>
  </si>
  <si>
    <t>MATHEO</t>
  </si>
  <si>
    <t>LAUNAY</t>
  </si>
  <si>
    <t>ERWAN</t>
  </si>
  <si>
    <t>LE ROY</t>
  </si>
  <si>
    <t>GAETAN</t>
  </si>
  <si>
    <t>DEKHRILI</t>
  </si>
  <si>
    <t>BARRE</t>
  </si>
  <si>
    <t>AXEL</t>
  </si>
  <si>
    <t>FOUGERE</t>
  </si>
  <si>
    <t>ARMAND</t>
  </si>
  <si>
    <t>ROMY</t>
  </si>
  <si>
    <t>PICHON</t>
  </si>
  <si>
    <t>JOHANA</t>
  </si>
  <si>
    <t>VAUSELLE</t>
  </si>
  <si>
    <t>RIVIERE</t>
  </si>
  <si>
    <t>JADE</t>
  </si>
  <si>
    <t>CHOPELIN-RAPENNE</t>
  </si>
  <si>
    <t>JUDITH</t>
  </si>
  <si>
    <t>SPORRING</t>
  </si>
  <si>
    <t>PENELOPE</t>
  </si>
  <si>
    <t>ENCOGNERE</t>
  </si>
  <si>
    <t>BACOU</t>
  </si>
  <si>
    <t>Yann-Aël</t>
  </si>
  <si>
    <t>AIRIAUD</t>
  </si>
  <si>
    <t>YOUN</t>
  </si>
  <si>
    <t>MARCHAND</t>
  </si>
  <si>
    <t>LOUIS-FELIX</t>
  </si>
  <si>
    <t>BAURANCE</t>
  </si>
  <si>
    <t>LUCIEN</t>
  </si>
  <si>
    <t>CHIPEAU</t>
  </si>
  <si>
    <t>YOANN</t>
  </si>
  <si>
    <t>ONGARO</t>
  </si>
  <si>
    <t>DUROY</t>
  </si>
  <si>
    <t>BASTIEN</t>
  </si>
  <si>
    <t>DRAN</t>
  </si>
  <si>
    <t>JEAN BAPTISTE</t>
  </si>
  <si>
    <t>GUILMARD</t>
  </si>
  <si>
    <t>GASTON</t>
  </si>
  <si>
    <t>BOUYER</t>
  </si>
  <si>
    <t>DOUSSIN</t>
  </si>
  <si>
    <t>CORMIER</t>
  </si>
  <si>
    <t>ANTONIN</t>
  </si>
  <si>
    <t>DEGREEF</t>
  </si>
  <si>
    <t>BRUNEAU</t>
  </si>
  <si>
    <t>GUIHAL</t>
  </si>
  <si>
    <t>HUCHET</t>
  </si>
  <si>
    <t>ALLAN</t>
  </si>
  <si>
    <t>ROYANT</t>
  </si>
  <si>
    <t>FAFIN</t>
  </si>
  <si>
    <t>DOUILLARD</t>
  </si>
  <si>
    <t>CARMIN</t>
  </si>
  <si>
    <t>ANDRIANJAFISOLO</t>
  </si>
  <si>
    <t>ARTHUR</t>
  </si>
  <si>
    <t>LEANNEC</t>
  </si>
  <si>
    <t>NARWAN</t>
  </si>
  <si>
    <t>CHEVANCE</t>
  </si>
  <si>
    <t>HENRY</t>
  </si>
  <si>
    <t>DAUVISI</t>
  </si>
  <si>
    <t>RUDY</t>
  </si>
  <si>
    <t>EMILIEN</t>
  </si>
  <si>
    <t>RICHARD</t>
  </si>
  <si>
    <t>LOGAN</t>
  </si>
  <si>
    <t>MOYNATON</t>
  </si>
  <si>
    <t>EWEN</t>
  </si>
  <si>
    <t>JOUANNO</t>
  </si>
  <si>
    <t>DELAHAYE</t>
  </si>
  <si>
    <t>HORCHOLLE</t>
  </si>
  <si>
    <t>KEVIN</t>
  </si>
  <si>
    <t>MAURY</t>
  </si>
  <si>
    <t>ISAIAH</t>
  </si>
  <si>
    <t>BOUCHER</t>
  </si>
  <si>
    <t>SONNY</t>
  </si>
  <si>
    <t>HORGUES</t>
  </si>
  <si>
    <t>MATÉO</t>
  </si>
  <si>
    <t>RAFFIN</t>
  </si>
  <si>
    <t>LÉON</t>
  </si>
  <si>
    <t>THEAU</t>
  </si>
  <si>
    <t>KISMI</t>
  </si>
  <si>
    <t>YOUNES</t>
  </si>
  <si>
    <t>TANGUY</t>
  </si>
  <si>
    <t>BOCHER</t>
  </si>
  <si>
    <t>GRUA</t>
  </si>
  <si>
    <t>VANESSA</t>
  </si>
  <si>
    <t>TOUGERON</t>
  </si>
  <si>
    <t>ANAIS</t>
  </si>
  <si>
    <t>CHLOÉ</t>
  </si>
  <si>
    <t>LEBASTARD</t>
  </si>
  <si>
    <t>LUCIE</t>
  </si>
  <si>
    <t>VICTORIA</t>
  </si>
  <si>
    <t>RACINE</t>
  </si>
  <si>
    <t>PHILOMENE</t>
  </si>
  <si>
    <t>THOMAS</t>
  </si>
  <si>
    <t>PIERRICK</t>
  </si>
  <si>
    <t>ARNAULT</t>
  </si>
  <si>
    <t>ANTOINE</t>
  </si>
  <si>
    <t>CHENARD</t>
  </si>
  <si>
    <t>FOULONNEAU</t>
  </si>
  <si>
    <t>BOURILLON</t>
  </si>
  <si>
    <t>RAPHAEL</t>
  </si>
  <si>
    <t>AUTRET</t>
  </si>
  <si>
    <t>PIERROT</t>
  </si>
  <si>
    <t>MERLAUD</t>
  </si>
  <si>
    <t>FRANCOIS</t>
  </si>
  <si>
    <t>BRIAN</t>
  </si>
  <si>
    <t>LALLINEC</t>
  </si>
  <si>
    <t>BROSSET</t>
  </si>
  <si>
    <t>GASSELIN</t>
  </si>
  <si>
    <t>BOURDET</t>
  </si>
  <si>
    <t>POUPET</t>
  </si>
  <si>
    <t>ELOI</t>
  </si>
  <si>
    <t>NOBLET</t>
  </si>
  <si>
    <t>Catégorie</t>
  </si>
  <si>
    <t>B1D</t>
  </si>
  <si>
    <t>B2D</t>
  </si>
  <si>
    <t>M1D</t>
  </si>
  <si>
    <t>M2D</t>
  </si>
  <si>
    <t>Doss</t>
  </si>
  <si>
    <t>ESPACE COURSE</t>
  </si>
  <si>
    <t>Poussin</t>
  </si>
  <si>
    <t>Poussine</t>
  </si>
  <si>
    <t>B1H</t>
  </si>
  <si>
    <t>B2H</t>
  </si>
  <si>
    <t>M1H</t>
  </si>
  <si>
    <t>M2H</t>
  </si>
  <si>
    <t>CH</t>
  </si>
  <si>
    <t>CD</t>
  </si>
  <si>
    <t>Categ</t>
  </si>
  <si>
    <t>DYLAN</t>
  </si>
  <si>
    <t>FOND</t>
  </si>
  <si>
    <t>VITESSE</t>
  </si>
  <si>
    <t>BD</t>
  </si>
  <si>
    <t>Catégorie C</t>
  </si>
  <si>
    <t>MD</t>
  </si>
  <si>
    <t/>
  </si>
  <si>
    <t>PLACE</t>
  </si>
  <si>
    <t>Qualif Vitesse</t>
  </si>
  <si>
    <t>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</si>
</sst>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€_ ;_ * \(#,##0.00\)\ _€_ ;_ * &quot;-&quot;??_)\ _€_ ;_ @_ "/>
    <numFmt numFmtId="164" formatCode="mm:ss.0;@"/>
    <numFmt numFmtId="165" formatCode="[$-F400]h:mm:ss\ AM/PM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</font>
    <font>
      <b/>
      <sz val="12"/>
      <color indexed="8"/>
      <name val="Calibri"/>
      <family val="2"/>
    </font>
    <font>
      <b/>
      <sz val="11"/>
      <name val="Calibri"/>
    </font>
    <font>
      <sz val="11"/>
      <name val="Calibri"/>
      <scheme val="minor"/>
    </font>
    <font>
      <b/>
      <sz val="11"/>
      <name val="Calibri"/>
      <scheme val="minor"/>
    </font>
    <font>
      <sz val="8"/>
      <name val="Calibri"/>
      <family val="2"/>
      <scheme val="minor"/>
    </font>
    <font>
      <sz val="24"/>
      <color theme="1"/>
      <name val="Calibri"/>
      <scheme val="minor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34"/>
      </patternFill>
    </fill>
    <fill>
      <patternFill patternType="solid">
        <fgColor theme="4" tint="0.79998168889431442"/>
        <bgColor indexed="3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8" fillId="0" borderId="0"/>
  </cellStyleXfs>
  <cellXfs count="184">
    <xf numFmtId="0" fontId="0" fillId="0" borderId="0" xfId="0"/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164" fontId="3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/>
    <xf numFmtId="0" fontId="7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8" fillId="6" borderId="12" xfId="0" applyFont="1" applyFill="1" applyBorder="1" applyAlignment="1">
      <alignment horizontal="left" vertical="center" indent="1"/>
    </xf>
    <xf numFmtId="0" fontId="5" fillId="5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vertical="center" indent="1"/>
    </xf>
    <xf numFmtId="0" fontId="8" fillId="5" borderId="13" xfId="2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vertical="center" indent="1"/>
    </xf>
    <xf numFmtId="0" fontId="8" fillId="5" borderId="13" xfId="0" applyFont="1" applyFill="1" applyBorder="1" applyAlignment="1">
      <alignment horizontal="left" indent="1"/>
    </xf>
    <xf numFmtId="0" fontId="8" fillId="6" borderId="13" xfId="0" applyFont="1" applyFill="1" applyBorder="1" applyAlignment="1">
      <alignment horizontal="left" indent="1"/>
    </xf>
    <xf numFmtId="0" fontId="0" fillId="5" borderId="1" xfId="0" applyFill="1" applyBorder="1" applyAlignment="1">
      <alignment horizontal="left" vertical="center" indent="1"/>
    </xf>
    <xf numFmtId="0" fontId="0" fillId="0" borderId="12" xfId="0" applyFont="1" applyFill="1" applyBorder="1" applyAlignment="1">
      <alignment horizontal="left" indent="1"/>
    </xf>
    <xf numFmtId="0" fontId="8" fillId="0" borderId="12" xfId="0" applyFont="1" applyFill="1" applyBorder="1" applyAlignment="1">
      <alignment horizontal="left" indent="1"/>
    </xf>
    <xf numFmtId="0" fontId="0" fillId="5" borderId="12" xfId="0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indent="1"/>
    </xf>
    <xf numFmtId="0" fontId="9" fillId="6" borderId="12" xfId="0" applyFont="1" applyFill="1" applyBorder="1" applyAlignment="1">
      <alignment horizontal="left" indent="1"/>
    </xf>
    <xf numFmtId="0" fontId="9" fillId="6" borderId="13" xfId="0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5" fillId="0" borderId="0" xfId="0" applyFont="1" applyAlignment="1">
      <alignment horizontal="left" vertical="center" indent="1"/>
    </xf>
    <xf numFmtId="0" fontId="5" fillId="5" borderId="1" xfId="0" applyFont="1" applyFill="1" applyBorder="1" applyAlignment="1">
      <alignment horizontal="left" vertical="center" indent="1"/>
    </xf>
    <xf numFmtId="0" fontId="11" fillId="5" borderId="12" xfId="2" applyFont="1" applyFill="1" applyBorder="1" applyAlignment="1">
      <alignment horizontal="left" vertical="center" indent="1"/>
    </xf>
    <xf numFmtId="0" fontId="11" fillId="5" borderId="12" xfId="0" applyFont="1" applyFill="1" applyBorder="1" applyAlignment="1">
      <alignment horizontal="left" vertical="center" indent="1"/>
    </xf>
    <xf numFmtId="0" fontId="11" fillId="6" borderId="12" xfId="0" applyFont="1" applyFill="1" applyBorder="1" applyAlignment="1">
      <alignment horizontal="left" vertical="center" indent="1"/>
    </xf>
    <xf numFmtId="0" fontId="5" fillId="5" borderId="12" xfId="0" applyFont="1" applyFill="1" applyBorder="1" applyAlignment="1">
      <alignment horizontal="left" indent="1"/>
    </xf>
    <xf numFmtId="0" fontId="10" fillId="5" borderId="12" xfId="0" applyFont="1" applyFill="1" applyBorder="1" applyAlignment="1">
      <alignment horizontal="left" indent="1"/>
    </xf>
    <xf numFmtId="0" fontId="10" fillId="5" borderId="12" xfId="2" applyFont="1" applyFill="1" applyBorder="1" applyAlignment="1">
      <alignment horizontal="left" indent="1"/>
    </xf>
    <xf numFmtId="0" fontId="12" fillId="6" borderId="12" xfId="0" applyFont="1" applyFill="1" applyBorder="1" applyAlignment="1">
      <alignment horizontal="left" indent="1"/>
    </xf>
    <xf numFmtId="0" fontId="10" fillId="6" borderId="12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6" borderId="12" xfId="2" applyFont="1" applyFill="1" applyBorder="1" applyAlignment="1">
      <alignment horizontal="left" indent="1"/>
    </xf>
    <xf numFmtId="0" fontId="8" fillId="6" borderId="12" xfId="2" applyFont="1" applyFill="1" applyBorder="1" applyAlignment="1">
      <alignment horizontal="left" indent="1"/>
    </xf>
    <xf numFmtId="0" fontId="8" fillId="6" borderId="13" xfId="2" applyFont="1" applyFill="1" applyBorder="1" applyAlignment="1">
      <alignment horizontal="left" indent="1"/>
    </xf>
    <xf numFmtId="0" fontId="5" fillId="0" borderId="12" xfId="0" applyFont="1" applyFill="1" applyBorder="1" applyAlignment="1">
      <alignment horizontal="left" indent="1"/>
    </xf>
    <xf numFmtId="0" fontId="0" fillId="6" borderId="12" xfId="0" applyFont="1" applyFill="1" applyBorder="1" applyAlignment="1">
      <alignment horizontal="left" indent="1"/>
    </xf>
    <xf numFmtId="0" fontId="0" fillId="6" borderId="13" xfId="0" applyFont="1" applyFill="1" applyBorder="1" applyAlignment="1">
      <alignment horizontal="left" indent="1"/>
    </xf>
    <xf numFmtId="0" fontId="5" fillId="6" borderId="12" xfId="0" applyFont="1" applyFill="1" applyBorder="1" applyAlignment="1">
      <alignment horizontal="left" indent="1"/>
    </xf>
    <xf numFmtId="0" fontId="13" fillId="5" borderId="12" xfId="0" applyFont="1" applyFill="1" applyBorder="1" applyAlignment="1">
      <alignment horizontal="left" indent="1"/>
    </xf>
    <xf numFmtId="0" fontId="14" fillId="5" borderId="12" xfId="0" applyFont="1" applyFill="1" applyBorder="1" applyAlignment="1">
      <alignment horizontal="left" indent="1"/>
    </xf>
    <xf numFmtId="0" fontId="8" fillId="5" borderId="14" xfId="0" applyFont="1" applyFill="1" applyBorder="1" applyAlignment="1">
      <alignment horizontal="left" indent="1"/>
    </xf>
    <xf numFmtId="0" fontId="8" fillId="5" borderId="15" xfId="0" applyFont="1" applyFill="1" applyBorder="1" applyAlignment="1">
      <alignment horizontal="left" indent="1"/>
    </xf>
    <xf numFmtId="0" fontId="8" fillId="5" borderId="16" xfId="0" applyFont="1" applyFill="1" applyBorder="1" applyAlignment="1">
      <alignment horizontal="left" indent="1"/>
    </xf>
    <xf numFmtId="0" fontId="8" fillId="5" borderId="1" xfId="0" applyFont="1" applyFill="1" applyBorder="1" applyAlignment="1">
      <alignment horizontal="left" indent="1"/>
    </xf>
    <xf numFmtId="0" fontId="10" fillId="5" borderId="15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indent="1"/>
    </xf>
    <xf numFmtId="0" fontId="10" fillId="5" borderId="16" xfId="0" applyFont="1" applyFill="1" applyBorder="1" applyAlignment="1">
      <alignment horizontal="left" indent="1"/>
    </xf>
    <xf numFmtId="0" fontId="5" fillId="5" borderId="0" xfId="0" applyFont="1" applyFill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5" fillId="5" borderId="0" xfId="0" applyFont="1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8" fillId="5" borderId="17" xfId="0" applyFont="1" applyFill="1" applyBorder="1" applyAlignment="1">
      <alignment horizontal="left" indent="1"/>
    </xf>
    <xf numFmtId="0" fontId="10" fillId="5" borderId="1" xfId="2" applyFont="1" applyFill="1" applyBorder="1" applyAlignment="1">
      <alignment horizontal="left" indent="1"/>
    </xf>
    <xf numFmtId="0" fontId="8" fillId="5" borderId="1" xfId="2" applyFont="1" applyFill="1" applyBorder="1" applyAlignment="1">
      <alignment horizontal="left" indent="1"/>
    </xf>
    <xf numFmtId="0" fontId="11" fillId="5" borderId="15" xfId="0" applyFont="1" applyFill="1" applyBorder="1" applyAlignment="1">
      <alignment horizontal="left" vertical="center" indent="1"/>
    </xf>
    <xf numFmtId="0" fontId="8" fillId="5" borderId="15" xfId="0" applyFont="1" applyFill="1" applyBorder="1" applyAlignment="1">
      <alignment horizontal="left" vertical="center" indent="1"/>
    </xf>
    <xf numFmtId="0" fontId="0" fillId="6" borderId="19" xfId="0" applyFont="1" applyFill="1" applyBorder="1" applyAlignment="1">
      <alignment horizontal="left" indent="1"/>
    </xf>
    <xf numFmtId="0" fontId="8" fillId="5" borderId="19" xfId="0" applyFont="1" applyFill="1" applyBorder="1" applyAlignment="1">
      <alignment horizontal="left" indent="1"/>
    </xf>
    <xf numFmtId="0" fontId="8" fillId="6" borderId="19" xfId="0" applyFont="1" applyFill="1" applyBorder="1" applyAlignment="1">
      <alignment horizontal="left" indent="1"/>
    </xf>
    <xf numFmtId="0" fontId="8" fillId="5" borderId="19" xfId="2" applyFont="1" applyFill="1" applyBorder="1" applyAlignment="1">
      <alignment horizontal="left" indent="1"/>
    </xf>
    <xf numFmtId="0" fontId="8" fillId="6" borderId="19" xfId="2" applyFont="1" applyFill="1" applyBorder="1" applyAlignment="1">
      <alignment horizontal="left" indent="1"/>
    </xf>
    <xf numFmtId="0" fontId="5" fillId="6" borderId="1" xfId="0" applyFont="1" applyFill="1" applyBorder="1" applyAlignment="1">
      <alignment horizontal="left" indent="1"/>
    </xf>
    <xf numFmtId="0" fontId="10" fillId="6" borderId="1" xfId="0" applyFont="1" applyFill="1" applyBorder="1" applyAlignment="1">
      <alignment horizontal="left" indent="1"/>
    </xf>
    <xf numFmtId="0" fontId="10" fillId="6" borderId="1" xfId="2" applyFont="1" applyFill="1" applyBorder="1" applyAlignment="1">
      <alignment horizontal="left" indent="1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5" borderId="0" xfId="2" applyFont="1" applyFill="1" applyBorder="1" applyAlignment="1">
      <alignment horizontal="left" indent="1"/>
    </xf>
    <xf numFmtId="0" fontId="0" fillId="0" borderId="0" xfId="0" applyFont="1"/>
    <xf numFmtId="1" fontId="5" fillId="0" borderId="0" xfId="0" applyNumberFormat="1" applyFont="1"/>
    <xf numFmtId="164" fontId="5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 indent="1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center" indent="1"/>
    </xf>
    <xf numFmtId="164" fontId="0" fillId="0" borderId="0" xfId="0" applyNumberFormat="1" applyBorder="1" applyAlignment="1">
      <alignment horizontal="left" vertical="center" indent="1"/>
    </xf>
    <xf numFmtId="0" fontId="0" fillId="0" borderId="0" xfId="0" applyFont="1" applyBorder="1"/>
    <xf numFmtId="164" fontId="0" fillId="0" borderId="0" xfId="0" applyNumberFormat="1" applyBorder="1"/>
    <xf numFmtId="1" fontId="5" fillId="0" borderId="0" xfId="0" applyNumberFormat="1" applyFont="1" applyBorder="1"/>
    <xf numFmtId="0" fontId="8" fillId="5" borderId="18" xfId="0" applyFont="1" applyFill="1" applyBorder="1" applyAlignment="1">
      <alignment horizontal="left" indent="1"/>
    </xf>
    <xf numFmtId="0" fontId="0" fillId="0" borderId="0" xfId="0" applyBorder="1"/>
    <xf numFmtId="0" fontId="0" fillId="7" borderId="1" xfId="0" applyFont="1" applyFill="1" applyBorder="1" applyAlignment="1">
      <alignment horizontal="left" vertical="center" indent="1"/>
    </xf>
    <xf numFmtId="164" fontId="5" fillId="7" borderId="1" xfId="0" applyNumberFormat="1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left" vertical="center" indent="1"/>
    </xf>
    <xf numFmtId="164" fontId="5" fillId="5" borderId="0" xfId="0" applyNumberFormat="1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left" vertical="center" indent="1"/>
    </xf>
    <xf numFmtId="0" fontId="0" fillId="7" borderId="23" xfId="0" applyFont="1" applyFill="1" applyBorder="1" applyAlignment="1">
      <alignment horizontal="left" vertical="center" indent="1"/>
    </xf>
    <xf numFmtId="0" fontId="0" fillId="7" borderId="27" xfId="0" applyFont="1" applyFill="1" applyBorder="1" applyAlignment="1">
      <alignment horizontal="left" vertical="center" indent="1"/>
    </xf>
    <xf numFmtId="0" fontId="0" fillId="7" borderId="29" xfId="0" applyFont="1" applyFill="1" applyBorder="1" applyAlignment="1">
      <alignment horizontal="left" vertical="center" indent="1"/>
    </xf>
    <xf numFmtId="0" fontId="0" fillId="7" borderId="30" xfId="0" applyFont="1" applyFill="1" applyBorder="1" applyAlignment="1">
      <alignment horizontal="left" vertical="center" indent="1"/>
    </xf>
    <xf numFmtId="0" fontId="0" fillId="7" borderId="31" xfId="0" applyFont="1" applyFill="1" applyBorder="1" applyAlignment="1">
      <alignment horizontal="left" vertical="center" indent="1"/>
    </xf>
    <xf numFmtId="0" fontId="0" fillId="7" borderId="33" xfId="0" applyFont="1" applyFill="1" applyBorder="1" applyAlignment="1">
      <alignment horizontal="left" vertical="center" indent="1"/>
    </xf>
    <xf numFmtId="0" fontId="0" fillId="5" borderId="0" xfId="0" applyFont="1" applyFill="1" applyBorder="1" applyAlignment="1">
      <alignment horizontal="left" vertical="center" indent="1"/>
    </xf>
    <xf numFmtId="164" fontId="0" fillId="5" borderId="0" xfId="0" applyNumberFormat="1" applyFill="1" applyBorder="1" applyAlignment="1">
      <alignment horizontal="left" vertical="center" indent="1"/>
    </xf>
    <xf numFmtId="1" fontId="5" fillId="5" borderId="0" xfId="0" applyNumberFormat="1" applyFont="1" applyFill="1" applyBorder="1" applyAlignment="1">
      <alignment horizontal="left" vertical="center" indent="1"/>
    </xf>
    <xf numFmtId="0" fontId="0" fillId="7" borderId="27" xfId="0" applyFill="1" applyBorder="1" applyAlignment="1">
      <alignment horizontal="center" vertical="center"/>
    </xf>
    <xf numFmtId="164" fontId="5" fillId="7" borderId="30" xfId="0" applyNumberFormat="1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164" fontId="0" fillId="4" borderId="35" xfId="0" applyNumberFormat="1" applyFill="1" applyBorder="1" applyAlignment="1">
      <alignment horizontal="center" vertical="center"/>
    </xf>
    <xf numFmtId="164" fontId="0" fillId="4" borderId="36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4" fontId="5" fillId="7" borderId="2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1" fontId="5" fillId="3" borderId="34" xfId="0" applyNumberFormat="1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Border="1"/>
    <xf numFmtId="165" fontId="0" fillId="0" borderId="0" xfId="0" applyNumberFormat="1"/>
    <xf numFmtId="164" fontId="17" fillId="5" borderId="1" xfId="2" applyNumberFormat="1" applyFont="1" applyFill="1" applyBorder="1" applyAlignment="1">
      <alignment horizontal="left" indent="1"/>
    </xf>
    <xf numFmtId="164" fontId="0" fillId="7" borderId="26" xfId="0" applyNumberFormat="1" applyFill="1" applyBorder="1" applyAlignment="1">
      <alignment horizontal="center" vertical="center"/>
    </xf>
    <xf numFmtId="164" fontId="0" fillId="7" borderId="28" xfId="0" applyNumberFormat="1" applyFill="1" applyBorder="1" applyAlignment="1">
      <alignment horizontal="center" vertical="center"/>
    </xf>
    <xf numFmtId="164" fontId="0" fillId="7" borderId="32" xfId="0" applyNumberForma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left" vertical="center" indent="1"/>
    </xf>
    <xf numFmtId="0" fontId="19" fillId="5" borderId="0" xfId="0" applyFont="1" applyFill="1" applyBorder="1" applyAlignment="1">
      <alignment horizontal="center" vertical="center"/>
    </xf>
    <xf numFmtId="164" fontId="17" fillId="5" borderId="1" xfId="2" applyNumberFormat="1" applyFont="1" applyFill="1" applyBorder="1" applyAlignment="1">
      <alignment horizontal="left" vertical="center" indent="1"/>
    </xf>
    <xf numFmtId="164" fontId="17" fillId="5" borderId="1" xfId="0" applyNumberFormat="1" applyFont="1" applyFill="1" applyBorder="1" applyAlignment="1">
      <alignment horizontal="left" vertical="center" indent="1"/>
    </xf>
    <xf numFmtId="164" fontId="1" fillId="5" borderId="1" xfId="0" applyNumberFormat="1" applyFont="1" applyFill="1" applyBorder="1" applyAlignment="1">
      <alignment horizontal="left" vertical="center" indent="1"/>
    </xf>
    <xf numFmtId="164" fontId="17" fillId="6" borderId="1" xfId="0" applyNumberFormat="1" applyFont="1" applyFill="1" applyBorder="1" applyAlignment="1">
      <alignment horizontal="left" vertical="center" indent="1"/>
    </xf>
    <xf numFmtId="164" fontId="1" fillId="5" borderId="1" xfId="0" applyNumberFormat="1" applyFont="1" applyFill="1" applyBorder="1" applyAlignment="1">
      <alignment horizontal="left" indent="1"/>
    </xf>
    <xf numFmtId="164" fontId="17" fillId="5" borderId="1" xfId="0" applyNumberFormat="1" applyFont="1" applyFill="1" applyBorder="1" applyAlignment="1">
      <alignment horizontal="left" indent="1"/>
    </xf>
    <xf numFmtId="164" fontId="18" fillId="6" borderId="1" xfId="0" applyNumberFormat="1" applyFont="1" applyFill="1" applyBorder="1" applyAlignment="1">
      <alignment horizontal="left" indent="1"/>
    </xf>
    <xf numFmtId="1" fontId="5" fillId="5" borderId="0" xfId="0" applyNumberFormat="1" applyFont="1" applyFill="1" applyBorder="1"/>
    <xf numFmtId="1" fontId="5" fillId="5" borderId="0" xfId="0" applyNumberFormat="1" applyFont="1" applyFill="1" applyBorder="1" applyAlignment="1">
      <alignment horizontal="center" vertical="center"/>
    </xf>
    <xf numFmtId="0" fontId="0" fillId="0" borderId="38" xfId="0" applyFont="1" applyBorder="1" applyAlignment="1">
      <alignment horizontal="left" vertical="center" indent="1"/>
    </xf>
    <xf numFmtId="0" fontId="0" fillId="0" borderId="39" xfId="0" applyFont="1" applyBorder="1" applyAlignment="1">
      <alignment horizontal="left" vertical="center" indent="1"/>
    </xf>
    <xf numFmtId="0" fontId="0" fillId="0" borderId="40" xfId="0" applyFont="1" applyBorder="1" applyAlignment="1">
      <alignment horizontal="left" vertical="center" indent="1"/>
    </xf>
    <xf numFmtId="164" fontId="5" fillId="3" borderId="37" xfId="0" applyNumberFormat="1" applyFont="1" applyFill="1" applyBorder="1" applyAlignment="1">
      <alignment horizontal="center" vertical="center"/>
    </xf>
    <xf numFmtId="164" fontId="0" fillId="7" borderId="9" xfId="0" applyNumberFormat="1" applyFill="1" applyBorder="1" applyAlignment="1">
      <alignment horizontal="left" vertical="center" indent="1"/>
    </xf>
    <xf numFmtId="164" fontId="0" fillId="7" borderId="20" xfId="0" applyNumberFormat="1" applyFill="1" applyBorder="1" applyAlignment="1">
      <alignment horizontal="left" vertical="center" indent="1"/>
    </xf>
    <xf numFmtId="164" fontId="0" fillId="7" borderId="10" xfId="0" applyNumberFormat="1" applyFill="1" applyBorder="1" applyAlignment="1">
      <alignment horizontal="left" vertical="center" indent="1"/>
    </xf>
    <xf numFmtId="0" fontId="8" fillId="10" borderId="0" xfId="2" applyFont="1" applyFill="1" applyBorder="1" applyAlignment="1">
      <alignment horizontal="left" vertical="center" indent="1"/>
    </xf>
    <xf numFmtId="0" fontId="8" fillId="10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0" fillId="10" borderId="0" xfId="0" applyFill="1" applyBorder="1" applyAlignment="1">
      <alignment horizontal="left" vertical="center" indent="1"/>
    </xf>
    <xf numFmtId="0" fontId="0" fillId="3" borderId="0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left" indent="1"/>
    </xf>
    <xf numFmtId="0" fontId="8" fillId="3" borderId="0" xfId="2" applyFont="1" applyFill="1" applyBorder="1" applyAlignment="1">
      <alignment horizontal="left" indent="1"/>
    </xf>
    <xf numFmtId="0" fontId="9" fillId="12" borderId="0" xfId="0" applyFont="1" applyFill="1" applyBorder="1" applyAlignment="1">
      <alignment horizontal="left" indent="1"/>
    </xf>
    <xf numFmtId="0" fontId="8" fillId="10" borderId="0" xfId="2" applyFont="1" applyFill="1" applyBorder="1" applyAlignment="1">
      <alignment horizontal="left" indent="1"/>
    </xf>
    <xf numFmtId="0" fontId="8" fillId="10" borderId="0" xfId="0" applyFont="1" applyFill="1" applyBorder="1" applyAlignment="1">
      <alignment horizontal="left" indent="1"/>
    </xf>
    <xf numFmtId="0" fontId="5" fillId="0" borderId="0" xfId="0" applyFont="1" applyBorder="1" applyAlignment="1">
      <alignment vertical="center"/>
    </xf>
    <xf numFmtId="164" fontId="5" fillId="5" borderId="0" xfId="0" applyNumberFormat="1" applyFont="1" applyFill="1" applyBorder="1" applyAlignment="1">
      <alignment vertical="center"/>
    </xf>
    <xf numFmtId="0" fontId="16" fillId="8" borderId="2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164" fontId="6" fillId="2" borderId="2" xfId="1" applyNumberFormat="1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center" vertical="center"/>
    </xf>
    <xf numFmtId="164" fontId="6" fillId="2" borderId="6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right" vertical="center" indent="1"/>
    </xf>
    <xf numFmtId="0" fontId="7" fillId="9" borderId="11" xfId="0" applyFont="1" applyFill="1" applyBorder="1" applyAlignment="1">
      <alignment horizontal="right" vertical="center" indent="1"/>
    </xf>
    <xf numFmtId="0" fontId="7" fillId="9" borderId="6" xfId="0" applyFont="1" applyFill="1" applyBorder="1" applyAlignment="1">
      <alignment horizontal="right" vertical="center" indent="1"/>
    </xf>
    <xf numFmtId="0" fontId="7" fillId="9" borderId="8" xfId="0" applyFont="1" applyFill="1" applyBorder="1" applyAlignment="1">
      <alignment horizontal="right" vertical="center" indent="1"/>
    </xf>
    <xf numFmtId="0" fontId="7" fillId="9" borderId="3" xfId="0" applyFont="1" applyFill="1" applyBorder="1" applyAlignment="1" applyProtection="1">
      <alignment horizontal="left" vertical="center" indent="1"/>
      <protection locked="0"/>
    </xf>
    <xf numFmtId="0" fontId="7" fillId="9" borderId="7" xfId="0" applyFont="1" applyFill="1" applyBorder="1" applyAlignment="1" applyProtection="1">
      <alignment horizontal="left" vertical="center" indent="1"/>
      <protection locked="0"/>
    </xf>
    <xf numFmtId="0" fontId="5" fillId="5" borderId="0" xfId="0" applyFont="1" applyFill="1" applyBorder="1" applyAlignment="1">
      <alignment horizontal="center" vertical="center"/>
    </xf>
  </cellXfs>
  <cellStyles count="3">
    <cellStyle name="Excel Built-in Normal" xfId="2"/>
    <cellStyle name="Milliers" xfId="1" builtinId="3"/>
    <cellStyle name="Normal" xfId="0" builtinId="0"/>
  </cellStyles>
  <dxfs count="0"/>
  <tableStyles count="0" defaultTableStyle="TableStyleMedium9" defaultPivotStyle="PivotStyleMedium7"/>
  <colors>
    <mruColors>
      <color rgb="FFFE9C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55A1024E-53A8-1740-8D96-1B0D64C5EB08}" type="doc">
      <dgm:prSet loTypeId="urn:microsoft.com/office/officeart/2005/8/layout/process1" loCatId="" qsTypeId="urn:microsoft.com/office/officeart/2005/8/quickstyle/simple4" qsCatId="simple" csTypeId="urn:microsoft.com/office/officeart/2005/8/colors/accent1_2" csCatId="accent1" phldr="1"/>
      <dgm:spPr/>
    </dgm:pt>
    <dgm:pt modelId="{26C0F9B4-254C-C044-BA2A-4F69895A3BEE}">
      <dgm:prSet phldrT="[Texte]"/>
      <dgm:spPr/>
      <dgm:t>
        <a:bodyPr/>
        <a:lstStyle/>
        <a:p>
          <a:r>
            <a:rPr lang="fr-FR"/>
            <a:t>Renseigner dossards (Colonne E)</a:t>
          </a:r>
        </a:p>
      </dgm:t>
    </dgm:pt>
    <dgm:pt modelId="{DA4F1C3F-421F-0B41-ACB4-9BF050F3F6E5}" type="parTrans" cxnId="{033F6A22-1D68-764D-9D18-FC8E5ACA3854}">
      <dgm:prSet/>
      <dgm:spPr/>
      <dgm:t>
        <a:bodyPr/>
        <a:lstStyle/>
        <a:p>
          <a:endParaRPr lang="fr-FR"/>
        </a:p>
      </dgm:t>
    </dgm:pt>
    <dgm:pt modelId="{7FB37D0D-D6F1-234C-B867-D6577621EDD0}" type="sibTrans" cxnId="{033F6A22-1D68-764D-9D18-FC8E5ACA3854}">
      <dgm:prSet/>
      <dgm:spPr/>
      <dgm:t>
        <a:bodyPr/>
        <a:lstStyle/>
        <a:p>
          <a:endParaRPr lang="fr-FR"/>
        </a:p>
      </dgm:t>
    </dgm:pt>
    <dgm:pt modelId="{CED2C25A-7EFF-D34D-AE3E-BD64C831B367}">
      <dgm:prSet phldrT="[Texte]"/>
      <dgm:spPr/>
      <dgm:t>
        <a:bodyPr/>
        <a:lstStyle/>
        <a:p>
          <a:r>
            <a:rPr lang="fr-FR"/>
            <a:t>Lancer course ("Start")</a:t>
          </a:r>
        </a:p>
      </dgm:t>
    </dgm:pt>
    <dgm:pt modelId="{686EE7C1-EBCC-3441-8909-20510EE8BB44}" type="parTrans" cxnId="{386C03A8-E4EB-C14D-A820-D917D11A31DE}">
      <dgm:prSet/>
      <dgm:spPr/>
      <dgm:t>
        <a:bodyPr/>
        <a:lstStyle/>
        <a:p>
          <a:endParaRPr lang="fr-FR"/>
        </a:p>
      </dgm:t>
    </dgm:pt>
    <dgm:pt modelId="{DDC5453C-678B-644C-97C9-6DF16F65B0B3}" type="sibTrans" cxnId="{386C03A8-E4EB-C14D-A820-D917D11A31DE}">
      <dgm:prSet/>
      <dgm:spPr/>
      <dgm:t>
        <a:bodyPr/>
        <a:lstStyle/>
        <a:p>
          <a:endParaRPr lang="fr-FR"/>
        </a:p>
      </dgm:t>
    </dgm:pt>
    <dgm:pt modelId="{A3A58F5C-8628-A942-97A3-1818E5D5D3BC}">
      <dgm:prSet phldrT="[Texte]"/>
      <dgm:spPr/>
      <dgm:t>
        <a:bodyPr/>
        <a:lstStyle/>
        <a:p>
          <a:r>
            <a:rPr lang="fr-FR"/>
            <a:t>Donner ordre arrivée des dossards (Colonne R)</a:t>
          </a:r>
        </a:p>
      </dgm:t>
    </dgm:pt>
    <dgm:pt modelId="{7ABA207C-2AE8-CC40-87CC-BE0B7DEE3FE9}" type="parTrans" cxnId="{553FBF3A-8BDD-3E41-8204-88AEFE448BA0}">
      <dgm:prSet/>
      <dgm:spPr/>
      <dgm:t>
        <a:bodyPr/>
        <a:lstStyle/>
        <a:p>
          <a:endParaRPr lang="fr-FR"/>
        </a:p>
      </dgm:t>
    </dgm:pt>
    <dgm:pt modelId="{F84E0036-221B-C647-BCE3-87607FE5BB6C}" type="sibTrans" cxnId="{553FBF3A-8BDD-3E41-8204-88AEFE448BA0}">
      <dgm:prSet/>
      <dgm:spPr/>
      <dgm:t>
        <a:bodyPr/>
        <a:lstStyle/>
        <a:p>
          <a:endParaRPr lang="fr-FR"/>
        </a:p>
      </dgm:t>
    </dgm:pt>
    <dgm:pt modelId="{28D70B82-DF77-A442-996E-96C94BE9B7DB}">
      <dgm:prSet/>
      <dgm:spPr/>
      <dgm:t>
        <a:bodyPr/>
        <a:lstStyle/>
        <a:p>
          <a:r>
            <a:rPr lang="fr-FR"/>
            <a:t>Appuyer sur "Passage" lorsqu'un compétiteur arrive</a:t>
          </a:r>
        </a:p>
      </dgm:t>
    </dgm:pt>
    <dgm:pt modelId="{7D6DC3E8-A1BB-2940-BED3-519D71CCC939}" type="parTrans" cxnId="{12D65F80-92BB-4842-B527-4B11F6A5F899}">
      <dgm:prSet/>
      <dgm:spPr/>
      <dgm:t>
        <a:bodyPr/>
        <a:lstStyle/>
        <a:p>
          <a:endParaRPr lang="fr-FR"/>
        </a:p>
      </dgm:t>
    </dgm:pt>
    <dgm:pt modelId="{701FBE5E-6295-5043-B4F1-79880C985ACD}" type="sibTrans" cxnId="{12D65F80-92BB-4842-B527-4B11F6A5F899}">
      <dgm:prSet/>
      <dgm:spPr/>
      <dgm:t>
        <a:bodyPr/>
        <a:lstStyle/>
        <a:p>
          <a:endParaRPr lang="fr-FR"/>
        </a:p>
      </dgm:t>
    </dgm:pt>
    <dgm:pt modelId="{CB3490DC-B4F4-704F-9B00-F612ECC13F8D}">
      <dgm:prSet/>
      <dgm:spPr/>
      <dgm:t>
        <a:bodyPr/>
        <a:lstStyle/>
        <a:p>
          <a:r>
            <a:rPr lang="fr-FR"/>
            <a:t>Appuyer sur "Arrêt" lorsque tous les compétiteurs sont arrivés</a:t>
          </a:r>
        </a:p>
      </dgm:t>
    </dgm:pt>
    <dgm:pt modelId="{45A6B38C-8850-E54C-8BCF-0B4C96A2C1F4}" type="parTrans" cxnId="{A73458F4-E5DA-174E-B9A9-E2F9D244E590}">
      <dgm:prSet/>
      <dgm:spPr/>
      <dgm:t>
        <a:bodyPr/>
        <a:lstStyle/>
        <a:p>
          <a:endParaRPr lang="fr-FR"/>
        </a:p>
      </dgm:t>
    </dgm:pt>
    <dgm:pt modelId="{1087ED48-6E23-8741-9624-2E563E8363D1}" type="sibTrans" cxnId="{A73458F4-E5DA-174E-B9A9-E2F9D244E590}">
      <dgm:prSet/>
      <dgm:spPr/>
      <dgm:t>
        <a:bodyPr/>
        <a:lstStyle/>
        <a:p>
          <a:endParaRPr lang="fr-FR"/>
        </a:p>
      </dgm:t>
    </dgm:pt>
    <dgm:pt modelId="{F6951B30-9A1A-4841-A1B3-AB0BCD49FD21}">
      <dgm:prSet/>
      <dgm:spPr/>
      <dgm:t>
        <a:bodyPr/>
        <a:lstStyle/>
        <a:p>
          <a:r>
            <a:rPr lang="fr-FR"/>
            <a:t>Enregistrer résultats courses</a:t>
          </a:r>
        </a:p>
      </dgm:t>
    </dgm:pt>
    <dgm:pt modelId="{1BA2187E-9042-0842-AEF8-9B6BFDF70ADF}" type="parTrans" cxnId="{5E403696-315B-8F40-9CA7-A26151616A51}">
      <dgm:prSet/>
      <dgm:spPr/>
      <dgm:t>
        <a:bodyPr/>
        <a:lstStyle/>
        <a:p>
          <a:endParaRPr lang="fr-FR"/>
        </a:p>
      </dgm:t>
    </dgm:pt>
    <dgm:pt modelId="{23DC7472-A7DC-8B48-A28A-612C826EC8B7}" type="sibTrans" cxnId="{5E403696-315B-8F40-9CA7-A26151616A51}">
      <dgm:prSet/>
      <dgm:spPr/>
      <dgm:t>
        <a:bodyPr/>
        <a:lstStyle/>
        <a:p>
          <a:endParaRPr lang="fr-FR"/>
        </a:p>
      </dgm:t>
    </dgm:pt>
    <dgm:pt modelId="{EC260BEF-C3A4-1D45-8369-1CCA317CB967}">
      <dgm:prSet/>
      <dgm:spPr/>
      <dgm:t>
        <a:bodyPr/>
        <a:lstStyle/>
        <a:p>
          <a:r>
            <a:rPr lang="fr-FR"/>
            <a:t>Initialiser chronomètre</a:t>
          </a:r>
        </a:p>
      </dgm:t>
    </dgm:pt>
    <dgm:pt modelId="{42B47E0E-D599-1047-BD3B-40D2F36AD57F}" type="parTrans" cxnId="{CFA07D37-71EE-B14A-AF58-226A53CC8F62}">
      <dgm:prSet/>
      <dgm:spPr/>
      <dgm:t>
        <a:bodyPr/>
        <a:lstStyle/>
        <a:p>
          <a:endParaRPr lang="fr-FR"/>
        </a:p>
      </dgm:t>
    </dgm:pt>
    <dgm:pt modelId="{D5819B77-0973-C346-A709-A53A79F306C4}" type="sibTrans" cxnId="{CFA07D37-71EE-B14A-AF58-226A53CC8F62}">
      <dgm:prSet/>
      <dgm:spPr/>
      <dgm:t>
        <a:bodyPr/>
        <a:lstStyle/>
        <a:p>
          <a:endParaRPr lang="fr-FR"/>
        </a:p>
      </dgm:t>
    </dgm:pt>
    <dgm:pt modelId="{1C4B35A7-0B4D-FB45-9D10-B31512A24140}" type="pres">
      <dgm:prSet presAssocID="{55A1024E-53A8-1740-8D96-1B0D64C5EB08}" presName="Name0" presStyleCnt="0">
        <dgm:presLayoutVars>
          <dgm:dir/>
          <dgm:resizeHandles val="exact"/>
        </dgm:presLayoutVars>
      </dgm:prSet>
      <dgm:spPr/>
    </dgm:pt>
    <dgm:pt modelId="{2477B182-9325-F74D-9D7B-D53ABC372295}" type="pres">
      <dgm:prSet presAssocID="{26C0F9B4-254C-C044-BA2A-4F69895A3BEE}" presName="node" presStyleLbl="node1" presStyleIdx="0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FB53A8D-5602-BC40-AABD-8BBD2507899F}" type="pres">
      <dgm:prSet presAssocID="{7FB37D0D-D6F1-234C-B867-D6577621EDD0}" presName="sibTrans" presStyleLbl="sibTrans2D1" presStyleIdx="0" presStyleCnt="6"/>
      <dgm:spPr/>
      <dgm:t>
        <a:bodyPr/>
        <a:lstStyle/>
        <a:p>
          <a:endParaRPr lang="fr-FR"/>
        </a:p>
      </dgm:t>
    </dgm:pt>
    <dgm:pt modelId="{5E08123B-8441-674D-8A3F-88C31470EE88}" type="pres">
      <dgm:prSet presAssocID="{7FB37D0D-D6F1-234C-B867-D6577621EDD0}" presName="connectorText" presStyleLbl="sibTrans2D1" presStyleIdx="0" presStyleCnt="6"/>
      <dgm:spPr/>
      <dgm:t>
        <a:bodyPr/>
        <a:lstStyle/>
        <a:p>
          <a:endParaRPr lang="fr-FR"/>
        </a:p>
      </dgm:t>
    </dgm:pt>
    <dgm:pt modelId="{4007585D-E157-B041-A110-3183C3F476E3}" type="pres">
      <dgm:prSet presAssocID="{CED2C25A-7EFF-D34D-AE3E-BD64C831B367}" presName="node" presStyleLbl="node1" presStyleIdx="1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E356054-CBC6-E94F-A8D6-A8F101C5D09F}" type="pres">
      <dgm:prSet presAssocID="{DDC5453C-678B-644C-97C9-6DF16F65B0B3}" presName="sibTrans" presStyleLbl="sibTrans2D1" presStyleIdx="1" presStyleCnt="6"/>
      <dgm:spPr/>
      <dgm:t>
        <a:bodyPr/>
        <a:lstStyle/>
        <a:p>
          <a:endParaRPr lang="fr-FR"/>
        </a:p>
      </dgm:t>
    </dgm:pt>
    <dgm:pt modelId="{010B1B6A-DD99-DA48-9DB6-EC6D9E7DEB4C}" type="pres">
      <dgm:prSet presAssocID="{DDC5453C-678B-644C-97C9-6DF16F65B0B3}" presName="connectorText" presStyleLbl="sibTrans2D1" presStyleIdx="1" presStyleCnt="6"/>
      <dgm:spPr/>
      <dgm:t>
        <a:bodyPr/>
        <a:lstStyle/>
        <a:p>
          <a:endParaRPr lang="fr-FR"/>
        </a:p>
      </dgm:t>
    </dgm:pt>
    <dgm:pt modelId="{D9C1A3D8-47D1-D04C-BD9E-7565B221FB89}" type="pres">
      <dgm:prSet presAssocID="{28D70B82-DF77-A442-996E-96C94BE9B7DB}" presName="node" presStyleLbl="node1" presStyleIdx="2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2F748B1-CDDE-6949-9B5B-7F6C1C5F3354}" type="pres">
      <dgm:prSet presAssocID="{701FBE5E-6295-5043-B4F1-79880C985ACD}" presName="sibTrans" presStyleLbl="sibTrans2D1" presStyleIdx="2" presStyleCnt="6"/>
      <dgm:spPr/>
      <dgm:t>
        <a:bodyPr/>
        <a:lstStyle/>
        <a:p>
          <a:endParaRPr lang="fr-FR"/>
        </a:p>
      </dgm:t>
    </dgm:pt>
    <dgm:pt modelId="{55168D86-E87A-424B-B278-7345DEC07298}" type="pres">
      <dgm:prSet presAssocID="{701FBE5E-6295-5043-B4F1-79880C985ACD}" presName="connectorText" presStyleLbl="sibTrans2D1" presStyleIdx="2" presStyleCnt="6"/>
      <dgm:spPr/>
      <dgm:t>
        <a:bodyPr/>
        <a:lstStyle/>
        <a:p>
          <a:endParaRPr lang="fr-FR"/>
        </a:p>
      </dgm:t>
    </dgm:pt>
    <dgm:pt modelId="{3786216F-BA16-EE47-A45D-CFAC518C4C09}" type="pres">
      <dgm:prSet presAssocID="{CB3490DC-B4F4-704F-9B00-F612ECC13F8D}" presName="node" presStyleLbl="node1" presStyleIdx="3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655E4D-6714-F24A-A0E7-B064351532A7}" type="pres">
      <dgm:prSet presAssocID="{1087ED48-6E23-8741-9624-2E563E8363D1}" presName="sibTrans" presStyleLbl="sibTrans2D1" presStyleIdx="3" presStyleCnt="6"/>
      <dgm:spPr/>
      <dgm:t>
        <a:bodyPr/>
        <a:lstStyle/>
        <a:p>
          <a:endParaRPr lang="fr-FR"/>
        </a:p>
      </dgm:t>
    </dgm:pt>
    <dgm:pt modelId="{3DB88533-6A0D-BE47-97ED-4444267FBDB9}" type="pres">
      <dgm:prSet presAssocID="{1087ED48-6E23-8741-9624-2E563E8363D1}" presName="connectorText" presStyleLbl="sibTrans2D1" presStyleIdx="3" presStyleCnt="6"/>
      <dgm:spPr/>
      <dgm:t>
        <a:bodyPr/>
        <a:lstStyle/>
        <a:p>
          <a:endParaRPr lang="fr-FR"/>
        </a:p>
      </dgm:t>
    </dgm:pt>
    <dgm:pt modelId="{8FA16FAD-2647-4244-A3BE-9968562CB287}" type="pres">
      <dgm:prSet presAssocID="{A3A58F5C-8628-A942-97A3-1818E5D5D3BC}" presName="node" presStyleLbl="node1" presStyleIdx="4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C9D592A-07B2-F64A-AA1D-433C24235F8B}" type="pres">
      <dgm:prSet presAssocID="{F84E0036-221B-C647-BCE3-87607FE5BB6C}" presName="sibTrans" presStyleLbl="sibTrans2D1" presStyleIdx="4" presStyleCnt="6"/>
      <dgm:spPr/>
      <dgm:t>
        <a:bodyPr/>
        <a:lstStyle/>
        <a:p>
          <a:endParaRPr lang="fr-FR"/>
        </a:p>
      </dgm:t>
    </dgm:pt>
    <dgm:pt modelId="{51C5FB6B-B165-E24F-B1F3-B268FA2729B0}" type="pres">
      <dgm:prSet presAssocID="{F84E0036-221B-C647-BCE3-87607FE5BB6C}" presName="connectorText" presStyleLbl="sibTrans2D1" presStyleIdx="4" presStyleCnt="6"/>
      <dgm:spPr/>
      <dgm:t>
        <a:bodyPr/>
        <a:lstStyle/>
        <a:p>
          <a:endParaRPr lang="fr-FR"/>
        </a:p>
      </dgm:t>
    </dgm:pt>
    <dgm:pt modelId="{57975D0C-E297-E84B-B5F8-655EC20BAD1E}" type="pres">
      <dgm:prSet presAssocID="{F6951B30-9A1A-4841-A1B3-AB0BCD49FD21}" presName="node" presStyleLbl="node1" presStyleIdx="5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73990E4-9803-2447-AA97-0884B366445C}" type="pres">
      <dgm:prSet presAssocID="{23DC7472-A7DC-8B48-A28A-612C826EC8B7}" presName="sibTrans" presStyleLbl="sibTrans2D1" presStyleIdx="5" presStyleCnt="6"/>
      <dgm:spPr/>
      <dgm:t>
        <a:bodyPr/>
        <a:lstStyle/>
        <a:p>
          <a:endParaRPr lang="fr-FR"/>
        </a:p>
      </dgm:t>
    </dgm:pt>
    <dgm:pt modelId="{FBC91E49-C6BA-5A46-BB7D-236E49C390E5}" type="pres">
      <dgm:prSet presAssocID="{23DC7472-A7DC-8B48-A28A-612C826EC8B7}" presName="connectorText" presStyleLbl="sibTrans2D1" presStyleIdx="5" presStyleCnt="6"/>
      <dgm:spPr/>
      <dgm:t>
        <a:bodyPr/>
        <a:lstStyle/>
        <a:p>
          <a:endParaRPr lang="fr-FR"/>
        </a:p>
      </dgm:t>
    </dgm:pt>
    <dgm:pt modelId="{2DECAEC6-E3FD-7F4C-9619-E1D6F8A2D721}" type="pres">
      <dgm:prSet presAssocID="{EC260BEF-C3A4-1D45-8369-1CCA317CB967}" presName="node" presStyleLbl="node1" presStyleIdx="6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63FBDF9C-5C0D-4442-BEE2-D2216482CB34}" type="presOf" srcId="{26C0F9B4-254C-C044-BA2A-4F69895A3BEE}" destId="{2477B182-9325-F74D-9D7B-D53ABC372295}" srcOrd="0" destOrd="0" presId="urn:microsoft.com/office/officeart/2005/8/layout/process1"/>
    <dgm:cxn modelId="{DF3624AF-1D69-1444-91CD-FFB78A8A7705}" type="presOf" srcId="{CED2C25A-7EFF-D34D-AE3E-BD64C831B367}" destId="{4007585D-E157-B041-A110-3183C3F476E3}" srcOrd="0" destOrd="0" presId="urn:microsoft.com/office/officeart/2005/8/layout/process1"/>
    <dgm:cxn modelId="{12D65F80-92BB-4842-B527-4B11F6A5F899}" srcId="{55A1024E-53A8-1740-8D96-1B0D64C5EB08}" destId="{28D70B82-DF77-A442-996E-96C94BE9B7DB}" srcOrd="2" destOrd="0" parTransId="{7D6DC3E8-A1BB-2940-BED3-519D71CCC939}" sibTransId="{701FBE5E-6295-5043-B4F1-79880C985ACD}"/>
    <dgm:cxn modelId="{CFA07D37-71EE-B14A-AF58-226A53CC8F62}" srcId="{55A1024E-53A8-1740-8D96-1B0D64C5EB08}" destId="{EC260BEF-C3A4-1D45-8369-1CCA317CB967}" srcOrd="6" destOrd="0" parTransId="{42B47E0E-D599-1047-BD3B-40D2F36AD57F}" sibTransId="{D5819B77-0973-C346-A709-A53A79F306C4}"/>
    <dgm:cxn modelId="{1FA67904-7F59-974D-9A31-DB63E329A751}" type="presOf" srcId="{701FBE5E-6295-5043-B4F1-79880C985ACD}" destId="{12F748B1-CDDE-6949-9B5B-7F6C1C5F3354}" srcOrd="0" destOrd="0" presId="urn:microsoft.com/office/officeart/2005/8/layout/process1"/>
    <dgm:cxn modelId="{512DF102-7E92-2242-8A19-D45570D47CC4}" type="presOf" srcId="{1087ED48-6E23-8741-9624-2E563E8363D1}" destId="{3DB88533-6A0D-BE47-97ED-4444267FBDB9}" srcOrd="1" destOrd="0" presId="urn:microsoft.com/office/officeart/2005/8/layout/process1"/>
    <dgm:cxn modelId="{A73458F4-E5DA-174E-B9A9-E2F9D244E590}" srcId="{55A1024E-53A8-1740-8D96-1B0D64C5EB08}" destId="{CB3490DC-B4F4-704F-9B00-F612ECC13F8D}" srcOrd="3" destOrd="0" parTransId="{45A6B38C-8850-E54C-8BCF-0B4C96A2C1F4}" sibTransId="{1087ED48-6E23-8741-9624-2E563E8363D1}"/>
    <dgm:cxn modelId="{033F6A22-1D68-764D-9D18-FC8E5ACA3854}" srcId="{55A1024E-53A8-1740-8D96-1B0D64C5EB08}" destId="{26C0F9B4-254C-C044-BA2A-4F69895A3BEE}" srcOrd="0" destOrd="0" parTransId="{DA4F1C3F-421F-0B41-ACB4-9BF050F3F6E5}" sibTransId="{7FB37D0D-D6F1-234C-B867-D6577621EDD0}"/>
    <dgm:cxn modelId="{DEB99C3B-05D7-674F-BA5E-B95B4C38F5AE}" type="presOf" srcId="{F84E0036-221B-C647-BCE3-87607FE5BB6C}" destId="{51C5FB6B-B165-E24F-B1F3-B268FA2729B0}" srcOrd="1" destOrd="0" presId="urn:microsoft.com/office/officeart/2005/8/layout/process1"/>
    <dgm:cxn modelId="{6A173027-DFF1-234C-BD3C-30E78955B04F}" type="presOf" srcId="{55A1024E-53A8-1740-8D96-1B0D64C5EB08}" destId="{1C4B35A7-0B4D-FB45-9D10-B31512A24140}" srcOrd="0" destOrd="0" presId="urn:microsoft.com/office/officeart/2005/8/layout/process1"/>
    <dgm:cxn modelId="{A863F67F-4AE2-DA46-A6D5-FD22262090DC}" type="presOf" srcId="{1087ED48-6E23-8741-9624-2E563E8363D1}" destId="{04655E4D-6714-F24A-A0E7-B064351532A7}" srcOrd="0" destOrd="0" presId="urn:microsoft.com/office/officeart/2005/8/layout/process1"/>
    <dgm:cxn modelId="{386C03A8-E4EB-C14D-A820-D917D11A31DE}" srcId="{55A1024E-53A8-1740-8D96-1B0D64C5EB08}" destId="{CED2C25A-7EFF-D34D-AE3E-BD64C831B367}" srcOrd="1" destOrd="0" parTransId="{686EE7C1-EBCC-3441-8909-20510EE8BB44}" sibTransId="{DDC5453C-678B-644C-97C9-6DF16F65B0B3}"/>
    <dgm:cxn modelId="{553FBF3A-8BDD-3E41-8204-88AEFE448BA0}" srcId="{55A1024E-53A8-1740-8D96-1B0D64C5EB08}" destId="{A3A58F5C-8628-A942-97A3-1818E5D5D3BC}" srcOrd="4" destOrd="0" parTransId="{7ABA207C-2AE8-CC40-87CC-BE0B7DEE3FE9}" sibTransId="{F84E0036-221B-C647-BCE3-87607FE5BB6C}"/>
    <dgm:cxn modelId="{6C1B5457-7012-6440-9821-948A89FF9EC0}" type="presOf" srcId="{28D70B82-DF77-A442-996E-96C94BE9B7DB}" destId="{D9C1A3D8-47D1-D04C-BD9E-7565B221FB89}" srcOrd="0" destOrd="0" presId="urn:microsoft.com/office/officeart/2005/8/layout/process1"/>
    <dgm:cxn modelId="{BAFB75BD-C6FF-B042-B8DA-F9A34CDC5AC9}" type="presOf" srcId="{EC260BEF-C3A4-1D45-8369-1CCA317CB967}" destId="{2DECAEC6-E3FD-7F4C-9619-E1D6F8A2D721}" srcOrd="0" destOrd="0" presId="urn:microsoft.com/office/officeart/2005/8/layout/process1"/>
    <dgm:cxn modelId="{26634257-603E-1047-9971-E34FE19152E1}" type="presOf" srcId="{CB3490DC-B4F4-704F-9B00-F612ECC13F8D}" destId="{3786216F-BA16-EE47-A45D-CFAC518C4C09}" srcOrd="0" destOrd="0" presId="urn:microsoft.com/office/officeart/2005/8/layout/process1"/>
    <dgm:cxn modelId="{33D3975E-157D-084F-A4DD-2D1DE7BFD93B}" type="presOf" srcId="{DDC5453C-678B-644C-97C9-6DF16F65B0B3}" destId="{010B1B6A-DD99-DA48-9DB6-EC6D9E7DEB4C}" srcOrd="1" destOrd="0" presId="urn:microsoft.com/office/officeart/2005/8/layout/process1"/>
    <dgm:cxn modelId="{929EB19D-EC99-7645-A254-48410E19E9EA}" type="presOf" srcId="{23DC7472-A7DC-8B48-A28A-612C826EC8B7}" destId="{A73990E4-9803-2447-AA97-0884B366445C}" srcOrd="0" destOrd="0" presId="urn:microsoft.com/office/officeart/2005/8/layout/process1"/>
    <dgm:cxn modelId="{5E403696-315B-8F40-9CA7-A26151616A51}" srcId="{55A1024E-53A8-1740-8D96-1B0D64C5EB08}" destId="{F6951B30-9A1A-4841-A1B3-AB0BCD49FD21}" srcOrd="5" destOrd="0" parTransId="{1BA2187E-9042-0842-AEF8-9B6BFDF70ADF}" sibTransId="{23DC7472-A7DC-8B48-A28A-612C826EC8B7}"/>
    <dgm:cxn modelId="{25894BAF-A3A2-2D47-9FC2-12CA2A8F2F99}" type="presOf" srcId="{DDC5453C-678B-644C-97C9-6DF16F65B0B3}" destId="{4E356054-CBC6-E94F-A8D6-A8F101C5D09F}" srcOrd="0" destOrd="0" presId="urn:microsoft.com/office/officeart/2005/8/layout/process1"/>
    <dgm:cxn modelId="{C7256989-DF95-B147-986A-4A4B8372C891}" type="presOf" srcId="{F84E0036-221B-C647-BCE3-87607FE5BB6C}" destId="{7C9D592A-07B2-F64A-AA1D-433C24235F8B}" srcOrd="0" destOrd="0" presId="urn:microsoft.com/office/officeart/2005/8/layout/process1"/>
    <dgm:cxn modelId="{2D2EA8FA-1D5A-DA44-AF06-7045FBADA621}" type="presOf" srcId="{23DC7472-A7DC-8B48-A28A-612C826EC8B7}" destId="{FBC91E49-C6BA-5A46-BB7D-236E49C390E5}" srcOrd="1" destOrd="0" presId="urn:microsoft.com/office/officeart/2005/8/layout/process1"/>
    <dgm:cxn modelId="{EC6C34D1-ED93-5844-B38E-65F1359D1D61}" type="presOf" srcId="{7FB37D0D-D6F1-234C-B867-D6577621EDD0}" destId="{DFB53A8D-5602-BC40-AABD-8BBD2507899F}" srcOrd="0" destOrd="0" presId="urn:microsoft.com/office/officeart/2005/8/layout/process1"/>
    <dgm:cxn modelId="{93B030FA-7561-3240-91EC-A8B38BF590A4}" type="presOf" srcId="{701FBE5E-6295-5043-B4F1-79880C985ACD}" destId="{55168D86-E87A-424B-B278-7345DEC07298}" srcOrd="1" destOrd="0" presId="urn:microsoft.com/office/officeart/2005/8/layout/process1"/>
    <dgm:cxn modelId="{3D2591DC-90F4-A146-A5BD-A7E54371DE2A}" type="presOf" srcId="{7FB37D0D-D6F1-234C-B867-D6577621EDD0}" destId="{5E08123B-8441-674D-8A3F-88C31470EE88}" srcOrd="1" destOrd="0" presId="urn:microsoft.com/office/officeart/2005/8/layout/process1"/>
    <dgm:cxn modelId="{D81186B5-DD55-0D4B-AB2C-D8E0190565F8}" type="presOf" srcId="{F6951B30-9A1A-4841-A1B3-AB0BCD49FD21}" destId="{57975D0C-E297-E84B-B5F8-655EC20BAD1E}" srcOrd="0" destOrd="0" presId="urn:microsoft.com/office/officeart/2005/8/layout/process1"/>
    <dgm:cxn modelId="{A2CB6763-025F-664C-8B2A-70F3691BC6B0}" type="presOf" srcId="{A3A58F5C-8628-A942-97A3-1818E5D5D3BC}" destId="{8FA16FAD-2647-4244-A3BE-9968562CB287}" srcOrd="0" destOrd="0" presId="urn:microsoft.com/office/officeart/2005/8/layout/process1"/>
    <dgm:cxn modelId="{1F9B6316-7E5E-8A41-B954-32DD43F18E48}" type="presParOf" srcId="{1C4B35A7-0B4D-FB45-9D10-B31512A24140}" destId="{2477B182-9325-F74D-9D7B-D53ABC372295}" srcOrd="0" destOrd="0" presId="urn:microsoft.com/office/officeart/2005/8/layout/process1"/>
    <dgm:cxn modelId="{B3163C50-AD3C-B948-9AB0-DC8F8CBF0EA0}" type="presParOf" srcId="{1C4B35A7-0B4D-FB45-9D10-B31512A24140}" destId="{DFB53A8D-5602-BC40-AABD-8BBD2507899F}" srcOrd="1" destOrd="0" presId="urn:microsoft.com/office/officeart/2005/8/layout/process1"/>
    <dgm:cxn modelId="{43D563C6-92B6-DF4D-B77A-114062173E9F}" type="presParOf" srcId="{DFB53A8D-5602-BC40-AABD-8BBD2507899F}" destId="{5E08123B-8441-674D-8A3F-88C31470EE88}" srcOrd="0" destOrd="0" presId="urn:microsoft.com/office/officeart/2005/8/layout/process1"/>
    <dgm:cxn modelId="{5700849E-0783-2B4A-880B-ACF634008B4B}" type="presParOf" srcId="{1C4B35A7-0B4D-FB45-9D10-B31512A24140}" destId="{4007585D-E157-B041-A110-3183C3F476E3}" srcOrd="2" destOrd="0" presId="urn:microsoft.com/office/officeart/2005/8/layout/process1"/>
    <dgm:cxn modelId="{A0BC017A-2FD9-494C-99EC-AF48E38F7A0E}" type="presParOf" srcId="{1C4B35A7-0B4D-FB45-9D10-B31512A24140}" destId="{4E356054-CBC6-E94F-A8D6-A8F101C5D09F}" srcOrd="3" destOrd="0" presId="urn:microsoft.com/office/officeart/2005/8/layout/process1"/>
    <dgm:cxn modelId="{C9EC8E01-0F3A-D041-A616-D528BD5D8F5B}" type="presParOf" srcId="{4E356054-CBC6-E94F-A8D6-A8F101C5D09F}" destId="{010B1B6A-DD99-DA48-9DB6-EC6D9E7DEB4C}" srcOrd="0" destOrd="0" presId="urn:microsoft.com/office/officeart/2005/8/layout/process1"/>
    <dgm:cxn modelId="{A8BE7F40-15F3-F645-90AA-385C4EA3FD65}" type="presParOf" srcId="{1C4B35A7-0B4D-FB45-9D10-B31512A24140}" destId="{D9C1A3D8-47D1-D04C-BD9E-7565B221FB89}" srcOrd="4" destOrd="0" presId="urn:microsoft.com/office/officeart/2005/8/layout/process1"/>
    <dgm:cxn modelId="{1B0EB042-3501-904A-AADD-23E9768AC66D}" type="presParOf" srcId="{1C4B35A7-0B4D-FB45-9D10-B31512A24140}" destId="{12F748B1-CDDE-6949-9B5B-7F6C1C5F3354}" srcOrd="5" destOrd="0" presId="urn:microsoft.com/office/officeart/2005/8/layout/process1"/>
    <dgm:cxn modelId="{C55BD55F-2938-654E-B7AF-23E5D6896275}" type="presParOf" srcId="{12F748B1-CDDE-6949-9B5B-7F6C1C5F3354}" destId="{55168D86-E87A-424B-B278-7345DEC07298}" srcOrd="0" destOrd="0" presId="urn:microsoft.com/office/officeart/2005/8/layout/process1"/>
    <dgm:cxn modelId="{D99CAFA7-EB8F-844C-B120-2D046B7B7D77}" type="presParOf" srcId="{1C4B35A7-0B4D-FB45-9D10-B31512A24140}" destId="{3786216F-BA16-EE47-A45D-CFAC518C4C09}" srcOrd="6" destOrd="0" presId="urn:microsoft.com/office/officeart/2005/8/layout/process1"/>
    <dgm:cxn modelId="{A1E4CDE9-113D-7F46-A8FD-3B38920B46D5}" type="presParOf" srcId="{1C4B35A7-0B4D-FB45-9D10-B31512A24140}" destId="{04655E4D-6714-F24A-A0E7-B064351532A7}" srcOrd="7" destOrd="0" presId="urn:microsoft.com/office/officeart/2005/8/layout/process1"/>
    <dgm:cxn modelId="{17E40182-FC09-974C-BA2C-6545A487017E}" type="presParOf" srcId="{04655E4D-6714-F24A-A0E7-B064351532A7}" destId="{3DB88533-6A0D-BE47-97ED-4444267FBDB9}" srcOrd="0" destOrd="0" presId="urn:microsoft.com/office/officeart/2005/8/layout/process1"/>
    <dgm:cxn modelId="{8A78F845-E65E-3043-B929-8A7B83E05D4A}" type="presParOf" srcId="{1C4B35A7-0B4D-FB45-9D10-B31512A24140}" destId="{8FA16FAD-2647-4244-A3BE-9968562CB287}" srcOrd="8" destOrd="0" presId="urn:microsoft.com/office/officeart/2005/8/layout/process1"/>
    <dgm:cxn modelId="{3E12382C-1124-3247-88A8-4A3FE445AA4F}" type="presParOf" srcId="{1C4B35A7-0B4D-FB45-9D10-B31512A24140}" destId="{7C9D592A-07B2-F64A-AA1D-433C24235F8B}" srcOrd="9" destOrd="0" presId="urn:microsoft.com/office/officeart/2005/8/layout/process1"/>
    <dgm:cxn modelId="{AB34C7BD-C1C2-5241-BFC6-D72116D922AC}" type="presParOf" srcId="{7C9D592A-07B2-F64A-AA1D-433C24235F8B}" destId="{51C5FB6B-B165-E24F-B1F3-B268FA2729B0}" srcOrd="0" destOrd="0" presId="urn:microsoft.com/office/officeart/2005/8/layout/process1"/>
    <dgm:cxn modelId="{3DBE3E5D-A2AF-514D-9B4A-BCFF0578082F}" type="presParOf" srcId="{1C4B35A7-0B4D-FB45-9D10-B31512A24140}" destId="{57975D0C-E297-E84B-B5F8-655EC20BAD1E}" srcOrd="10" destOrd="0" presId="urn:microsoft.com/office/officeart/2005/8/layout/process1"/>
    <dgm:cxn modelId="{DEBFC451-F858-FB41-8C9E-54B80FBF5F0E}" type="presParOf" srcId="{1C4B35A7-0B4D-FB45-9D10-B31512A24140}" destId="{A73990E4-9803-2447-AA97-0884B366445C}" srcOrd="11" destOrd="0" presId="urn:microsoft.com/office/officeart/2005/8/layout/process1"/>
    <dgm:cxn modelId="{37232737-FE47-5B48-88F3-2D645BBD1C81}" type="presParOf" srcId="{A73990E4-9803-2447-AA97-0884B366445C}" destId="{FBC91E49-C6BA-5A46-BB7D-236E49C390E5}" srcOrd="0" destOrd="0" presId="urn:microsoft.com/office/officeart/2005/8/layout/process1"/>
    <dgm:cxn modelId="{3CACA86A-122B-BD43-B29B-677254832135}" type="presParOf" srcId="{1C4B35A7-0B4D-FB45-9D10-B31512A24140}" destId="{2DECAEC6-E3FD-7F4C-9619-E1D6F8A2D721}" srcOrd="12" destOrd="0" presId="urn:microsoft.com/office/officeart/2005/8/layout/process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477B182-9325-F74D-9D7B-D53ABC372295}">
      <dsp:nvSpPr>
        <dsp:cNvPr id="0" name=""/>
        <dsp:cNvSpPr/>
      </dsp:nvSpPr>
      <dsp:spPr>
        <a:xfrm>
          <a:off x="4902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Renseigner dossards (Colonne E)</a:t>
          </a:r>
        </a:p>
      </dsp:txBody>
      <dsp:txXfrm>
        <a:off x="49758" y="537814"/>
        <a:ext cx="1766657" cy="1441792"/>
      </dsp:txXfrm>
    </dsp:sp>
    <dsp:sp modelId="{DFB53A8D-5602-BC40-AABD-8BBD2507899F}">
      <dsp:nvSpPr>
        <dsp:cNvPr id="0" name=""/>
        <dsp:cNvSpPr/>
      </dsp:nvSpPr>
      <dsp:spPr>
        <a:xfrm>
          <a:off x="2046908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2046908" y="1120597"/>
        <a:ext cx="275485" cy="276227"/>
      </dsp:txXfrm>
    </dsp:sp>
    <dsp:sp modelId="{4007585D-E157-B041-A110-3183C3F476E3}">
      <dsp:nvSpPr>
        <dsp:cNvPr id="0" name=""/>
        <dsp:cNvSpPr/>
      </dsp:nvSpPr>
      <dsp:spPr>
        <a:xfrm>
          <a:off x="2603819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Lancer course ("Start")</a:t>
          </a:r>
        </a:p>
      </dsp:txBody>
      <dsp:txXfrm>
        <a:off x="2648675" y="537814"/>
        <a:ext cx="1766657" cy="1441792"/>
      </dsp:txXfrm>
    </dsp:sp>
    <dsp:sp modelId="{4E356054-CBC6-E94F-A8D6-A8F101C5D09F}">
      <dsp:nvSpPr>
        <dsp:cNvPr id="0" name=""/>
        <dsp:cNvSpPr/>
      </dsp:nvSpPr>
      <dsp:spPr>
        <a:xfrm>
          <a:off x="4645826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4645826" y="1120597"/>
        <a:ext cx="275485" cy="276227"/>
      </dsp:txXfrm>
    </dsp:sp>
    <dsp:sp modelId="{D9C1A3D8-47D1-D04C-BD9E-7565B221FB89}">
      <dsp:nvSpPr>
        <dsp:cNvPr id="0" name=""/>
        <dsp:cNvSpPr/>
      </dsp:nvSpPr>
      <dsp:spPr>
        <a:xfrm>
          <a:off x="5202737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Appuyer sur "Passage" lorsqu'un compétiteur arrive</a:t>
          </a:r>
        </a:p>
      </dsp:txBody>
      <dsp:txXfrm>
        <a:off x="5247593" y="537814"/>
        <a:ext cx="1766657" cy="1441792"/>
      </dsp:txXfrm>
    </dsp:sp>
    <dsp:sp modelId="{12F748B1-CDDE-6949-9B5B-7F6C1C5F3354}">
      <dsp:nvSpPr>
        <dsp:cNvPr id="0" name=""/>
        <dsp:cNvSpPr/>
      </dsp:nvSpPr>
      <dsp:spPr>
        <a:xfrm>
          <a:off x="7244743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7244743" y="1120597"/>
        <a:ext cx="275485" cy="276227"/>
      </dsp:txXfrm>
    </dsp:sp>
    <dsp:sp modelId="{3786216F-BA16-EE47-A45D-CFAC518C4C09}">
      <dsp:nvSpPr>
        <dsp:cNvPr id="0" name=""/>
        <dsp:cNvSpPr/>
      </dsp:nvSpPr>
      <dsp:spPr>
        <a:xfrm>
          <a:off x="7801654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Appuyer sur "Arrêt" lorsque tous les compétiteurs sont arrivés</a:t>
          </a:r>
        </a:p>
      </dsp:txBody>
      <dsp:txXfrm>
        <a:off x="7846510" y="537814"/>
        <a:ext cx="1766657" cy="1441792"/>
      </dsp:txXfrm>
    </dsp:sp>
    <dsp:sp modelId="{04655E4D-6714-F24A-A0E7-B064351532A7}">
      <dsp:nvSpPr>
        <dsp:cNvPr id="0" name=""/>
        <dsp:cNvSpPr/>
      </dsp:nvSpPr>
      <dsp:spPr>
        <a:xfrm>
          <a:off x="9843661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9843661" y="1120597"/>
        <a:ext cx="275485" cy="276227"/>
      </dsp:txXfrm>
    </dsp:sp>
    <dsp:sp modelId="{8FA16FAD-2647-4244-A3BE-9968562CB287}">
      <dsp:nvSpPr>
        <dsp:cNvPr id="0" name=""/>
        <dsp:cNvSpPr/>
      </dsp:nvSpPr>
      <dsp:spPr>
        <a:xfrm>
          <a:off x="10400572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Donner ordre arrivée des dossards (Colonne R)</a:t>
          </a:r>
        </a:p>
      </dsp:txBody>
      <dsp:txXfrm>
        <a:off x="10445428" y="537814"/>
        <a:ext cx="1766657" cy="1441792"/>
      </dsp:txXfrm>
    </dsp:sp>
    <dsp:sp modelId="{7C9D592A-07B2-F64A-AA1D-433C24235F8B}">
      <dsp:nvSpPr>
        <dsp:cNvPr id="0" name=""/>
        <dsp:cNvSpPr/>
      </dsp:nvSpPr>
      <dsp:spPr>
        <a:xfrm>
          <a:off x="12442578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12442578" y="1120597"/>
        <a:ext cx="275485" cy="276227"/>
      </dsp:txXfrm>
    </dsp:sp>
    <dsp:sp modelId="{57975D0C-E297-E84B-B5F8-655EC20BAD1E}">
      <dsp:nvSpPr>
        <dsp:cNvPr id="0" name=""/>
        <dsp:cNvSpPr/>
      </dsp:nvSpPr>
      <dsp:spPr>
        <a:xfrm>
          <a:off x="12999489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Enregistrer résultats courses</a:t>
          </a:r>
        </a:p>
      </dsp:txBody>
      <dsp:txXfrm>
        <a:off x="13044345" y="537814"/>
        <a:ext cx="1766657" cy="1441792"/>
      </dsp:txXfrm>
    </dsp:sp>
    <dsp:sp modelId="{A73990E4-9803-2447-AA97-0884B366445C}">
      <dsp:nvSpPr>
        <dsp:cNvPr id="0" name=""/>
        <dsp:cNvSpPr/>
      </dsp:nvSpPr>
      <dsp:spPr>
        <a:xfrm>
          <a:off x="15041496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15041496" y="1120597"/>
        <a:ext cx="275485" cy="276227"/>
      </dsp:txXfrm>
    </dsp:sp>
    <dsp:sp modelId="{2DECAEC6-E3FD-7F4C-9619-E1D6F8A2D721}">
      <dsp:nvSpPr>
        <dsp:cNvPr id="0" name=""/>
        <dsp:cNvSpPr/>
      </dsp:nvSpPr>
      <dsp:spPr>
        <a:xfrm>
          <a:off x="15598407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Initialiser chronomètre</a:t>
          </a:r>
        </a:p>
      </dsp:txBody>
      <dsp:txXfrm>
        <a:off x="15643263" y="537814"/>
        <a:ext cx="1766657" cy="1441792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rocess1">
  <dgm:title val=""/>
  <dgm:desc val=""/>
  <dgm:catLst>
    <dgm:cat type="process" pri="1000"/>
    <dgm:cat type="convert" pri="15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ptType="node" refType="w"/>
      <dgm:constr type="h" for="ch" ptType="node" op="equ"/>
      <dgm:constr type="primFontSz" for="ch" ptType="node" op="equ" val="65"/>
      <dgm:constr type="w" for="ch" ptType="sibTrans" refType="w" refFor="ch" refPtType="node" op="equ" fact="0.4"/>
      <dgm:constr type="h" for="ch" ptType="sibTrans" op="equ"/>
      <dgm:constr type="primFontSz" for="des" forName="connectorText" op="equ" val="55"/>
      <dgm:constr type="primFontSz" for="des" forName="connectorText" refType="primFontSz" refFor="ch" refPtType="node" op="lte" fact="0.8"/>
    </dgm:constrLst>
    <dgm:ruleLst/>
    <dgm:forEach name="nodesForEach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>
            <dgm:adj idx="1" val="0.1"/>
          </dgm:adjLst>
        </dgm:shape>
        <dgm:presOf axis="desOrSelf" ptType="node"/>
        <dgm:constrLst>
          <dgm:constr type="h" refType="w" fact="0.6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18" fact="NaN" max="NaN"/>
          <dgm:rule type="h" val="NaN" fact="1.5" max="NaN"/>
          <dgm:rule type="primFontSz" val="5" fact="NaN" max="NaN"/>
          <dgm:rule type="h" val="INF" fact="NaN" max="NaN"/>
        </dgm:ruleLst>
      </dgm:layoutNode>
      <dgm:forEach name="sibTransForEach" axis="followSib" ptType="sibTrans" cnt="1">
        <dgm:layoutNode name="sibTrans">
          <dgm:alg type="conn">
            <dgm:param type="begPts" val="auto"/>
            <dgm:param type="endPts" val="auto"/>
          </dgm:alg>
          <dgm:shape xmlns:r="http://schemas.openxmlformats.org/officeDocument/2006/relationships" type="conn" r:blip="">
            <dgm:adjLst/>
          </dgm:shape>
          <dgm:presOf axis="self"/>
          <dgm:constrLst>
            <dgm:constr type="h" refType="w" fact="0.62"/>
            <dgm:constr type="connDist"/>
            <dgm:constr type="begPad" refType="connDist" fact="0.25"/>
            <dgm:constr type="endPad" refType="connDist" fact="0.22"/>
          </dgm:constrLst>
          <dgm:ruleLst/>
          <dgm:layoutNode name="connectorText">
            <dgm:alg type="tx">
              <dgm:param type="autoTxRot" val="grav"/>
            </dgm:alg>
            <dgm:shape xmlns:r="http://schemas.openxmlformats.org/officeDocument/2006/relationships" type="conn" r:blip="" hideGeom="1">
              <dgm:adjLst/>
            </dgm:shape>
            <dgm:presOf axis="self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4" Type="http://schemas.openxmlformats.org/officeDocument/2006/relationships/diagramColors" Target="../diagrams/colors1.xml"/><Relationship Id="rId5" Type="http://schemas.microsoft.com/office/2007/relationships/diagramDrawing" Target="../diagrams/drawing1.xml"/><Relationship Id="rId1" Type="http://schemas.openxmlformats.org/officeDocument/2006/relationships/diagramData" Target="../diagrams/data1.xml"/><Relationship Id="rId2" Type="http://schemas.openxmlformats.org/officeDocument/2006/relationships/diagramLayout" Target="../diagrams/layou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7</xdr:row>
      <xdr:rowOff>190500</xdr:rowOff>
    </xdr:from>
    <xdr:to>
      <xdr:col>13</xdr:col>
      <xdr:colOff>101600</xdr:colOff>
      <xdr:row>22</xdr:row>
      <xdr:rowOff>76200</xdr:rowOff>
    </xdr:to>
    <xdr:sp macro="" textlink="">
      <xdr:nvSpPr>
        <xdr:cNvPr id="2" name="Ellipse 1"/>
        <xdr:cNvSpPr/>
      </xdr:nvSpPr>
      <xdr:spPr>
        <a:xfrm>
          <a:off x="10566400" y="1612900"/>
          <a:ext cx="3581400" cy="2997200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647699</xdr:colOff>
      <xdr:row>7</xdr:row>
      <xdr:rowOff>177799</xdr:rowOff>
    </xdr:from>
    <xdr:to>
      <xdr:col>10</xdr:col>
      <xdr:colOff>114299</xdr:colOff>
      <xdr:row>10</xdr:row>
      <xdr:rowOff>38099</xdr:rowOff>
    </xdr:to>
    <xdr:sp macro="[0]!START" textlink="">
      <xdr:nvSpPr>
        <xdr:cNvPr id="3" name="Rectangle à coins arrondis 2"/>
        <xdr:cNvSpPr/>
      </xdr:nvSpPr>
      <xdr:spPr>
        <a:xfrm rot="19226811">
          <a:off x="10477499" y="1600199"/>
          <a:ext cx="1117600" cy="469900"/>
        </a:xfrm>
        <a:prstGeom prst="roundRect">
          <a:avLst/>
        </a:prstGeom>
        <a:solidFill>
          <a:schemeClr val="accent6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START</a:t>
          </a:r>
        </a:p>
      </xdr:txBody>
    </xdr:sp>
    <xdr:clientData/>
  </xdr:twoCellAnchor>
  <xdr:twoCellAnchor>
    <xdr:from>
      <xdr:col>11</xdr:col>
      <xdr:colOff>660399</xdr:colOff>
      <xdr:row>7</xdr:row>
      <xdr:rowOff>127001</xdr:rowOff>
    </xdr:from>
    <xdr:to>
      <xdr:col>13</xdr:col>
      <xdr:colOff>126999</xdr:colOff>
      <xdr:row>9</xdr:row>
      <xdr:rowOff>190501</xdr:rowOff>
    </xdr:to>
    <xdr:sp macro="[0]!arrêt" textlink="">
      <xdr:nvSpPr>
        <xdr:cNvPr id="4" name="Rectangle à coins arrondis 3"/>
        <xdr:cNvSpPr/>
      </xdr:nvSpPr>
      <xdr:spPr>
        <a:xfrm rot="2185839">
          <a:off x="12966699" y="1549401"/>
          <a:ext cx="1117600" cy="469900"/>
        </a:xfrm>
        <a:prstGeom prst="roundRect">
          <a:avLst/>
        </a:prstGeom>
        <a:solidFill>
          <a:srgbClr val="FF00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ARRÊT</a:t>
          </a:r>
        </a:p>
      </xdr:txBody>
    </xdr:sp>
    <xdr:clientData/>
  </xdr:twoCellAnchor>
  <xdr:twoCellAnchor>
    <xdr:from>
      <xdr:col>10</xdr:col>
      <xdr:colOff>241300</xdr:colOff>
      <xdr:row>5</xdr:row>
      <xdr:rowOff>127000</xdr:rowOff>
    </xdr:from>
    <xdr:to>
      <xdr:col>11</xdr:col>
      <xdr:colOff>533400</xdr:colOff>
      <xdr:row>7</xdr:row>
      <xdr:rowOff>190500</xdr:rowOff>
    </xdr:to>
    <xdr:sp macro="[0]!Intermediaire" textlink="">
      <xdr:nvSpPr>
        <xdr:cNvPr id="6" name="Rectangle à coins arrondis 5"/>
        <xdr:cNvSpPr/>
      </xdr:nvSpPr>
      <xdr:spPr>
        <a:xfrm>
          <a:off x="11722100" y="1143000"/>
          <a:ext cx="1117600" cy="469900"/>
        </a:xfrm>
        <a:prstGeom prst="roundRect">
          <a:avLst/>
        </a:prstGeom>
        <a:solidFill>
          <a:schemeClr val="accent2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PASSAGE</a:t>
          </a:r>
        </a:p>
      </xdr:txBody>
    </xdr:sp>
    <xdr:clientData/>
  </xdr:twoCellAnchor>
  <xdr:twoCellAnchor>
    <xdr:from>
      <xdr:col>9</xdr:col>
      <xdr:colOff>723900</xdr:colOff>
      <xdr:row>22</xdr:row>
      <xdr:rowOff>88900</xdr:rowOff>
    </xdr:from>
    <xdr:to>
      <xdr:col>12</xdr:col>
      <xdr:colOff>203200</xdr:colOff>
      <xdr:row>24</xdr:row>
      <xdr:rowOff>12700</xdr:rowOff>
    </xdr:to>
    <xdr:sp macro="[0]!initialisation" textlink="">
      <xdr:nvSpPr>
        <xdr:cNvPr id="7" name="Rectangle à coins arrondis 6"/>
        <xdr:cNvSpPr/>
      </xdr:nvSpPr>
      <xdr:spPr>
        <a:xfrm>
          <a:off x="11379200" y="4622800"/>
          <a:ext cx="2044700" cy="33020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INITIALISER</a:t>
          </a:r>
        </a:p>
      </xdr:txBody>
    </xdr:sp>
    <xdr:clientData/>
  </xdr:twoCellAnchor>
  <xdr:twoCellAnchor>
    <xdr:from>
      <xdr:col>9</xdr:col>
      <xdr:colOff>215900</xdr:colOff>
      <xdr:row>28</xdr:row>
      <xdr:rowOff>12700</xdr:rowOff>
    </xdr:from>
    <xdr:to>
      <xdr:col>12</xdr:col>
      <xdr:colOff>609600</xdr:colOff>
      <xdr:row>32</xdr:row>
      <xdr:rowOff>177800</xdr:rowOff>
    </xdr:to>
    <xdr:sp macro="[0]!sele" textlink="">
      <xdr:nvSpPr>
        <xdr:cNvPr id="5" name="Rectangle à coins arrondis 4"/>
        <xdr:cNvSpPr/>
      </xdr:nvSpPr>
      <xdr:spPr>
        <a:xfrm>
          <a:off x="12255500" y="6159500"/>
          <a:ext cx="2959100" cy="977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Enregistrer </a:t>
          </a:r>
          <a:r>
            <a:rPr lang="fr-FR" sz="2000" baseline="0">
              <a:solidFill>
                <a:schemeClr val="tx1"/>
              </a:solidFill>
            </a:rPr>
            <a:t>résultats course</a:t>
          </a:r>
          <a:endParaRPr lang="fr-FR" sz="2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493887</xdr:colOff>
      <xdr:row>37</xdr:row>
      <xdr:rowOff>194734</xdr:rowOff>
    </xdr:from>
    <xdr:to>
      <xdr:col>17</xdr:col>
      <xdr:colOff>338666</xdr:colOff>
      <xdr:row>50</xdr:row>
      <xdr:rowOff>70556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pageSetUpPr fitToPage="1"/>
  </sheetPr>
  <dimension ref="A1:R50"/>
  <sheetViews>
    <sheetView showGridLines="0" zoomScale="90" workbookViewId="0">
      <selection activeCell="R10" sqref="R10"/>
    </sheetView>
  </sheetViews>
  <sheetFormatPr baseColWidth="10" defaultRowHeight="16" x14ac:dyDescent="0.2"/>
  <cols>
    <col min="2" max="2" width="22.83203125" style="75" customWidth="1"/>
    <col min="3" max="3" width="19" style="75" customWidth="1"/>
    <col min="4" max="4" width="36.33203125" style="75" customWidth="1"/>
    <col min="5" max="5" width="10.83203125" style="75" customWidth="1"/>
    <col min="6" max="6" width="13" style="4" customWidth="1"/>
    <col min="7" max="7" width="7.5" style="76" customWidth="1"/>
    <col min="11" max="11" width="12" bestFit="1" customWidth="1"/>
    <col min="14" max="14" width="17.1640625" customWidth="1"/>
    <col min="15" max="15" width="8.5" customWidth="1"/>
    <col min="16" max="16" width="15.6640625" style="4" customWidth="1"/>
    <col min="17" max="17" width="14.1640625" style="4" customWidth="1"/>
    <col min="18" max="18" width="13.33203125" customWidth="1"/>
  </cols>
  <sheetData>
    <row r="1" spans="1:18" ht="17" thickBot="1" x14ac:dyDescent="0.25">
      <c r="K1" s="1">
        <v>2.4079499421296297E-4</v>
      </c>
      <c r="O1" s="1" t="s">
        <v>7</v>
      </c>
      <c r="P1" s="3" t="s">
        <v>7</v>
      </c>
      <c r="Q1" s="3" t="s">
        <v>7</v>
      </c>
      <c r="R1" s="1" t="s">
        <v>7</v>
      </c>
    </row>
    <row r="2" spans="1:18" ht="36" customHeight="1" x14ac:dyDescent="0.2">
      <c r="B2" s="158" t="s">
        <v>355</v>
      </c>
      <c r="C2" s="159"/>
      <c r="D2" s="159"/>
      <c r="E2" s="159"/>
      <c r="F2" s="159"/>
      <c r="G2" s="160"/>
      <c r="K2" s="1"/>
      <c r="O2" s="1" t="s">
        <v>7</v>
      </c>
      <c r="P2" s="3" t="s">
        <v>7</v>
      </c>
      <c r="Q2" s="3" t="s">
        <v>7</v>
      </c>
      <c r="R2" s="1" t="s">
        <v>7</v>
      </c>
    </row>
    <row r="3" spans="1:18" ht="16" customHeight="1" thickBot="1" x14ac:dyDescent="0.25">
      <c r="B3" s="161"/>
      <c r="C3" s="162"/>
      <c r="D3" s="162"/>
      <c r="E3" s="162"/>
      <c r="F3" s="162"/>
      <c r="G3" s="163"/>
      <c r="I3" s="3"/>
      <c r="K3">
        <v>1</v>
      </c>
      <c r="M3" s="1" t="s">
        <v>7</v>
      </c>
      <c r="N3" s="3" t="s">
        <v>7</v>
      </c>
      <c r="O3" s="3" t="s">
        <v>7</v>
      </c>
      <c r="P3" s="1" t="s">
        <v>7</v>
      </c>
      <c r="Q3"/>
    </row>
    <row r="4" spans="1:18" ht="16" customHeight="1" x14ac:dyDescent="0.2">
      <c r="C4" s="82"/>
      <c r="D4" s="83"/>
      <c r="E4" s="84"/>
      <c r="F4"/>
      <c r="G4"/>
      <c r="I4" s="3"/>
      <c r="M4" s="1" t="s">
        <v>7</v>
      </c>
      <c r="N4" s="3" t="s">
        <v>7</v>
      </c>
      <c r="O4" s="3" t="s">
        <v>7</v>
      </c>
      <c r="P4" s="1" t="s">
        <v>7</v>
      </c>
      <c r="Q4"/>
    </row>
    <row r="5" spans="1:18" x14ac:dyDescent="0.2">
      <c r="G5" s="137"/>
      <c r="K5" s="3"/>
      <c r="O5" s="1" t="s">
        <v>7</v>
      </c>
      <c r="P5" s="3" t="s">
        <v>7</v>
      </c>
      <c r="Q5" s="3" t="s">
        <v>7</v>
      </c>
      <c r="R5" s="1" t="s">
        <v>7</v>
      </c>
    </row>
    <row r="6" spans="1:18" ht="17" thickBot="1" x14ac:dyDescent="0.25">
      <c r="G6" s="137"/>
      <c r="K6" s="3"/>
      <c r="O6" s="1" t="s">
        <v>7</v>
      </c>
      <c r="P6" s="3" t="s">
        <v>7</v>
      </c>
      <c r="Q6" s="3" t="s">
        <v>7</v>
      </c>
      <c r="R6" s="1" t="s">
        <v>7</v>
      </c>
    </row>
    <row r="7" spans="1:18" ht="25" customHeight="1" thickBot="1" x14ac:dyDescent="0.25">
      <c r="A7" s="115" t="s">
        <v>364</v>
      </c>
      <c r="B7" s="116" t="s">
        <v>0</v>
      </c>
      <c r="C7" s="112" t="s">
        <v>1</v>
      </c>
      <c r="D7" s="113" t="s">
        <v>2</v>
      </c>
      <c r="E7" s="114" t="s">
        <v>3</v>
      </c>
      <c r="F7" s="142" t="s">
        <v>4</v>
      </c>
      <c r="G7" s="138"/>
      <c r="K7" s="3"/>
      <c r="O7" s="103" t="s">
        <v>5</v>
      </c>
      <c r="P7" s="104" t="s">
        <v>4</v>
      </c>
      <c r="Q7" s="105" t="s">
        <v>6</v>
      </c>
      <c r="R7" s="106" t="s">
        <v>3</v>
      </c>
    </row>
    <row r="8" spans="1:18" x14ac:dyDescent="0.2">
      <c r="A8" s="97" t="str">
        <f>VLOOKUP($E8,Listing!$B$6:$F$198,5,FALSE)</f>
        <v>Poussine</v>
      </c>
      <c r="B8" s="91" t="str">
        <f>VLOOKUP($E8,Listing!$B$6:$F$198,2,FALSE)</f>
        <v>MEIGNEN</v>
      </c>
      <c r="C8" s="91" t="str">
        <f>VLOOKUP($E8,Listing!$B$6:$F$198,3,FALSE)</f>
        <v>SALOME</v>
      </c>
      <c r="D8" s="92" t="str">
        <f>VLOOKUP($E8,Listing!$B$6:$F$198,4,FALSE)</f>
        <v>BRIVET CANOE KAYAK</v>
      </c>
      <c r="E8" s="139">
        <v>21</v>
      </c>
      <c r="F8" s="143">
        <f>IF(E8=$R$8,$P$8,IF(E8=$R$9,$P$9,IF(E8=$R$10,$P$10,IF(E8=$R$11,$P$11,IF(E8=$R$12,$P$12,IF(E8=$R$13,$P$13,IF(E8=$R$14,$P$14,IF(E8=$R$15,$P$15,IF(E8=$R$16,$P$16,IF(E8=$R$17,$P$17,IF(E8=$R$18,$P$18,IF(E8=$R$19,$P$19,IF(E8=$R$20,$P$20,IF(E8=$R$21,$P$21,IF(E8=$R$22,$P$22,IF(E8=$R$23,$P$23,""))))))))))))))))</f>
        <v>1.2446650752314815E-4</v>
      </c>
      <c r="G8" s="100"/>
      <c r="K8" s="3"/>
      <c r="O8" s="109">
        <f>IF(P8&lt;&gt;"",1,"")</f>
        <v>1</v>
      </c>
      <c r="P8" s="110">
        <v>3.8022641782407406E-5</v>
      </c>
      <c r="Q8" s="121"/>
      <c r="R8" s="111">
        <v>22</v>
      </c>
    </row>
    <row r="9" spans="1:18" x14ac:dyDescent="0.2">
      <c r="A9" s="93" t="str">
        <f>VLOOKUP($E9,Listing!$B$6:$F$198,5,FALSE)</f>
        <v>Poussine</v>
      </c>
      <c r="B9" s="87" t="str">
        <f>VLOOKUP($E9,Listing!$B$6:$F$198,2,FALSE)</f>
        <v>SIBIOUDE</v>
      </c>
      <c r="C9" s="87" t="str">
        <f>VLOOKUP($E9,Listing!$B$6:$F$198,3,FALSE)</f>
        <v>LEA</v>
      </c>
      <c r="D9" s="89" t="str">
        <f>VLOOKUP($E9,Listing!$B$6:$F$198,4,FALSE)</f>
        <v>C.K. CHATEAU THEBAUD</v>
      </c>
      <c r="E9" s="140">
        <v>22</v>
      </c>
      <c r="F9" s="144">
        <f t="shared" ref="F9:F23" si="0">IF(E9=$R$8,$P$8,IF(E9=$R$9,$P$9,IF(E9=$R$10,$P$10,IF(E9=$R$11,$P$11,IF(E9=$R$12,$P$12,IF(E9=$R$13,$P$13,IF(E9=$R$14,$P$14,IF(E9=$R$15,$P$15,IF(E9=$R$16,$P$16,IF(E9=$R$17,$P$17,IF(E9=$R$18,$P$18,IF(E9=$R$19,$P$19,IF(E9=$R$20,$P$20,IF(E9=$R$21,$P$21,IF(E9=$R$22,$P$22,IF(E9=$R$23,$P$23,""))))))))))))))))</f>
        <v>3.8022641782407406E-5</v>
      </c>
      <c r="G9" s="100"/>
      <c r="K9" s="3"/>
      <c r="O9" s="101">
        <f>IF(P9&lt;&gt;"",O8+1,"")</f>
        <v>2</v>
      </c>
      <c r="P9" s="88">
        <v>6.650571469907408E-5</v>
      </c>
      <c r="Q9" s="122">
        <f>IF(P9&lt;&gt;0,P9-P8,"")</f>
        <v>2.8483072916666674E-5</v>
      </c>
      <c r="R9" s="72">
        <v>29</v>
      </c>
    </row>
    <row r="10" spans="1:18" x14ac:dyDescent="0.2">
      <c r="A10" s="93" t="str">
        <f>VLOOKUP($E10,Listing!$B$6:$F$198,5,FALSE)</f>
        <v>Poussine</v>
      </c>
      <c r="B10" s="87" t="str">
        <f>VLOOKUP($E10,Listing!$B$6:$F$198,2,FALSE)</f>
        <v>TREZY</v>
      </c>
      <c r="C10" s="87" t="str">
        <f>VLOOKUP($E10,Listing!$B$6:$F$198,3,FALSE)</f>
        <v>NOE</v>
      </c>
      <c r="D10" s="89" t="str">
        <f>VLOOKUP($E10,Listing!$B$6:$F$198,4,FALSE)</f>
        <v>C.K. CHATEAU THEBAUD</v>
      </c>
      <c r="E10" s="140">
        <v>23</v>
      </c>
      <c r="F10" s="144">
        <f t="shared" si="0"/>
        <v>1.7374674479166667E-4</v>
      </c>
      <c r="G10" s="100"/>
      <c r="K10" s="5">
        <v>2.4079499421296297E-4</v>
      </c>
      <c r="O10" s="101">
        <f t="shared" ref="O10:O23" si="1">IF(P10&lt;&gt;"",O9+1,"")</f>
        <v>3</v>
      </c>
      <c r="P10" s="88">
        <v>8.8297526041666673E-5</v>
      </c>
      <c r="Q10" s="122">
        <f t="shared" ref="Q10:Q50" si="2">IF(P10&lt;&gt;0,P10-P9,"")</f>
        <v>2.1791811342592593E-5</v>
      </c>
      <c r="R10" s="72">
        <v>27</v>
      </c>
    </row>
    <row r="11" spans="1:18" ht="17" thickBot="1" x14ac:dyDescent="0.25">
      <c r="A11" s="93" t="str">
        <f>VLOOKUP($E11,Listing!$B$6:$F$198,5,FALSE)</f>
        <v>Poussine</v>
      </c>
      <c r="B11" s="87" t="str">
        <f>VLOOKUP($E11,Listing!$B$6:$F$198,2,FALSE)</f>
        <v>COQUEL</v>
      </c>
      <c r="C11" s="87" t="str">
        <f>VLOOKUP($E11,Listing!$B$6:$F$198,3,FALSE)</f>
        <v>AMELIE</v>
      </c>
      <c r="D11" s="89" t="str">
        <f>VLOOKUP($E11,Listing!$B$6:$F$198,4,FALSE)</f>
        <v>CANOE KAYAK CLISSON</v>
      </c>
      <c r="E11" s="140">
        <v>24</v>
      </c>
      <c r="F11" s="144">
        <f t="shared" si="0"/>
        <v>1.5132197627314815E-4</v>
      </c>
      <c r="G11" s="100"/>
      <c r="K11" s="2"/>
      <c r="O11" s="101">
        <f t="shared" si="1"/>
        <v>4</v>
      </c>
      <c r="P11" s="88">
        <v>1.1045102719907408E-4</v>
      </c>
      <c r="Q11" s="122">
        <f t="shared" si="2"/>
        <v>2.2153501157407406E-5</v>
      </c>
      <c r="R11" s="72">
        <v>25</v>
      </c>
    </row>
    <row r="12" spans="1:18" x14ac:dyDescent="0.2">
      <c r="A12" s="93" t="str">
        <f>VLOOKUP($E12,Listing!$B$6:$F$198,5,FALSE)</f>
        <v>Poussine</v>
      </c>
      <c r="B12" s="87" t="str">
        <f>VLOOKUP($E12,Listing!$B$6:$F$198,2,FALSE)</f>
        <v>IMBERT NIEDERMAYER</v>
      </c>
      <c r="C12" s="87" t="str">
        <f>VLOOKUP($E12,Listing!$B$6:$F$198,3,FALSE)</f>
        <v>SACHA</v>
      </c>
      <c r="D12" s="89" t="str">
        <f>VLOOKUP($E12,Listing!$B$6:$F$198,4,FALSE)</f>
        <v>CANOE KAYAK DE VERTOU</v>
      </c>
      <c r="E12" s="140">
        <v>25</v>
      </c>
      <c r="F12" s="144">
        <f t="shared" si="0"/>
        <v>1.1045102719907408E-4</v>
      </c>
      <c r="G12" s="100"/>
      <c r="K12" s="173">
        <f>K10</f>
        <v>2.4079499421296297E-4</v>
      </c>
      <c r="L12" s="174"/>
      <c r="O12" s="101">
        <f t="shared" si="1"/>
        <v>5</v>
      </c>
      <c r="P12" s="88">
        <v>1.2446650752314815E-4</v>
      </c>
      <c r="Q12" s="122">
        <f t="shared" si="2"/>
        <v>1.4015480324074074E-5</v>
      </c>
      <c r="R12" s="72">
        <v>21</v>
      </c>
    </row>
    <row r="13" spans="1:18" ht="17" thickBot="1" x14ac:dyDescent="0.25">
      <c r="A13" s="93" t="str">
        <f>VLOOKUP($E13,Listing!$B$6:$F$198,5,FALSE)</f>
        <v>Poussine</v>
      </c>
      <c r="B13" s="87" t="str">
        <f>VLOOKUP($E13,Listing!$B$6:$F$198,2,FALSE)</f>
        <v>TILLARD</v>
      </c>
      <c r="C13" s="87" t="str">
        <f>VLOOKUP($E13,Listing!$B$6:$F$198,3,FALSE)</f>
        <v>CANDICE</v>
      </c>
      <c r="D13" s="89" t="str">
        <f>VLOOKUP($E13,Listing!$B$6:$F$198,4,FALSE)</f>
        <v>ISAC CANOE KAYAK</v>
      </c>
      <c r="E13" s="140">
        <v>26</v>
      </c>
      <c r="F13" s="144">
        <f t="shared" si="0"/>
        <v>2.2899486400462964E-4</v>
      </c>
      <c r="G13" s="100"/>
      <c r="K13" s="175"/>
      <c r="L13" s="176"/>
      <c r="O13" s="101">
        <f t="shared" si="1"/>
        <v>6</v>
      </c>
      <c r="P13" s="88">
        <v>1.5132197627314815E-4</v>
      </c>
      <c r="Q13" s="122">
        <f t="shared" si="2"/>
        <v>2.6855468749999997E-5</v>
      </c>
      <c r="R13" s="72">
        <v>24</v>
      </c>
    </row>
    <row r="14" spans="1:18" x14ac:dyDescent="0.2">
      <c r="A14" s="93" t="str">
        <f>VLOOKUP($E14,Listing!$B$6:$F$198,5,FALSE)</f>
        <v>Poussine</v>
      </c>
      <c r="B14" s="87" t="str">
        <f>VLOOKUP($E14,Listing!$B$6:$F$198,2,FALSE)</f>
        <v>VAUTEY</v>
      </c>
      <c r="C14" s="87" t="str">
        <f>VLOOKUP($E14,Listing!$B$6:$F$198,3,FALSE)</f>
        <v>AMBRE</v>
      </c>
      <c r="D14" s="89" t="str">
        <f>VLOOKUP($E14,Listing!$B$6:$F$198,4,FALSE)</f>
        <v>ISAC CANOE KAYAK</v>
      </c>
      <c r="E14" s="140">
        <v>27</v>
      </c>
      <c r="F14" s="144">
        <f t="shared" si="0"/>
        <v>8.8297526041666673E-5</v>
      </c>
      <c r="G14" s="100"/>
      <c r="K14" s="164">
        <v>2.2899486400462964E-4</v>
      </c>
      <c r="L14" s="165"/>
      <c r="O14" s="101">
        <f t="shared" si="1"/>
        <v>7</v>
      </c>
      <c r="P14" s="88">
        <v>1.5331127025462963E-4</v>
      </c>
      <c r="Q14" s="122">
        <f t="shared" si="2"/>
        <v>1.9892939814814762E-6</v>
      </c>
      <c r="R14" s="72">
        <v>28</v>
      </c>
    </row>
    <row r="15" spans="1:18" ht="17" thickBot="1" x14ac:dyDescent="0.25">
      <c r="A15" s="93" t="str">
        <f>VLOOKUP($E15,Listing!$B$6:$F$198,5,FALSE)</f>
        <v>Poussine</v>
      </c>
      <c r="B15" s="87" t="str">
        <f>VLOOKUP($E15,Listing!$B$6:$F$198,2,FALSE)</f>
        <v>RALUY</v>
      </c>
      <c r="C15" s="87" t="str">
        <f>VLOOKUP($E15,Listing!$B$6:$F$198,3,FALSE)</f>
        <v>ORNELLA</v>
      </c>
      <c r="D15" s="89" t="str">
        <f>VLOOKUP($E15,Listing!$B$6:$F$198,4,FALSE)</f>
        <v>S.N.O.S. C.K. ST NAZAIRE</v>
      </c>
      <c r="E15" s="140">
        <v>28</v>
      </c>
      <c r="F15" s="144">
        <f t="shared" si="0"/>
        <v>1.5331127025462963E-4</v>
      </c>
      <c r="G15" s="100"/>
      <c r="K15" s="166"/>
      <c r="L15" s="167"/>
      <c r="O15" s="101">
        <f t="shared" si="1"/>
        <v>8</v>
      </c>
      <c r="P15" s="88">
        <v>1.7374674479166667E-4</v>
      </c>
      <c r="Q15" s="122">
        <f t="shared" si="2"/>
        <v>2.0435474537037042E-5</v>
      </c>
      <c r="R15" s="72">
        <v>23</v>
      </c>
    </row>
    <row r="16" spans="1:18" x14ac:dyDescent="0.2">
      <c r="A16" s="93" t="str">
        <f>VLOOKUP($E16,Listing!$B$6:$F$198,5,FALSE)</f>
        <v>Poussine</v>
      </c>
      <c r="B16" s="87" t="str">
        <f>VLOOKUP($E16,Listing!$B$6:$F$198,2,FALSE)</f>
        <v>DUBACQ</v>
      </c>
      <c r="C16" s="87" t="str">
        <f>VLOOKUP($E16,Listing!$B$6:$F$198,3,FALSE)</f>
        <v>ZOE</v>
      </c>
      <c r="D16" s="89" t="str">
        <f>VLOOKUP($E16,Listing!$B$6:$F$198,4,FALSE)</f>
        <v>S.N.O.S. C.K. ST NAZAIRE</v>
      </c>
      <c r="E16" s="140">
        <v>29</v>
      </c>
      <c r="F16" s="144">
        <f t="shared" si="0"/>
        <v>6.650571469907408E-5</v>
      </c>
      <c r="G16" s="100"/>
      <c r="J16" s="7"/>
      <c r="K16" s="168"/>
      <c r="L16" s="168"/>
      <c r="M16" s="7"/>
      <c r="O16" s="101">
        <f t="shared" si="1"/>
        <v>9</v>
      </c>
      <c r="P16" s="88">
        <v>2.2899486400462964E-4</v>
      </c>
      <c r="Q16" s="122">
        <f t="shared" si="2"/>
        <v>5.5248119212962971E-5</v>
      </c>
      <c r="R16" s="72">
        <v>26</v>
      </c>
    </row>
    <row r="17" spans="1:18" ht="17" thickBot="1" x14ac:dyDescent="0.25">
      <c r="A17" s="93" t="str">
        <f>VLOOKUP($E17,Listing!$B$6:$F$198,5,FALSE)</f>
        <v>Categ</v>
      </c>
      <c r="B17" s="87" t="str">
        <f>VLOOKUP($E17,Listing!$B$6:$F$198,2,FALSE)</f>
        <v>NOM</v>
      </c>
      <c r="C17" s="87" t="str">
        <f>VLOOKUP($E17,Listing!$B$6:$F$198,3,FALSE)</f>
        <v>Prénom</v>
      </c>
      <c r="D17" s="89" t="str">
        <f>VLOOKUP($E17,Listing!$B$6:$F$198,4,FALSE)</f>
        <v>Club</v>
      </c>
      <c r="E17" s="140" t="s">
        <v>354</v>
      </c>
      <c r="F17" s="144" t="str">
        <f t="shared" si="0"/>
        <v/>
      </c>
      <c r="G17" s="100"/>
      <c r="J17" s="7"/>
      <c r="K17" s="168"/>
      <c r="L17" s="168"/>
      <c r="M17" s="7"/>
      <c r="O17" s="101" t="str">
        <f t="shared" si="1"/>
        <v/>
      </c>
      <c r="P17" s="88"/>
      <c r="Q17" s="122"/>
      <c r="R17" s="72"/>
    </row>
    <row r="18" spans="1:18" x14ac:dyDescent="0.2">
      <c r="A18" s="93" t="str">
        <f>VLOOKUP($E18,Listing!$B$6:$F$198,5,FALSE)</f>
        <v>Categ</v>
      </c>
      <c r="B18" s="87" t="str">
        <f>VLOOKUP($E18,Listing!$B$6:$F$198,2,FALSE)</f>
        <v>NOM</v>
      </c>
      <c r="C18" s="87" t="str">
        <f>VLOOKUP($E18,Listing!$B$6:$F$198,3,FALSE)</f>
        <v>Prénom</v>
      </c>
      <c r="D18" s="89" t="str">
        <f>VLOOKUP($E18,Listing!$B$6:$F$198,4,FALSE)</f>
        <v>Club</v>
      </c>
      <c r="E18" s="140" t="s">
        <v>354</v>
      </c>
      <c r="F18" s="144" t="str">
        <f t="shared" si="0"/>
        <v/>
      </c>
      <c r="G18" s="100"/>
      <c r="K18" s="169">
        <v>9</v>
      </c>
      <c r="L18" s="170"/>
      <c r="O18" s="101" t="str">
        <f t="shared" si="1"/>
        <v/>
      </c>
      <c r="P18" s="88"/>
      <c r="Q18" s="122"/>
      <c r="R18" s="72"/>
    </row>
    <row r="19" spans="1:18" ht="17" thickBot="1" x14ac:dyDescent="0.25">
      <c r="A19" s="93" t="str">
        <f>VLOOKUP($E19,Listing!$B$6:$F$198,5,FALSE)</f>
        <v>Categ</v>
      </c>
      <c r="B19" s="87" t="str">
        <f>VLOOKUP($E19,Listing!$B$6:$F$198,2,FALSE)</f>
        <v>NOM</v>
      </c>
      <c r="C19" s="87" t="str">
        <f>VLOOKUP($E19,Listing!$B$6:$F$198,3,FALSE)</f>
        <v>Prénom</v>
      </c>
      <c r="D19" s="89" t="str">
        <f>VLOOKUP($E19,Listing!$B$6:$F$198,4,FALSE)</f>
        <v>Club</v>
      </c>
      <c r="E19" s="140" t="s">
        <v>354</v>
      </c>
      <c r="F19" s="144" t="str">
        <f t="shared" si="0"/>
        <v/>
      </c>
      <c r="G19" s="100"/>
      <c r="K19" s="171"/>
      <c r="L19" s="172"/>
      <c r="O19" s="101" t="str">
        <f t="shared" si="1"/>
        <v/>
      </c>
      <c r="P19" s="88"/>
      <c r="Q19" s="122"/>
      <c r="R19" s="72"/>
    </row>
    <row r="20" spans="1:18" x14ac:dyDescent="0.2">
      <c r="A20" s="93" t="str">
        <f>VLOOKUP($E20,Listing!$B$6:$F$198,5,FALSE)</f>
        <v>Categ</v>
      </c>
      <c r="B20" s="87" t="str">
        <f>VLOOKUP($E20,Listing!$B$6:$F$198,2,FALSE)</f>
        <v>NOM</v>
      </c>
      <c r="C20" s="87" t="str">
        <f>VLOOKUP($E20,Listing!$B$6:$F$198,3,FALSE)</f>
        <v>Prénom</v>
      </c>
      <c r="D20" s="89" t="str">
        <f>VLOOKUP($E20,Listing!$B$6:$F$198,4,FALSE)</f>
        <v>Club</v>
      </c>
      <c r="E20" s="140" t="s">
        <v>354</v>
      </c>
      <c r="F20" s="144" t="str">
        <f t="shared" si="0"/>
        <v/>
      </c>
      <c r="G20" s="100"/>
      <c r="O20" s="101" t="str">
        <f t="shared" si="1"/>
        <v/>
      </c>
      <c r="P20" s="88"/>
      <c r="Q20" s="122"/>
      <c r="R20" s="72"/>
    </row>
    <row r="21" spans="1:18" x14ac:dyDescent="0.2">
      <c r="A21" s="93" t="str">
        <f>VLOOKUP($E21,Listing!$B$6:$F$198,5,FALSE)</f>
        <v>Categ</v>
      </c>
      <c r="B21" s="87" t="str">
        <f>VLOOKUP($E21,Listing!$B$6:$F$198,2,FALSE)</f>
        <v>NOM</v>
      </c>
      <c r="C21" s="87" t="str">
        <f>VLOOKUP($E21,Listing!$B$6:$F$198,3,FALSE)</f>
        <v>Prénom</v>
      </c>
      <c r="D21" s="89" t="str">
        <f>VLOOKUP($E21,Listing!$B$6:$F$198,4,FALSE)</f>
        <v>Club</v>
      </c>
      <c r="E21" s="140" t="s">
        <v>354</v>
      </c>
      <c r="F21" s="144" t="str">
        <f t="shared" si="0"/>
        <v/>
      </c>
      <c r="G21" s="100"/>
      <c r="O21" s="101" t="str">
        <f t="shared" si="1"/>
        <v/>
      </c>
      <c r="P21" s="88"/>
      <c r="Q21" s="122"/>
      <c r="R21" s="72"/>
    </row>
    <row r="22" spans="1:18" x14ac:dyDescent="0.2">
      <c r="A22" s="93" t="str">
        <f>VLOOKUP($E22,Listing!$B$6:$F$198,5,FALSE)</f>
        <v>Categ</v>
      </c>
      <c r="B22" s="87" t="str">
        <f>VLOOKUP($E22,Listing!$B$6:$F$198,2,FALSE)</f>
        <v>NOM</v>
      </c>
      <c r="C22" s="87" t="str">
        <f>VLOOKUP($E22,Listing!$B$6:$F$198,3,FALSE)</f>
        <v>Prénom</v>
      </c>
      <c r="D22" s="89" t="str">
        <f>VLOOKUP($E22,Listing!$B$6:$F$198,4,FALSE)</f>
        <v>Club</v>
      </c>
      <c r="E22" s="140" t="s">
        <v>354</v>
      </c>
      <c r="F22" s="144" t="str">
        <f t="shared" si="0"/>
        <v/>
      </c>
      <c r="G22" s="100"/>
      <c r="O22" s="101" t="str">
        <f t="shared" si="1"/>
        <v/>
      </c>
      <c r="P22" s="88"/>
      <c r="Q22" s="122" t="str">
        <f t="shared" si="2"/>
        <v/>
      </c>
      <c r="R22" s="72"/>
    </row>
    <row r="23" spans="1:18" ht="17" thickBot="1" x14ac:dyDescent="0.25">
      <c r="A23" s="94" t="str">
        <f>VLOOKUP($E23,Listing!$B$6:$F$198,5,FALSE)</f>
        <v>Categ</v>
      </c>
      <c r="B23" s="95" t="str">
        <f>VLOOKUP($E23,Listing!$B$6:$F$198,2,FALSE)</f>
        <v>NOM</v>
      </c>
      <c r="C23" s="95" t="str">
        <f>VLOOKUP($E23,Listing!$B$6:$F$198,3,FALSE)</f>
        <v>Prénom</v>
      </c>
      <c r="D23" s="96" t="str">
        <f>VLOOKUP($E23,Listing!$B$6:$F$198,4,FALSE)</f>
        <v>Club</v>
      </c>
      <c r="E23" s="141" t="s">
        <v>354</v>
      </c>
      <c r="F23" s="145" t="str">
        <f t="shared" si="0"/>
        <v/>
      </c>
      <c r="G23" s="100"/>
      <c r="O23" s="101" t="str">
        <f t="shared" si="1"/>
        <v/>
      </c>
      <c r="P23" s="102"/>
      <c r="Q23" s="123" t="str">
        <f t="shared" si="2"/>
        <v/>
      </c>
      <c r="R23" s="73"/>
    </row>
    <row r="24" spans="1:18" x14ac:dyDescent="0.2">
      <c r="A24" s="81"/>
      <c r="B24" s="98"/>
      <c r="C24" s="98"/>
      <c r="D24" s="98"/>
      <c r="E24" s="98"/>
      <c r="F24" s="99"/>
      <c r="G24" s="100"/>
      <c r="O24" s="107" t="str">
        <f t="shared" ref="O24:O50" si="3">IF(P24&lt;&gt;"",O23+1,"")</f>
        <v/>
      </c>
      <c r="P24" s="90"/>
      <c r="Q24" s="108" t="str">
        <f t="shared" si="2"/>
        <v/>
      </c>
      <c r="R24" s="107"/>
    </row>
    <row r="25" spans="1:18" x14ac:dyDescent="0.2">
      <c r="A25" s="81"/>
      <c r="B25" s="98"/>
      <c r="C25" s="98"/>
      <c r="D25" s="98"/>
      <c r="E25" s="98"/>
      <c r="F25" s="99"/>
      <c r="G25" s="100"/>
      <c r="O25" s="107" t="str">
        <f t="shared" si="3"/>
        <v/>
      </c>
      <c r="P25" s="90"/>
      <c r="Q25" s="108" t="str">
        <f t="shared" si="2"/>
        <v/>
      </c>
      <c r="R25" s="107"/>
    </row>
    <row r="26" spans="1:18" x14ac:dyDescent="0.2">
      <c r="A26" s="81"/>
      <c r="B26" s="98"/>
      <c r="C26" s="98"/>
      <c r="D26" s="98"/>
      <c r="E26" s="98"/>
      <c r="F26" s="99"/>
      <c r="G26" s="100"/>
      <c r="O26" s="107" t="str">
        <f t="shared" si="3"/>
        <v/>
      </c>
      <c r="P26" s="90"/>
      <c r="Q26" s="108" t="str">
        <f t="shared" si="2"/>
        <v/>
      </c>
      <c r="R26" s="107"/>
    </row>
    <row r="27" spans="1:18" x14ac:dyDescent="0.2">
      <c r="A27" s="81"/>
      <c r="B27" s="98"/>
      <c r="C27" s="98"/>
      <c r="D27" s="98"/>
      <c r="E27" s="98"/>
      <c r="F27" s="99"/>
      <c r="G27" s="100"/>
      <c r="O27" s="107" t="str">
        <f t="shared" si="3"/>
        <v/>
      </c>
      <c r="P27" s="90"/>
      <c r="Q27" s="108" t="str">
        <f t="shared" si="2"/>
        <v/>
      </c>
      <c r="R27" s="107"/>
    </row>
    <row r="28" spans="1:18" x14ac:dyDescent="0.2">
      <c r="A28" s="81"/>
      <c r="B28" s="98"/>
      <c r="C28" s="98"/>
      <c r="D28" s="98"/>
      <c r="E28" s="98"/>
      <c r="F28" s="99"/>
      <c r="G28" s="100"/>
      <c r="O28" s="107" t="str">
        <f t="shared" si="3"/>
        <v/>
      </c>
      <c r="P28" s="90"/>
      <c r="Q28" s="108" t="str">
        <f t="shared" si="2"/>
        <v/>
      </c>
      <c r="R28" s="107"/>
    </row>
    <row r="29" spans="1:18" x14ac:dyDescent="0.2">
      <c r="A29" s="81"/>
      <c r="B29" s="98"/>
      <c r="C29" s="98"/>
      <c r="D29" s="98"/>
      <c r="E29" s="98"/>
      <c r="F29" s="99"/>
      <c r="G29" s="100"/>
      <c r="O29" s="107" t="str">
        <f t="shared" si="3"/>
        <v/>
      </c>
      <c r="P29" s="90"/>
      <c r="Q29" s="108" t="str">
        <f t="shared" si="2"/>
        <v/>
      </c>
      <c r="R29" s="107"/>
    </row>
    <row r="30" spans="1:18" x14ac:dyDescent="0.2">
      <c r="A30" s="81"/>
      <c r="B30" s="98"/>
      <c r="C30" s="98"/>
      <c r="D30" s="98"/>
      <c r="E30" s="98"/>
      <c r="F30" s="99"/>
      <c r="G30" s="100"/>
      <c r="O30" s="107" t="str">
        <f t="shared" si="3"/>
        <v/>
      </c>
      <c r="P30" s="90"/>
      <c r="Q30" s="108" t="str">
        <f t="shared" si="2"/>
        <v/>
      </c>
      <c r="R30" s="107"/>
    </row>
    <row r="31" spans="1:18" x14ac:dyDescent="0.2">
      <c r="A31" s="81"/>
      <c r="B31" s="98"/>
      <c r="C31" s="98"/>
      <c r="D31" s="98"/>
      <c r="E31" s="98"/>
      <c r="F31" s="99"/>
      <c r="G31" s="100"/>
      <c r="O31" s="107" t="str">
        <f t="shared" si="3"/>
        <v/>
      </c>
      <c r="P31" s="90"/>
      <c r="Q31" s="108" t="str">
        <f t="shared" si="2"/>
        <v/>
      </c>
      <c r="R31" s="107"/>
    </row>
    <row r="32" spans="1:18" x14ac:dyDescent="0.2">
      <c r="A32" s="81"/>
      <c r="B32" s="98"/>
      <c r="C32" s="98"/>
      <c r="D32" s="98"/>
      <c r="E32" s="98"/>
      <c r="F32" s="99"/>
      <c r="G32" s="100"/>
      <c r="O32" s="107" t="str">
        <f t="shared" si="3"/>
        <v/>
      </c>
      <c r="P32" s="90"/>
      <c r="Q32" s="108" t="str">
        <f t="shared" si="2"/>
        <v/>
      </c>
      <c r="R32" s="107"/>
    </row>
    <row r="33" spans="1:18" x14ac:dyDescent="0.2">
      <c r="A33" s="81"/>
      <c r="B33" s="98"/>
      <c r="C33" s="98"/>
      <c r="D33" s="98"/>
      <c r="E33" s="98"/>
      <c r="F33" s="99"/>
      <c r="G33" s="100"/>
      <c r="O33" s="107" t="str">
        <f t="shared" si="3"/>
        <v/>
      </c>
      <c r="P33" s="90"/>
      <c r="Q33" s="108" t="str">
        <f t="shared" si="2"/>
        <v/>
      </c>
      <c r="R33" s="107"/>
    </row>
    <row r="34" spans="1:18" x14ac:dyDescent="0.2">
      <c r="A34" s="81"/>
      <c r="B34" s="98"/>
      <c r="C34" s="98"/>
      <c r="D34" s="98"/>
      <c r="E34" s="98"/>
      <c r="F34" s="99"/>
      <c r="G34" s="100"/>
      <c r="O34" s="107" t="str">
        <f t="shared" si="3"/>
        <v/>
      </c>
      <c r="P34" s="90"/>
      <c r="Q34" s="108" t="str">
        <f t="shared" si="2"/>
        <v/>
      </c>
      <c r="R34" s="107"/>
    </row>
    <row r="35" spans="1:18" x14ac:dyDescent="0.2">
      <c r="A35" s="81"/>
      <c r="B35" s="98"/>
      <c r="C35" s="98"/>
      <c r="D35" s="98"/>
      <c r="E35" s="98"/>
      <c r="F35" s="99"/>
      <c r="G35" s="100"/>
      <c r="O35" s="107" t="str">
        <f t="shared" si="3"/>
        <v/>
      </c>
      <c r="P35" s="90"/>
      <c r="Q35" s="108" t="str">
        <f t="shared" si="2"/>
        <v/>
      </c>
      <c r="R35" s="107"/>
    </row>
    <row r="36" spans="1:18" x14ac:dyDescent="0.2">
      <c r="A36" s="81"/>
      <c r="B36" s="98"/>
      <c r="C36" s="98"/>
      <c r="D36" s="98"/>
      <c r="E36" s="98"/>
      <c r="F36" s="99"/>
      <c r="G36" s="100"/>
      <c r="O36" s="107" t="str">
        <f t="shared" si="3"/>
        <v/>
      </c>
      <c r="P36" s="90"/>
      <c r="Q36" s="108" t="str">
        <f t="shared" si="2"/>
        <v/>
      </c>
      <c r="R36" s="107"/>
    </row>
    <row r="37" spans="1:18" x14ac:dyDescent="0.2">
      <c r="A37" s="81"/>
      <c r="B37" s="98"/>
      <c r="C37" s="98"/>
      <c r="D37" s="98"/>
      <c r="E37" s="98"/>
      <c r="F37" s="99"/>
      <c r="G37" s="100"/>
      <c r="O37" s="107" t="str">
        <f t="shared" si="3"/>
        <v/>
      </c>
      <c r="P37" s="90"/>
      <c r="Q37" s="108" t="str">
        <f t="shared" si="2"/>
        <v/>
      </c>
      <c r="R37" s="107"/>
    </row>
    <row r="38" spans="1:18" x14ac:dyDescent="0.2">
      <c r="A38" s="81"/>
      <c r="B38" s="98"/>
      <c r="C38" s="98"/>
      <c r="D38" s="98"/>
      <c r="E38" s="98"/>
      <c r="F38" s="99"/>
      <c r="G38" s="100"/>
      <c r="O38" s="107" t="str">
        <f t="shared" si="3"/>
        <v/>
      </c>
      <c r="P38" s="90"/>
      <c r="Q38" s="108" t="str">
        <f t="shared" si="2"/>
        <v/>
      </c>
      <c r="R38" s="107"/>
    </row>
    <row r="39" spans="1:18" x14ac:dyDescent="0.2">
      <c r="A39" s="81"/>
      <c r="B39" s="98"/>
      <c r="C39" s="98"/>
      <c r="D39" s="98"/>
      <c r="E39" s="98"/>
      <c r="F39" s="99"/>
      <c r="G39" s="100"/>
      <c r="O39" s="107" t="str">
        <f t="shared" si="3"/>
        <v/>
      </c>
      <c r="P39" s="90"/>
      <c r="Q39" s="108" t="str">
        <f t="shared" si="2"/>
        <v/>
      </c>
      <c r="R39" s="107"/>
    </row>
    <row r="40" spans="1:18" x14ac:dyDescent="0.2">
      <c r="A40" s="81"/>
      <c r="B40" s="98"/>
      <c r="C40" s="98"/>
      <c r="D40" s="98"/>
      <c r="E40" s="98"/>
      <c r="F40" s="99"/>
      <c r="G40" s="100"/>
      <c r="O40" s="107" t="str">
        <f t="shared" si="3"/>
        <v/>
      </c>
      <c r="P40" s="90"/>
      <c r="Q40" s="108" t="str">
        <f t="shared" si="2"/>
        <v/>
      </c>
      <c r="R40" s="107"/>
    </row>
    <row r="41" spans="1:18" x14ac:dyDescent="0.2">
      <c r="A41" s="81"/>
      <c r="B41" s="98"/>
      <c r="C41" s="98"/>
      <c r="D41" s="98"/>
      <c r="E41" s="98"/>
      <c r="F41" s="99"/>
      <c r="G41" s="100"/>
      <c r="O41" s="107" t="str">
        <f t="shared" si="3"/>
        <v/>
      </c>
      <c r="P41" s="90"/>
      <c r="Q41" s="108" t="str">
        <f t="shared" si="2"/>
        <v/>
      </c>
      <c r="R41" s="107"/>
    </row>
    <row r="42" spans="1:18" x14ac:dyDescent="0.2">
      <c r="A42" s="81"/>
      <c r="B42" s="98"/>
      <c r="C42" s="98"/>
      <c r="D42" s="98"/>
      <c r="E42" s="98"/>
      <c r="F42" s="99"/>
      <c r="G42" s="100"/>
      <c r="O42" s="107" t="str">
        <f t="shared" si="3"/>
        <v/>
      </c>
      <c r="P42" s="90"/>
      <c r="Q42" s="108" t="str">
        <f t="shared" si="2"/>
        <v/>
      </c>
      <c r="R42" s="107"/>
    </row>
    <row r="43" spans="1:18" x14ac:dyDescent="0.2">
      <c r="A43" s="81"/>
      <c r="B43" s="98"/>
      <c r="C43" s="98"/>
      <c r="D43" s="98"/>
      <c r="E43" s="98"/>
      <c r="F43" s="99"/>
      <c r="G43" s="100"/>
      <c r="O43" s="107" t="str">
        <f t="shared" si="3"/>
        <v/>
      </c>
      <c r="P43" s="90"/>
      <c r="Q43" s="108" t="str">
        <f t="shared" si="2"/>
        <v/>
      </c>
      <c r="R43" s="107"/>
    </row>
    <row r="44" spans="1:18" x14ac:dyDescent="0.2">
      <c r="A44" s="81"/>
      <c r="B44" s="98"/>
      <c r="C44" s="98"/>
      <c r="D44" s="98"/>
      <c r="E44" s="98"/>
      <c r="F44" s="99"/>
      <c r="G44" s="100"/>
      <c r="O44" s="107" t="str">
        <f t="shared" si="3"/>
        <v/>
      </c>
      <c r="P44" s="90"/>
      <c r="Q44" s="108" t="str">
        <f t="shared" si="2"/>
        <v/>
      </c>
      <c r="R44" s="107"/>
    </row>
    <row r="45" spans="1:18" x14ac:dyDescent="0.2">
      <c r="A45" s="81"/>
      <c r="B45" s="98"/>
      <c r="C45" s="98"/>
      <c r="D45" s="98"/>
      <c r="E45" s="98"/>
      <c r="F45" s="99"/>
      <c r="G45" s="100"/>
      <c r="O45" s="107" t="str">
        <f t="shared" si="3"/>
        <v/>
      </c>
      <c r="P45" s="90"/>
      <c r="Q45" s="108" t="str">
        <f t="shared" si="2"/>
        <v/>
      </c>
      <c r="R45" s="107"/>
    </row>
    <row r="46" spans="1:18" x14ac:dyDescent="0.2">
      <c r="A46" s="81"/>
      <c r="B46" s="98"/>
      <c r="C46" s="98"/>
      <c r="D46" s="98"/>
      <c r="E46" s="98"/>
      <c r="F46" s="99"/>
      <c r="G46" s="100"/>
      <c r="O46" s="107" t="str">
        <f t="shared" si="3"/>
        <v/>
      </c>
      <c r="P46" s="90"/>
      <c r="Q46" s="108" t="str">
        <f t="shared" si="2"/>
        <v/>
      </c>
      <c r="R46" s="107"/>
    </row>
    <row r="47" spans="1:18" x14ac:dyDescent="0.2">
      <c r="A47" s="81"/>
      <c r="B47" s="98"/>
      <c r="C47" s="98"/>
      <c r="D47" s="98"/>
      <c r="E47" s="98"/>
      <c r="F47" s="99"/>
      <c r="G47" s="100"/>
      <c r="O47" s="107" t="str">
        <f t="shared" si="3"/>
        <v/>
      </c>
      <c r="P47" s="90"/>
      <c r="Q47" s="108" t="str">
        <f t="shared" si="2"/>
        <v/>
      </c>
      <c r="R47" s="107"/>
    </row>
    <row r="48" spans="1:18" x14ac:dyDescent="0.2">
      <c r="A48" s="81"/>
      <c r="B48" s="98"/>
      <c r="C48" s="98"/>
      <c r="D48" s="98"/>
      <c r="E48" s="98"/>
      <c r="F48" s="99"/>
      <c r="G48" s="100"/>
      <c r="O48" s="107" t="str">
        <f t="shared" si="3"/>
        <v/>
      </c>
      <c r="P48" s="90"/>
      <c r="Q48" s="108" t="str">
        <f t="shared" si="2"/>
        <v/>
      </c>
      <c r="R48" s="107"/>
    </row>
    <row r="49" spans="1:18" x14ac:dyDescent="0.2">
      <c r="A49" s="81"/>
      <c r="B49" s="98"/>
      <c r="C49" s="98"/>
      <c r="D49" s="98"/>
      <c r="E49" s="98"/>
      <c r="F49" s="99"/>
      <c r="G49" s="100"/>
      <c r="O49" s="107" t="str">
        <f t="shared" si="3"/>
        <v/>
      </c>
      <c r="P49" s="90"/>
      <c r="Q49" s="108" t="str">
        <f t="shared" si="2"/>
        <v/>
      </c>
      <c r="R49" s="107"/>
    </row>
    <row r="50" spans="1:18" x14ac:dyDescent="0.2">
      <c r="O50" s="107" t="str">
        <f t="shared" si="3"/>
        <v/>
      </c>
      <c r="P50" s="90"/>
      <c r="Q50" s="108" t="str">
        <f t="shared" si="2"/>
        <v/>
      </c>
      <c r="R50" s="107"/>
    </row>
  </sheetData>
  <sortState ref="B8:F49">
    <sortCondition ref="B8"/>
  </sortState>
  <mergeCells count="5">
    <mergeCell ref="B2:G3"/>
    <mergeCell ref="K14:L15"/>
    <mergeCell ref="K16:L17"/>
    <mergeCell ref="K18:L19"/>
    <mergeCell ref="K12:L13"/>
  </mergeCells>
  <phoneticPr fontId="15" type="noConversion"/>
  <pageMargins left="0.7" right="0.7" top="0.75" bottom="0.75" header="0.3" footer="0.3"/>
  <pageSetup paperSize="9" scale="43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5:L206"/>
  <sheetViews>
    <sheetView showGridLines="0" workbookViewId="0">
      <selection activeCell="I198" sqref="I198"/>
    </sheetView>
  </sheetViews>
  <sheetFormatPr baseColWidth="10" defaultRowHeight="16" x14ac:dyDescent="0.2"/>
  <cols>
    <col min="3" max="3" width="24.83203125" customWidth="1"/>
    <col min="4" max="4" width="13.6640625" customWidth="1"/>
    <col min="5" max="5" width="38.5" customWidth="1"/>
    <col min="6" max="7" width="12.83203125" customWidth="1"/>
    <col min="8" max="8" width="16.33203125" style="7" customWidth="1"/>
    <col min="9" max="10" width="12.5" style="119" customWidth="1"/>
    <col min="12" max="12" width="32.33203125" customWidth="1"/>
  </cols>
  <sheetData>
    <row r="5" spans="2:12" x14ac:dyDescent="0.2">
      <c r="B5" s="12" t="s">
        <v>3</v>
      </c>
      <c r="C5" s="12" t="s">
        <v>0</v>
      </c>
      <c r="D5" s="12" t="s">
        <v>1</v>
      </c>
      <c r="E5" s="12" t="s">
        <v>2</v>
      </c>
      <c r="F5" s="12" t="s">
        <v>369</v>
      </c>
      <c r="G5" s="12" t="s">
        <v>349</v>
      </c>
      <c r="H5" s="124"/>
      <c r="I5" s="117" t="s">
        <v>366</v>
      </c>
      <c r="J5" s="117" t="s">
        <v>367</v>
      </c>
      <c r="K5" s="7"/>
      <c r="L5" s="7"/>
    </row>
    <row r="6" spans="2:12" x14ac:dyDescent="0.2">
      <c r="B6" s="19">
        <v>1</v>
      </c>
      <c r="C6" s="30" t="s">
        <v>8</v>
      </c>
      <c r="D6" s="14" t="s">
        <v>28</v>
      </c>
      <c r="E6" s="15" t="s">
        <v>45</v>
      </c>
      <c r="F6" s="61" t="s">
        <v>356</v>
      </c>
      <c r="G6" s="61" t="s">
        <v>356</v>
      </c>
      <c r="H6" s="146"/>
      <c r="I6" s="130"/>
      <c r="J6" s="130"/>
      <c r="K6" s="7"/>
      <c r="L6" s="7"/>
    </row>
    <row r="7" spans="2:12" ht="16" customHeight="1" x14ac:dyDescent="0.2">
      <c r="B7" s="19">
        <v>2</v>
      </c>
      <c r="C7" s="30" t="s">
        <v>9</v>
      </c>
      <c r="D7" s="14" t="s">
        <v>29</v>
      </c>
      <c r="E7" s="15" t="s">
        <v>45</v>
      </c>
      <c r="F7" s="61" t="s">
        <v>356</v>
      </c>
      <c r="G7" s="61" t="s">
        <v>356</v>
      </c>
      <c r="H7" s="146"/>
      <c r="I7" s="130"/>
      <c r="J7" s="130"/>
      <c r="K7" s="7"/>
      <c r="L7" s="129"/>
    </row>
    <row r="8" spans="2:12" ht="17" customHeight="1" x14ac:dyDescent="0.2">
      <c r="B8" s="19">
        <v>3</v>
      </c>
      <c r="C8" s="31" t="s">
        <v>14</v>
      </c>
      <c r="D8" s="16" t="s">
        <v>34</v>
      </c>
      <c r="E8" s="17" t="s">
        <v>47</v>
      </c>
      <c r="F8" s="61" t="s">
        <v>356</v>
      </c>
      <c r="G8" s="61" t="s">
        <v>356</v>
      </c>
      <c r="H8" s="147"/>
      <c r="I8" s="131"/>
      <c r="J8" s="131"/>
      <c r="K8" s="7"/>
      <c r="L8" s="7"/>
    </row>
    <row r="9" spans="2:12" x14ac:dyDescent="0.2">
      <c r="B9" s="19">
        <v>4</v>
      </c>
      <c r="C9" s="31" t="s">
        <v>13</v>
      </c>
      <c r="D9" s="16" t="s">
        <v>33</v>
      </c>
      <c r="E9" s="17" t="s">
        <v>47</v>
      </c>
      <c r="F9" s="61" t="s">
        <v>356</v>
      </c>
      <c r="G9" s="61" t="s">
        <v>356</v>
      </c>
      <c r="H9" s="147"/>
      <c r="I9" s="131"/>
      <c r="J9" s="131"/>
      <c r="K9" s="7"/>
      <c r="L9" s="7"/>
    </row>
    <row r="10" spans="2:12" x14ac:dyDescent="0.2">
      <c r="B10" s="19">
        <v>5</v>
      </c>
      <c r="C10" s="31" t="s">
        <v>15</v>
      </c>
      <c r="D10" s="16" t="s">
        <v>35</v>
      </c>
      <c r="E10" s="17" t="s">
        <v>48</v>
      </c>
      <c r="F10" s="61" t="s">
        <v>356</v>
      </c>
      <c r="G10" s="61" t="s">
        <v>356</v>
      </c>
      <c r="H10" s="147"/>
      <c r="I10" s="131"/>
      <c r="J10" s="131"/>
      <c r="K10" s="7"/>
      <c r="L10" s="7"/>
    </row>
    <row r="11" spans="2:12" x14ac:dyDescent="0.2">
      <c r="B11" s="19">
        <v>6</v>
      </c>
      <c r="C11" s="31" t="s">
        <v>17</v>
      </c>
      <c r="D11" s="16" t="s">
        <v>36</v>
      </c>
      <c r="E11" s="17" t="s">
        <v>48</v>
      </c>
      <c r="F11" s="61" t="s">
        <v>356</v>
      </c>
      <c r="G11" s="61" t="s">
        <v>356</v>
      </c>
      <c r="H11" s="147"/>
      <c r="I11" s="131"/>
      <c r="J11" s="131"/>
      <c r="K11" s="7"/>
      <c r="L11" s="7"/>
    </row>
    <row r="12" spans="2:12" x14ac:dyDescent="0.2">
      <c r="B12" s="19">
        <v>7</v>
      </c>
      <c r="C12" s="31" t="s">
        <v>22</v>
      </c>
      <c r="D12" s="16" t="s">
        <v>34</v>
      </c>
      <c r="E12" s="17" t="s">
        <v>50</v>
      </c>
      <c r="F12" s="61" t="s">
        <v>356</v>
      </c>
      <c r="G12" s="61" t="s">
        <v>356</v>
      </c>
      <c r="H12" s="147"/>
      <c r="I12" s="131"/>
      <c r="J12" s="131"/>
      <c r="K12" s="7"/>
      <c r="L12" s="7"/>
    </row>
    <row r="13" spans="2:12" x14ac:dyDescent="0.2">
      <c r="B13" s="19">
        <v>8</v>
      </c>
      <c r="C13" s="31" t="s">
        <v>19</v>
      </c>
      <c r="D13" s="16" t="s">
        <v>38</v>
      </c>
      <c r="E13" s="17" t="s">
        <v>49</v>
      </c>
      <c r="F13" s="61" t="s">
        <v>356</v>
      </c>
      <c r="G13" s="61" t="s">
        <v>356</v>
      </c>
      <c r="H13" s="147"/>
      <c r="I13" s="131"/>
      <c r="J13" s="131"/>
      <c r="K13" s="7"/>
      <c r="L13" s="7"/>
    </row>
    <row r="14" spans="2:12" x14ac:dyDescent="0.2">
      <c r="B14" s="19">
        <v>9</v>
      </c>
      <c r="C14" s="31" t="s">
        <v>24</v>
      </c>
      <c r="D14" s="16" t="s">
        <v>41</v>
      </c>
      <c r="E14" s="17" t="s">
        <v>51</v>
      </c>
      <c r="F14" s="61" t="s">
        <v>356</v>
      </c>
      <c r="G14" s="61" t="s">
        <v>356</v>
      </c>
      <c r="H14" s="147"/>
      <c r="I14" s="131"/>
      <c r="J14" s="131"/>
      <c r="K14" s="7"/>
      <c r="L14" s="7"/>
    </row>
    <row r="15" spans="2:12" x14ac:dyDescent="0.2">
      <c r="B15" s="19">
        <v>10</v>
      </c>
      <c r="C15" s="31" t="s">
        <v>27</v>
      </c>
      <c r="D15" s="16" t="s">
        <v>44</v>
      </c>
      <c r="E15" s="17" t="s">
        <v>53</v>
      </c>
      <c r="F15" s="61" t="s">
        <v>356</v>
      </c>
      <c r="G15" s="61" t="s">
        <v>356</v>
      </c>
      <c r="H15" s="147"/>
      <c r="I15" s="131"/>
      <c r="J15" s="131"/>
      <c r="K15" s="7"/>
      <c r="L15" s="7"/>
    </row>
    <row r="16" spans="2:12" x14ac:dyDescent="0.2">
      <c r="B16" s="19">
        <v>11</v>
      </c>
      <c r="C16" s="31" t="s">
        <v>12</v>
      </c>
      <c r="D16" s="16" t="s">
        <v>32</v>
      </c>
      <c r="E16" s="17" t="s">
        <v>47</v>
      </c>
      <c r="F16" s="61" t="s">
        <v>356</v>
      </c>
      <c r="G16" s="61" t="s">
        <v>356</v>
      </c>
      <c r="H16" s="147"/>
      <c r="I16" s="132"/>
      <c r="J16" s="132"/>
    </row>
    <row r="17" spans="2:10" x14ac:dyDescent="0.2">
      <c r="B17" s="19">
        <v>12</v>
      </c>
      <c r="C17" s="30" t="s">
        <v>10</v>
      </c>
      <c r="D17" s="14" t="s">
        <v>30</v>
      </c>
      <c r="E17" s="15" t="s">
        <v>45</v>
      </c>
      <c r="F17" s="61" t="s">
        <v>356</v>
      </c>
      <c r="G17" s="61" t="s">
        <v>356</v>
      </c>
      <c r="H17" s="146"/>
      <c r="I17" s="130"/>
      <c r="J17" s="130"/>
    </row>
    <row r="18" spans="2:10" x14ac:dyDescent="0.2">
      <c r="B18" s="19">
        <v>13</v>
      </c>
      <c r="C18" s="32" t="s">
        <v>18</v>
      </c>
      <c r="D18" s="10" t="s">
        <v>37</v>
      </c>
      <c r="E18" s="18" t="s">
        <v>48</v>
      </c>
      <c r="F18" s="61" t="s">
        <v>356</v>
      </c>
      <c r="G18" s="61" t="s">
        <v>356</v>
      </c>
      <c r="H18" s="148"/>
      <c r="I18" s="133"/>
      <c r="J18" s="133"/>
    </row>
    <row r="19" spans="2:10" x14ac:dyDescent="0.2">
      <c r="B19" s="19">
        <v>14</v>
      </c>
      <c r="C19" s="31" t="s">
        <v>11</v>
      </c>
      <c r="D19" s="16" t="s">
        <v>31</v>
      </c>
      <c r="E19" s="17" t="s">
        <v>46</v>
      </c>
      <c r="F19" s="61" t="s">
        <v>356</v>
      </c>
      <c r="G19" s="61" t="s">
        <v>356</v>
      </c>
      <c r="H19" s="147"/>
      <c r="I19" s="131"/>
      <c r="J19" s="131"/>
    </row>
    <row r="20" spans="2:10" x14ac:dyDescent="0.2">
      <c r="B20" s="19">
        <v>15</v>
      </c>
      <c r="C20" s="31" t="s">
        <v>16</v>
      </c>
      <c r="D20" s="16" t="s">
        <v>36</v>
      </c>
      <c r="E20" s="17" t="s">
        <v>48</v>
      </c>
      <c r="F20" s="61" t="s">
        <v>356</v>
      </c>
      <c r="G20" s="61" t="s">
        <v>356</v>
      </c>
      <c r="H20" s="147"/>
      <c r="I20" s="131"/>
      <c r="J20" s="131"/>
    </row>
    <row r="21" spans="2:10" x14ac:dyDescent="0.2">
      <c r="B21" s="19">
        <v>16</v>
      </c>
      <c r="C21" s="31" t="s">
        <v>20</v>
      </c>
      <c r="D21" s="16" t="s">
        <v>36</v>
      </c>
      <c r="E21" s="17" t="s">
        <v>49</v>
      </c>
      <c r="F21" s="61" t="s">
        <v>356</v>
      </c>
      <c r="G21" s="61" t="s">
        <v>356</v>
      </c>
      <c r="H21" s="147"/>
      <c r="I21" s="131"/>
      <c r="J21" s="131"/>
    </row>
    <row r="22" spans="2:10" x14ac:dyDescent="0.2">
      <c r="B22" s="19">
        <v>17</v>
      </c>
      <c r="C22" s="31" t="s">
        <v>21</v>
      </c>
      <c r="D22" s="16" t="s">
        <v>39</v>
      </c>
      <c r="E22" s="17" t="s">
        <v>50</v>
      </c>
      <c r="F22" s="61" t="s">
        <v>356</v>
      </c>
      <c r="G22" s="61" t="s">
        <v>356</v>
      </c>
      <c r="H22" s="147"/>
      <c r="I22" s="131"/>
      <c r="J22" s="131"/>
    </row>
    <row r="23" spans="2:10" x14ac:dyDescent="0.2">
      <c r="B23" s="19">
        <v>18</v>
      </c>
      <c r="C23" s="31" t="s">
        <v>23</v>
      </c>
      <c r="D23" s="16" t="s">
        <v>40</v>
      </c>
      <c r="E23" s="17" t="s">
        <v>51</v>
      </c>
      <c r="F23" s="61" t="s">
        <v>356</v>
      </c>
      <c r="G23" s="61" t="s">
        <v>356</v>
      </c>
      <c r="H23" s="147"/>
      <c r="I23" s="131"/>
      <c r="J23" s="131"/>
    </row>
    <row r="24" spans="2:10" x14ac:dyDescent="0.2">
      <c r="B24" s="19">
        <v>19</v>
      </c>
      <c r="C24" s="62" t="s">
        <v>25</v>
      </c>
      <c r="D24" s="63" t="s">
        <v>42</v>
      </c>
      <c r="E24" s="59" t="s">
        <v>52</v>
      </c>
      <c r="F24" s="61" t="s">
        <v>356</v>
      </c>
      <c r="G24" s="61" t="s">
        <v>356</v>
      </c>
      <c r="H24" s="147"/>
      <c r="I24" s="132"/>
      <c r="J24" s="132"/>
    </row>
    <row r="25" spans="2:10" x14ac:dyDescent="0.2">
      <c r="B25" s="19">
        <v>20</v>
      </c>
      <c r="C25" s="29" t="s">
        <v>26</v>
      </c>
      <c r="D25" s="19" t="s">
        <v>43</v>
      </c>
      <c r="E25" s="85" t="s">
        <v>53</v>
      </c>
      <c r="F25" s="61" t="s">
        <v>356</v>
      </c>
      <c r="G25" s="61" t="s">
        <v>356</v>
      </c>
      <c r="H25" s="149"/>
      <c r="I25" s="132"/>
      <c r="J25" s="132"/>
    </row>
    <row r="26" spans="2:10" x14ac:dyDescent="0.2">
      <c r="B26" s="19">
        <v>21</v>
      </c>
      <c r="C26" s="33" t="s">
        <v>54</v>
      </c>
      <c r="D26" s="22" t="s">
        <v>63</v>
      </c>
      <c r="E26" s="17" t="s">
        <v>71</v>
      </c>
      <c r="F26" s="61" t="s">
        <v>357</v>
      </c>
      <c r="G26" s="61" t="s">
        <v>357</v>
      </c>
      <c r="H26" s="150"/>
      <c r="I26" s="134">
        <v>1.2446650752314815E-4</v>
      </c>
      <c r="J26" s="134"/>
    </row>
    <row r="27" spans="2:10" x14ac:dyDescent="0.2">
      <c r="B27" s="19">
        <v>22</v>
      </c>
      <c r="C27" s="34" t="s">
        <v>55</v>
      </c>
      <c r="D27" s="23" t="s">
        <v>64</v>
      </c>
      <c r="E27" s="17" t="s">
        <v>45</v>
      </c>
      <c r="F27" s="61" t="s">
        <v>357</v>
      </c>
      <c r="G27" s="61" t="s">
        <v>357</v>
      </c>
      <c r="H27" s="151"/>
      <c r="I27" s="135">
        <v>3.8022641782407406E-5</v>
      </c>
      <c r="J27" s="135"/>
    </row>
    <row r="28" spans="2:10" x14ac:dyDescent="0.2">
      <c r="B28" s="19">
        <v>23</v>
      </c>
      <c r="C28" s="35" t="s">
        <v>56</v>
      </c>
      <c r="D28" s="24" t="s">
        <v>65</v>
      </c>
      <c r="E28" s="15" t="s">
        <v>45</v>
      </c>
      <c r="F28" s="61" t="s">
        <v>357</v>
      </c>
      <c r="G28" s="61" t="s">
        <v>357</v>
      </c>
      <c r="H28" s="152"/>
      <c r="I28" s="120">
        <v>1.7374674479166667E-4</v>
      </c>
      <c r="J28" s="120"/>
    </row>
    <row r="29" spans="2:10" x14ac:dyDescent="0.2">
      <c r="B29" s="19">
        <v>24</v>
      </c>
      <c r="C29" s="36" t="s">
        <v>57</v>
      </c>
      <c r="D29" s="25" t="s">
        <v>66</v>
      </c>
      <c r="E29" s="26" t="s">
        <v>47</v>
      </c>
      <c r="F29" s="61" t="s">
        <v>357</v>
      </c>
      <c r="G29" s="61" t="s">
        <v>357</v>
      </c>
      <c r="H29" s="153"/>
      <c r="I29" s="136">
        <v>1.5132197627314815E-4</v>
      </c>
      <c r="J29" s="136"/>
    </row>
    <row r="30" spans="2:10" x14ac:dyDescent="0.2">
      <c r="B30" s="19">
        <v>25</v>
      </c>
      <c r="C30" s="34" t="s">
        <v>58</v>
      </c>
      <c r="D30" s="23" t="s">
        <v>40</v>
      </c>
      <c r="E30" s="17" t="s">
        <v>48</v>
      </c>
      <c r="F30" s="61" t="s">
        <v>357</v>
      </c>
      <c r="G30" s="61" t="s">
        <v>357</v>
      </c>
      <c r="H30" s="151"/>
      <c r="I30" s="135">
        <v>1.1045102719907408E-4</v>
      </c>
      <c r="J30" s="135"/>
    </row>
    <row r="31" spans="2:10" x14ac:dyDescent="0.2">
      <c r="B31" s="19">
        <v>26</v>
      </c>
      <c r="C31" s="35" t="s">
        <v>59</v>
      </c>
      <c r="D31" s="24" t="s">
        <v>67</v>
      </c>
      <c r="E31" s="15" t="s">
        <v>72</v>
      </c>
      <c r="F31" s="61" t="s">
        <v>357</v>
      </c>
      <c r="G31" s="61" t="s">
        <v>357</v>
      </c>
      <c r="H31" s="152"/>
      <c r="I31" s="120">
        <v>2.2899486400462964E-4</v>
      </c>
      <c r="J31" s="120"/>
    </row>
    <row r="32" spans="2:10" x14ac:dyDescent="0.2">
      <c r="B32" s="19">
        <v>27</v>
      </c>
      <c r="C32" s="35" t="s">
        <v>60</v>
      </c>
      <c r="D32" s="24" t="s">
        <v>68</v>
      </c>
      <c r="E32" s="15" t="s">
        <v>72</v>
      </c>
      <c r="F32" s="61" t="s">
        <v>357</v>
      </c>
      <c r="G32" s="61" t="s">
        <v>357</v>
      </c>
      <c r="H32" s="152"/>
      <c r="I32" s="120">
        <v>8.8297526041666673E-5</v>
      </c>
      <c r="J32" s="120"/>
    </row>
    <row r="33" spans="2:10" x14ac:dyDescent="0.2">
      <c r="B33" s="19">
        <v>28</v>
      </c>
      <c r="C33" s="52" t="s">
        <v>61</v>
      </c>
      <c r="D33" s="49" t="s">
        <v>69</v>
      </c>
      <c r="E33" s="59" t="s">
        <v>53</v>
      </c>
      <c r="F33" s="61" t="s">
        <v>357</v>
      </c>
      <c r="G33" s="61" t="s">
        <v>357</v>
      </c>
      <c r="H33" s="151"/>
      <c r="I33" s="135">
        <v>1.5331127025462963E-4</v>
      </c>
      <c r="J33" s="135"/>
    </row>
    <row r="34" spans="2:10" x14ac:dyDescent="0.2">
      <c r="B34" s="19">
        <v>29</v>
      </c>
      <c r="C34" s="60" t="s">
        <v>62</v>
      </c>
      <c r="D34" s="61" t="s">
        <v>70</v>
      </c>
      <c r="E34" s="61" t="s">
        <v>53</v>
      </c>
      <c r="F34" s="61" t="s">
        <v>357</v>
      </c>
      <c r="G34" s="61" t="s">
        <v>357</v>
      </c>
      <c r="H34" s="152"/>
      <c r="I34" s="120">
        <v>6.650571469907408E-5</v>
      </c>
      <c r="J34" s="120"/>
    </row>
    <row r="35" spans="2:10" x14ac:dyDescent="0.2">
      <c r="B35" s="19">
        <v>30</v>
      </c>
      <c r="C35" s="34" t="s">
        <v>86</v>
      </c>
      <c r="D35" s="23" t="s">
        <v>87</v>
      </c>
      <c r="E35" s="17" t="s">
        <v>79</v>
      </c>
      <c r="F35" s="61" t="s">
        <v>358</v>
      </c>
      <c r="G35" s="61" t="s">
        <v>358</v>
      </c>
      <c r="H35" s="154"/>
      <c r="I35" s="120"/>
      <c r="J35" s="120"/>
    </row>
    <row r="36" spans="2:10" x14ac:dyDescent="0.2">
      <c r="B36" s="19">
        <v>31</v>
      </c>
      <c r="C36" s="34" t="s">
        <v>88</v>
      </c>
      <c r="D36" s="23" t="s">
        <v>89</v>
      </c>
      <c r="E36" s="17" t="s">
        <v>47</v>
      </c>
      <c r="F36" s="61" t="s">
        <v>358</v>
      </c>
      <c r="G36" s="61" t="s">
        <v>358</v>
      </c>
      <c r="H36" s="154"/>
      <c r="I36" s="120"/>
      <c r="J36" s="120"/>
    </row>
    <row r="37" spans="2:10" x14ac:dyDescent="0.2">
      <c r="B37" s="19">
        <v>32</v>
      </c>
      <c r="C37" s="34" t="s">
        <v>90</v>
      </c>
      <c r="D37" s="23" t="s">
        <v>91</v>
      </c>
      <c r="E37" s="17" t="s">
        <v>48</v>
      </c>
      <c r="F37" s="61" t="s">
        <v>358</v>
      </c>
      <c r="G37" s="61" t="s">
        <v>358</v>
      </c>
      <c r="H37" s="155"/>
      <c r="I37" s="135"/>
      <c r="J37" s="135"/>
    </row>
    <row r="38" spans="2:10" x14ac:dyDescent="0.2">
      <c r="B38" s="19">
        <v>33</v>
      </c>
      <c r="C38" s="34" t="s">
        <v>92</v>
      </c>
      <c r="D38" s="23" t="s">
        <v>93</v>
      </c>
      <c r="E38" s="17" t="s">
        <v>48</v>
      </c>
      <c r="F38" s="61" t="s">
        <v>358</v>
      </c>
      <c r="G38" s="61" t="s">
        <v>358</v>
      </c>
      <c r="H38" s="154"/>
      <c r="I38" s="132"/>
      <c r="J38" s="132"/>
    </row>
    <row r="39" spans="2:10" x14ac:dyDescent="0.2">
      <c r="B39" s="19">
        <v>34</v>
      </c>
      <c r="C39" s="39" t="s">
        <v>94</v>
      </c>
      <c r="D39" s="40" t="s">
        <v>95</v>
      </c>
      <c r="E39" s="41" t="s">
        <v>48</v>
      </c>
      <c r="F39" s="61" t="s">
        <v>358</v>
      </c>
      <c r="G39" s="61" t="s">
        <v>358</v>
      </c>
      <c r="H39" s="154"/>
      <c r="I39" s="120"/>
      <c r="J39" s="120"/>
    </row>
    <row r="40" spans="2:10" x14ac:dyDescent="0.2">
      <c r="B40" s="19">
        <v>35</v>
      </c>
      <c r="C40" s="34" t="s">
        <v>96</v>
      </c>
      <c r="D40" s="23" t="s">
        <v>97</v>
      </c>
      <c r="E40" s="17" t="s">
        <v>72</v>
      </c>
      <c r="F40" s="61" t="s">
        <v>358</v>
      </c>
      <c r="G40" s="61" t="s">
        <v>358</v>
      </c>
      <c r="H40" s="154"/>
      <c r="I40" s="120"/>
      <c r="J40" s="120"/>
    </row>
    <row r="41" spans="2:10" x14ac:dyDescent="0.2">
      <c r="B41" s="19">
        <v>36</v>
      </c>
      <c r="C41" s="52" t="s">
        <v>98</v>
      </c>
      <c r="D41" s="49" t="s">
        <v>44</v>
      </c>
      <c r="E41" s="59" t="s">
        <v>99</v>
      </c>
      <c r="F41" s="61" t="s">
        <v>358</v>
      </c>
      <c r="G41" s="61" t="s">
        <v>358</v>
      </c>
      <c r="H41" s="155"/>
      <c r="I41" s="135"/>
      <c r="J41" s="135"/>
    </row>
    <row r="42" spans="2:10" x14ac:dyDescent="0.2">
      <c r="B42" s="19">
        <v>37</v>
      </c>
      <c r="C42" s="53" t="s">
        <v>100</v>
      </c>
      <c r="D42" s="51" t="s">
        <v>101</v>
      </c>
      <c r="E42" s="51" t="s">
        <v>99</v>
      </c>
      <c r="F42" s="61" t="s">
        <v>358</v>
      </c>
      <c r="G42" s="61" t="s">
        <v>358</v>
      </c>
      <c r="H42" s="154"/>
      <c r="I42" s="120"/>
      <c r="J42" s="120"/>
    </row>
    <row r="43" spans="2:10" x14ac:dyDescent="0.2">
      <c r="B43" s="19">
        <v>38</v>
      </c>
      <c r="C43" s="53" t="s">
        <v>102</v>
      </c>
      <c r="D43" s="51" t="s">
        <v>103</v>
      </c>
      <c r="E43" s="51" t="s">
        <v>53</v>
      </c>
      <c r="F43" s="61" t="s">
        <v>358</v>
      </c>
      <c r="G43" s="61" t="s">
        <v>358</v>
      </c>
      <c r="H43" s="154"/>
      <c r="I43" s="120"/>
      <c r="J43" s="120"/>
    </row>
    <row r="44" spans="2:10" x14ac:dyDescent="0.2">
      <c r="B44" s="19">
        <v>39</v>
      </c>
      <c r="C44" s="34" t="s">
        <v>120</v>
      </c>
      <c r="D44" s="23" t="s">
        <v>43</v>
      </c>
      <c r="E44" s="17" t="s">
        <v>71</v>
      </c>
      <c r="F44" s="61" t="s">
        <v>359</v>
      </c>
      <c r="G44" s="61" t="s">
        <v>359</v>
      </c>
      <c r="H44" s="152"/>
      <c r="I44" s="120"/>
      <c r="J44" s="120"/>
    </row>
    <row r="45" spans="2:10" x14ac:dyDescent="0.2">
      <c r="B45" s="19">
        <v>40</v>
      </c>
      <c r="C45" s="34" t="s">
        <v>125</v>
      </c>
      <c r="D45" s="23" t="s">
        <v>126</v>
      </c>
      <c r="E45" s="17" t="s">
        <v>45</v>
      </c>
      <c r="F45" s="61" t="s">
        <v>359</v>
      </c>
      <c r="G45" s="61" t="s">
        <v>359</v>
      </c>
      <c r="H45" s="152"/>
      <c r="I45" s="120"/>
      <c r="J45" s="120"/>
    </row>
    <row r="46" spans="2:10" x14ac:dyDescent="0.2">
      <c r="B46" s="19">
        <v>41</v>
      </c>
      <c r="C46" s="35" t="s">
        <v>129</v>
      </c>
      <c r="D46" s="24" t="s">
        <v>130</v>
      </c>
      <c r="E46" s="15" t="s">
        <v>46</v>
      </c>
      <c r="F46" s="61" t="s">
        <v>359</v>
      </c>
      <c r="G46" s="61" t="s">
        <v>359</v>
      </c>
      <c r="H46" s="152"/>
      <c r="I46" s="120"/>
      <c r="J46" s="120"/>
    </row>
    <row r="47" spans="2:10" x14ac:dyDescent="0.2">
      <c r="B47" s="19">
        <v>42</v>
      </c>
      <c r="C47" s="39" t="s">
        <v>131</v>
      </c>
      <c r="D47" s="40" t="s">
        <v>365</v>
      </c>
      <c r="E47" s="41" t="s">
        <v>46</v>
      </c>
      <c r="F47" s="61" t="s">
        <v>359</v>
      </c>
      <c r="G47" s="61" t="s">
        <v>359</v>
      </c>
      <c r="H47" s="152"/>
      <c r="I47" s="120"/>
      <c r="J47" s="120"/>
    </row>
    <row r="48" spans="2:10" x14ac:dyDescent="0.2">
      <c r="B48" s="19">
        <v>43</v>
      </c>
      <c r="C48" s="34" t="s">
        <v>132</v>
      </c>
      <c r="D48" s="23" t="s">
        <v>133</v>
      </c>
      <c r="E48" s="17" t="s">
        <v>79</v>
      </c>
      <c r="F48" s="61" t="s">
        <v>359</v>
      </c>
      <c r="G48" s="61" t="s">
        <v>359</v>
      </c>
      <c r="H48" s="152"/>
      <c r="I48" s="120"/>
      <c r="J48" s="120"/>
    </row>
    <row r="49" spans="2:10" x14ac:dyDescent="0.2">
      <c r="B49" s="19">
        <v>44</v>
      </c>
      <c r="C49" s="34" t="s">
        <v>134</v>
      </c>
      <c r="D49" s="23" t="s">
        <v>135</v>
      </c>
      <c r="E49" s="17" t="s">
        <v>79</v>
      </c>
      <c r="F49" s="61" t="s">
        <v>359</v>
      </c>
      <c r="G49" s="61" t="s">
        <v>359</v>
      </c>
      <c r="H49" s="152"/>
      <c r="I49" s="120"/>
      <c r="J49" s="120"/>
    </row>
    <row r="50" spans="2:10" x14ac:dyDescent="0.2">
      <c r="B50" s="19">
        <v>45</v>
      </c>
      <c r="C50" s="34" t="s">
        <v>138</v>
      </c>
      <c r="D50" s="23" t="s">
        <v>139</v>
      </c>
      <c r="E50" s="17" t="s">
        <v>47</v>
      </c>
      <c r="F50" s="61" t="s">
        <v>359</v>
      </c>
      <c r="G50" s="61" t="s">
        <v>359</v>
      </c>
      <c r="H50" s="152"/>
      <c r="I50" s="132"/>
      <c r="J50" s="132"/>
    </row>
    <row r="51" spans="2:10" x14ac:dyDescent="0.2">
      <c r="B51" s="19">
        <v>46</v>
      </c>
      <c r="C51" s="37" t="s">
        <v>150</v>
      </c>
      <c r="D51" s="27" t="s">
        <v>151</v>
      </c>
      <c r="E51" s="18" t="s">
        <v>50</v>
      </c>
      <c r="F51" s="61" t="s">
        <v>359</v>
      </c>
      <c r="G51" s="61" t="s">
        <v>359</v>
      </c>
      <c r="H51" s="152"/>
      <c r="I51" s="120"/>
      <c r="J51" s="120"/>
    </row>
    <row r="52" spans="2:10" x14ac:dyDescent="0.2">
      <c r="B52" s="19">
        <v>47</v>
      </c>
      <c r="C52" s="34" t="s">
        <v>166</v>
      </c>
      <c r="D52" s="23" t="s">
        <v>44</v>
      </c>
      <c r="E52" s="17" t="s">
        <v>53</v>
      </c>
      <c r="F52" s="61" t="s">
        <v>359</v>
      </c>
      <c r="G52" s="61" t="s">
        <v>359</v>
      </c>
      <c r="H52" s="152"/>
      <c r="I52" s="120"/>
      <c r="J52" s="120"/>
    </row>
    <row r="53" spans="2:10" x14ac:dyDescent="0.2">
      <c r="B53" s="19">
        <v>48</v>
      </c>
      <c r="C53" s="37" t="s">
        <v>148</v>
      </c>
      <c r="D53" s="27" t="s">
        <v>149</v>
      </c>
      <c r="E53" s="18" t="s">
        <v>49</v>
      </c>
      <c r="F53" s="61" t="s">
        <v>359</v>
      </c>
      <c r="G53" s="61" t="s">
        <v>359</v>
      </c>
      <c r="H53" s="152"/>
      <c r="I53" s="120"/>
      <c r="J53" s="120"/>
    </row>
    <row r="54" spans="2:10" x14ac:dyDescent="0.2">
      <c r="B54" s="19">
        <v>49</v>
      </c>
      <c r="C54" s="34" t="s">
        <v>157</v>
      </c>
      <c r="D54" s="23" t="s">
        <v>41</v>
      </c>
      <c r="E54" s="17" t="s">
        <v>99</v>
      </c>
      <c r="F54" s="61" t="s">
        <v>359</v>
      </c>
      <c r="G54" s="61" t="s">
        <v>359</v>
      </c>
      <c r="H54" s="152"/>
      <c r="I54" s="132"/>
      <c r="J54" s="132"/>
    </row>
    <row r="55" spans="2:10" x14ac:dyDescent="0.2">
      <c r="B55" s="19">
        <v>50</v>
      </c>
      <c r="C55" s="35" t="s">
        <v>127</v>
      </c>
      <c r="D55" s="24" t="s">
        <v>128</v>
      </c>
      <c r="E55" s="15" t="s">
        <v>45</v>
      </c>
      <c r="F55" s="61" t="s">
        <v>359</v>
      </c>
      <c r="G55" s="61" t="s">
        <v>359</v>
      </c>
      <c r="H55" s="152"/>
      <c r="I55" s="120"/>
      <c r="J55" s="120"/>
    </row>
    <row r="56" spans="2:10" x14ac:dyDescent="0.2">
      <c r="B56" s="19">
        <v>51</v>
      </c>
      <c r="C56" s="34" t="s">
        <v>121</v>
      </c>
      <c r="D56" s="23" t="s">
        <v>122</v>
      </c>
      <c r="E56" s="17" t="s">
        <v>71</v>
      </c>
      <c r="F56" s="61" t="s">
        <v>359</v>
      </c>
      <c r="G56" s="61" t="s">
        <v>359</v>
      </c>
      <c r="H56" s="152"/>
      <c r="I56" s="120"/>
      <c r="J56" s="120"/>
    </row>
    <row r="57" spans="2:10" x14ac:dyDescent="0.2">
      <c r="B57" s="19">
        <v>52</v>
      </c>
      <c r="C57" s="34" t="s">
        <v>136</v>
      </c>
      <c r="D57" s="23" t="s">
        <v>137</v>
      </c>
      <c r="E57" s="17" t="s">
        <v>47</v>
      </c>
      <c r="F57" s="61" t="s">
        <v>359</v>
      </c>
      <c r="G57" s="61" t="s">
        <v>359</v>
      </c>
      <c r="H57" s="152"/>
      <c r="I57" s="120"/>
      <c r="J57" s="120"/>
    </row>
    <row r="58" spans="2:10" x14ac:dyDescent="0.2">
      <c r="B58" s="19">
        <v>53</v>
      </c>
      <c r="C58" s="34" t="s">
        <v>142</v>
      </c>
      <c r="D58" s="23" t="s">
        <v>143</v>
      </c>
      <c r="E58" s="17" t="s">
        <v>49</v>
      </c>
      <c r="F58" s="61" t="s">
        <v>359</v>
      </c>
      <c r="G58" s="61" t="s">
        <v>359</v>
      </c>
      <c r="H58" s="152"/>
      <c r="I58" s="120"/>
      <c r="J58" s="120"/>
    </row>
    <row r="59" spans="2:10" x14ac:dyDescent="0.2">
      <c r="B59" s="19">
        <v>54</v>
      </c>
      <c r="C59" s="34" t="s">
        <v>146</v>
      </c>
      <c r="D59" s="23" t="s">
        <v>147</v>
      </c>
      <c r="E59" s="17" t="s">
        <v>49</v>
      </c>
      <c r="F59" s="61" t="s">
        <v>359</v>
      </c>
      <c r="G59" s="61" t="s">
        <v>359</v>
      </c>
      <c r="H59" s="152"/>
      <c r="I59" s="120"/>
      <c r="J59" s="120"/>
    </row>
    <row r="60" spans="2:10" x14ac:dyDescent="0.2">
      <c r="B60" s="19">
        <v>55</v>
      </c>
      <c r="C60" s="35" t="s">
        <v>152</v>
      </c>
      <c r="D60" s="24" t="s">
        <v>153</v>
      </c>
      <c r="E60" s="15" t="s">
        <v>72</v>
      </c>
      <c r="F60" s="61" t="s">
        <v>359</v>
      </c>
      <c r="G60" s="61" t="s">
        <v>359</v>
      </c>
      <c r="H60" s="152"/>
      <c r="I60" s="120"/>
      <c r="J60" s="120"/>
    </row>
    <row r="61" spans="2:10" x14ac:dyDescent="0.2">
      <c r="B61" s="19">
        <v>56</v>
      </c>
      <c r="C61" s="34" t="s">
        <v>154</v>
      </c>
      <c r="D61" s="23" t="s">
        <v>133</v>
      </c>
      <c r="E61" s="17" t="s">
        <v>72</v>
      </c>
      <c r="F61" s="61" t="s">
        <v>359</v>
      </c>
      <c r="G61" s="61" t="s">
        <v>359</v>
      </c>
      <c r="H61" s="152"/>
      <c r="I61" s="132"/>
      <c r="J61" s="132"/>
    </row>
    <row r="62" spans="2:10" x14ac:dyDescent="0.2">
      <c r="B62" s="19">
        <v>57</v>
      </c>
      <c r="C62" s="34" t="s">
        <v>173</v>
      </c>
      <c r="D62" s="23" t="s">
        <v>174</v>
      </c>
      <c r="E62" s="17" t="s">
        <v>53</v>
      </c>
      <c r="F62" s="61" t="s">
        <v>359</v>
      </c>
      <c r="G62" s="61" t="s">
        <v>359</v>
      </c>
      <c r="H62" s="152"/>
      <c r="I62" s="120"/>
      <c r="J62" s="120"/>
    </row>
    <row r="63" spans="2:10" x14ac:dyDescent="0.2">
      <c r="B63" s="19">
        <v>58</v>
      </c>
      <c r="C63" s="39" t="s">
        <v>155</v>
      </c>
      <c r="D63" s="40" t="s">
        <v>156</v>
      </c>
      <c r="E63" s="41" t="s">
        <v>72</v>
      </c>
      <c r="F63" s="61" t="s">
        <v>359</v>
      </c>
      <c r="G63" s="61" t="s">
        <v>359</v>
      </c>
      <c r="H63" s="152"/>
      <c r="I63" s="120"/>
      <c r="J63" s="120"/>
    </row>
    <row r="64" spans="2:10" x14ac:dyDescent="0.2">
      <c r="B64" s="19">
        <v>59</v>
      </c>
      <c r="C64" s="35" t="s">
        <v>169</v>
      </c>
      <c r="D64" s="24" t="s">
        <v>170</v>
      </c>
      <c r="E64" s="15" t="s">
        <v>53</v>
      </c>
      <c r="F64" s="61" t="s">
        <v>359</v>
      </c>
      <c r="G64" s="61" t="s">
        <v>359</v>
      </c>
      <c r="H64" s="152"/>
      <c r="I64" s="120"/>
      <c r="J64" s="120"/>
    </row>
    <row r="65" spans="2:10" x14ac:dyDescent="0.2">
      <c r="B65" s="19">
        <v>60</v>
      </c>
      <c r="C65" s="35" t="s">
        <v>158</v>
      </c>
      <c r="D65" s="24" t="s">
        <v>159</v>
      </c>
      <c r="E65" s="15" t="s">
        <v>99</v>
      </c>
      <c r="F65" s="61" t="s">
        <v>359</v>
      </c>
      <c r="G65" s="61" t="s">
        <v>359</v>
      </c>
      <c r="H65" s="152"/>
      <c r="I65" s="120"/>
      <c r="J65" s="120"/>
    </row>
    <row r="66" spans="2:10" x14ac:dyDescent="0.2">
      <c r="B66" s="19">
        <v>61</v>
      </c>
      <c r="C66" s="37" t="s">
        <v>118</v>
      </c>
      <c r="D66" s="27" t="s">
        <v>119</v>
      </c>
      <c r="E66" s="18" t="s">
        <v>71</v>
      </c>
      <c r="F66" s="61" t="s">
        <v>359</v>
      </c>
      <c r="G66" s="61" t="s">
        <v>359</v>
      </c>
      <c r="H66" s="152"/>
      <c r="I66" s="120"/>
      <c r="J66" s="120"/>
    </row>
    <row r="67" spans="2:10" x14ac:dyDescent="0.2">
      <c r="B67" s="19">
        <v>62</v>
      </c>
      <c r="C67" s="34" t="s">
        <v>144</v>
      </c>
      <c r="D67" s="23" t="s">
        <v>145</v>
      </c>
      <c r="E67" s="17" t="s">
        <v>49</v>
      </c>
      <c r="F67" s="61" t="s">
        <v>359</v>
      </c>
      <c r="G67" s="61" t="s">
        <v>359</v>
      </c>
      <c r="H67" s="152"/>
      <c r="I67" s="120"/>
      <c r="J67" s="120"/>
    </row>
    <row r="68" spans="2:10" x14ac:dyDescent="0.2">
      <c r="B68" s="19">
        <v>63</v>
      </c>
      <c r="C68" s="34" t="s">
        <v>123</v>
      </c>
      <c r="D68" s="23" t="s">
        <v>124</v>
      </c>
      <c r="E68" s="17" t="s">
        <v>71</v>
      </c>
      <c r="F68" s="61" t="s">
        <v>359</v>
      </c>
      <c r="G68" s="61" t="s">
        <v>359</v>
      </c>
      <c r="H68" s="152"/>
      <c r="I68" s="120"/>
      <c r="J68" s="120"/>
    </row>
    <row r="69" spans="2:10" x14ac:dyDescent="0.2">
      <c r="B69" s="19">
        <v>64</v>
      </c>
      <c r="C69" s="35" t="s">
        <v>175</v>
      </c>
      <c r="D69" s="24" t="s">
        <v>176</v>
      </c>
      <c r="E69" s="15" t="s">
        <v>53</v>
      </c>
      <c r="F69" s="61" t="s">
        <v>359</v>
      </c>
      <c r="G69" s="61" t="s">
        <v>359</v>
      </c>
      <c r="H69" s="152"/>
      <c r="I69" s="120"/>
      <c r="J69" s="120"/>
    </row>
    <row r="70" spans="2:10" x14ac:dyDescent="0.2">
      <c r="B70" s="19">
        <v>65</v>
      </c>
      <c r="C70" s="34" t="s">
        <v>140</v>
      </c>
      <c r="D70" s="23" t="s">
        <v>141</v>
      </c>
      <c r="E70" s="17" t="s">
        <v>48</v>
      </c>
      <c r="F70" s="61" t="s">
        <v>359</v>
      </c>
      <c r="G70" s="61" t="s">
        <v>359</v>
      </c>
      <c r="H70" s="152"/>
      <c r="I70" s="120"/>
      <c r="J70" s="120"/>
    </row>
    <row r="71" spans="2:10" x14ac:dyDescent="0.2">
      <c r="B71" s="19">
        <v>66</v>
      </c>
      <c r="C71" s="35" t="s">
        <v>160</v>
      </c>
      <c r="D71" s="24" t="s">
        <v>161</v>
      </c>
      <c r="E71" s="15" t="s">
        <v>99</v>
      </c>
      <c r="F71" s="61" t="s">
        <v>359</v>
      </c>
      <c r="G71" s="61" t="s">
        <v>359</v>
      </c>
      <c r="H71" s="152"/>
      <c r="I71" s="120"/>
      <c r="J71" s="120"/>
    </row>
    <row r="72" spans="2:10" x14ac:dyDescent="0.2">
      <c r="B72" s="19">
        <v>67</v>
      </c>
      <c r="C72" s="34" t="s">
        <v>162</v>
      </c>
      <c r="D72" s="23" t="s">
        <v>163</v>
      </c>
      <c r="E72" s="17" t="s">
        <v>51</v>
      </c>
      <c r="F72" s="61" t="s">
        <v>359</v>
      </c>
      <c r="G72" s="61" t="s">
        <v>359</v>
      </c>
      <c r="H72" s="152"/>
      <c r="I72" s="120"/>
      <c r="J72" s="120"/>
    </row>
    <row r="73" spans="2:10" x14ac:dyDescent="0.2">
      <c r="B73" s="19">
        <v>68</v>
      </c>
      <c r="C73" s="34" t="s">
        <v>164</v>
      </c>
      <c r="D73" s="23" t="s">
        <v>165</v>
      </c>
      <c r="E73" s="17" t="s">
        <v>51</v>
      </c>
      <c r="F73" s="61" t="s">
        <v>359</v>
      </c>
      <c r="G73" s="61" t="s">
        <v>359</v>
      </c>
      <c r="H73" s="152"/>
      <c r="I73" s="120"/>
      <c r="J73" s="120"/>
    </row>
    <row r="74" spans="2:10" x14ac:dyDescent="0.2">
      <c r="B74" s="19">
        <v>69</v>
      </c>
      <c r="C74" s="34" t="s">
        <v>26</v>
      </c>
      <c r="D74" s="23" t="s">
        <v>159</v>
      </c>
      <c r="E74" s="17" t="s">
        <v>53</v>
      </c>
      <c r="F74" s="61" t="s">
        <v>359</v>
      </c>
      <c r="G74" s="61" t="s">
        <v>359</v>
      </c>
      <c r="H74" s="152"/>
      <c r="I74" s="120"/>
      <c r="J74" s="120"/>
    </row>
    <row r="75" spans="2:10" x14ac:dyDescent="0.2">
      <c r="B75" s="19">
        <v>70</v>
      </c>
      <c r="C75" s="52" t="s">
        <v>167</v>
      </c>
      <c r="D75" s="49" t="s">
        <v>168</v>
      </c>
      <c r="E75" s="59" t="s">
        <v>53</v>
      </c>
      <c r="F75" s="61" t="s">
        <v>359</v>
      </c>
      <c r="G75" s="61" t="s">
        <v>359</v>
      </c>
      <c r="H75" s="152"/>
      <c r="I75" s="120"/>
      <c r="J75" s="120"/>
    </row>
    <row r="76" spans="2:10" x14ac:dyDescent="0.2">
      <c r="B76" s="19">
        <v>71</v>
      </c>
      <c r="C76" s="60" t="s">
        <v>171</v>
      </c>
      <c r="D76" s="61" t="s">
        <v>172</v>
      </c>
      <c r="E76" s="61" t="s">
        <v>53</v>
      </c>
      <c r="F76" s="61" t="s">
        <v>359</v>
      </c>
      <c r="G76" s="61" t="s">
        <v>359</v>
      </c>
      <c r="H76" s="152"/>
      <c r="I76" s="120"/>
      <c r="J76" s="120"/>
    </row>
    <row r="77" spans="2:10" x14ac:dyDescent="0.2">
      <c r="B77" s="19">
        <v>72</v>
      </c>
      <c r="C77" s="34" t="s">
        <v>73</v>
      </c>
      <c r="D77" s="23" t="s">
        <v>74</v>
      </c>
      <c r="E77" s="17" t="s">
        <v>45</v>
      </c>
      <c r="F77" s="61" t="s">
        <v>368</v>
      </c>
      <c r="G77" s="61" t="s">
        <v>350</v>
      </c>
      <c r="H77" s="154"/>
      <c r="I77" s="132"/>
      <c r="J77" s="132"/>
    </row>
    <row r="78" spans="2:10" x14ac:dyDescent="0.2">
      <c r="B78" s="19">
        <v>73</v>
      </c>
      <c r="C78" s="37" t="s">
        <v>75</v>
      </c>
      <c r="D78" s="27" t="s">
        <v>76</v>
      </c>
      <c r="E78" s="18" t="s">
        <v>46</v>
      </c>
      <c r="F78" s="61" t="s">
        <v>368</v>
      </c>
      <c r="G78" s="61" t="s">
        <v>350</v>
      </c>
      <c r="H78" s="154"/>
      <c r="I78" s="120"/>
      <c r="J78" s="120"/>
    </row>
    <row r="79" spans="2:10" x14ac:dyDescent="0.2">
      <c r="B79" s="19">
        <v>74</v>
      </c>
      <c r="C79" s="35" t="s">
        <v>77</v>
      </c>
      <c r="D79" s="24" t="s">
        <v>78</v>
      </c>
      <c r="E79" s="15" t="s">
        <v>79</v>
      </c>
      <c r="F79" s="61" t="s">
        <v>368</v>
      </c>
      <c r="G79" s="61" t="s">
        <v>350</v>
      </c>
      <c r="H79" s="154"/>
      <c r="I79" s="120"/>
      <c r="J79" s="120"/>
    </row>
    <row r="80" spans="2:10" x14ac:dyDescent="0.2">
      <c r="B80" s="19">
        <v>75</v>
      </c>
      <c r="C80" s="34" t="s">
        <v>80</v>
      </c>
      <c r="D80" s="23" t="s">
        <v>70</v>
      </c>
      <c r="E80" s="17" t="s">
        <v>47</v>
      </c>
      <c r="F80" s="61" t="s">
        <v>368</v>
      </c>
      <c r="G80" s="61" t="s">
        <v>350</v>
      </c>
      <c r="H80" s="154"/>
      <c r="I80" s="120"/>
      <c r="J80" s="120"/>
    </row>
    <row r="81" spans="2:10" x14ac:dyDescent="0.2">
      <c r="B81" s="19">
        <v>76</v>
      </c>
      <c r="C81" s="34" t="s">
        <v>81</v>
      </c>
      <c r="D81" s="23" t="s">
        <v>82</v>
      </c>
      <c r="E81" s="17" t="s">
        <v>47</v>
      </c>
      <c r="F81" s="61" t="s">
        <v>368</v>
      </c>
      <c r="G81" s="61" t="s">
        <v>350</v>
      </c>
      <c r="H81" s="154"/>
      <c r="I81" s="120"/>
      <c r="J81" s="120"/>
    </row>
    <row r="82" spans="2:10" x14ac:dyDescent="0.2">
      <c r="B82" s="19">
        <v>77</v>
      </c>
      <c r="C82" s="35" t="s">
        <v>83</v>
      </c>
      <c r="D82" s="24" t="s">
        <v>84</v>
      </c>
      <c r="E82" s="15" t="s">
        <v>53</v>
      </c>
      <c r="F82" s="61" t="s">
        <v>368</v>
      </c>
      <c r="G82" s="61" t="s">
        <v>350</v>
      </c>
      <c r="H82" s="154"/>
      <c r="I82" s="120"/>
      <c r="J82" s="120"/>
    </row>
    <row r="83" spans="2:10" x14ac:dyDescent="0.2">
      <c r="B83" s="19">
        <v>78</v>
      </c>
      <c r="C83" s="34" t="s">
        <v>61</v>
      </c>
      <c r="D83" s="23" t="s">
        <v>85</v>
      </c>
      <c r="E83" s="17" t="s">
        <v>53</v>
      </c>
      <c r="F83" s="61" t="s">
        <v>368</v>
      </c>
      <c r="G83" s="61" t="s">
        <v>350</v>
      </c>
      <c r="H83" s="154"/>
      <c r="I83" s="120"/>
      <c r="J83" s="120"/>
    </row>
    <row r="84" spans="2:10" x14ac:dyDescent="0.2">
      <c r="B84" s="19">
        <v>79</v>
      </c>
      <c r="C84" s="34" t="s">
        <v>104</v>
      </c>
      <c r="D84" s="23" t="s">
        <v>105</v>
      </c>
      <c r="E84" s="17" t="s">
        <v>45</v>
      </c>
      <c r="F84" s="61" t="s">
        <v>368</v>
      </c>
      <c r="G84" s="61" t="s">
        <v>351</v>
      </c>
      <c r="H84" s="154"/>
      <c r="I84" s="120"/>
      <c r="J84" s="120"/>
    </row>
    <row r="85" spans="2:10" x14ac:dyDescent="0.2">
      <c r="B85" s="19">
        <v>80</v>
      </c>
      <c r="C85" s="34" t="s">
        <v>106</v>
      </c>
      <c r="D85" s="23" t="s">
        <v>107</v>
      </c>
      <c r="E85" s="17" t="s">
        <v>45</v>
      </c>
      <c r="F85" s="61" t="s">
        <v>368</v>
      </c>
      <c r="G85" s="61" t="s">
        <v>351</v>
      </c>
      <c r="H85" s="154"/>
      <c r="I85" s="120"/>
      <c r="J85" s="120"/>
    </row>
    <row r="86" spans="2:10" x14ac:dyDescent="0.2">
      <c r="B86" s="19">
        <v>81</v>
      </c>
      <c r="C86" s="34" t="s">
        <v>108</v>
      </c>
      <c r="D86" s="23" t="s">
        <v>109</v>
      </c>
      <c r="E86" s="17" t="s">
        <v>45</v>
      </c>
      <c r="F86" s="61" t="s">
        <v>368</v>
      </c>
      <c r="G86" s="61" t="s">
        <v>351</v>
      </c>
      <c r="H86" s="154"/>
      <c r="I86" s="120"/>
      <c r="J86" s="120"/>
    </row>
    <row r="87" spans="2:10" x14ac:dyDescent="0.2">
      <c r="B87" s="19">
        <v>82</v>
      </c>
      <c r="C87" s="39" t="s">
        <v>110</v>
      </c>
      <c r="D87" s="40" t="s">
        <v>111</v>
      </c>
      <c r="E87" s="41" t="s">
        <v>46</v>
      </c>
      <c r="F87" s="61" t="s">
        <v>368</v>
      </c>
      <c r="G87" s="61" t="s">
        <v>351</v>
      </c>
      <c r="H87" s="154"/>
      <c r="I87" s="120"/>
      <c r="J87" s="120"/>
    </row>
    <row r="88" spans="2:10" x14ac:dyDescent="0.2">
      <c r="B88" s="19">
        <v>83</v>
      </c>
      <c r="C88" s="37" t="s">
        <v>112</v>
      </c>
      <c r="D88" s="27" t="s">
        <v>113</v>
      </c>
      <c r="E88" s="18" t="s">
        <v>49</v>
      </c>
      <c r="F88" s="61" t="s">
        <v>368</v>
      </c>
      <c r="G88" s="61" t="s">
        <v>351</v>
      </c>
      <c r="H88" s="154"/>
      <c r="I88" s="120"/>
      <c r="J88" s="120"/>
    </row>
    <row r="89" spans="2:10" x14ac:dyDescent="0.2">
      <c r="B89" s="19">
        <v>84</v>
      </c>
      <c r="C89" s="52" t="s">
        <v>114</v>
      </c>
      <c r="D89" s="49" t="s">
        <v>115</v>
      </c>
      <c r="E89" s="59" t="s">
        <v>50</v>
      </c>
      <c r="F89" s="61" t="s">
        <v>368</v>
      </c>
      <c r="G89" s="61" t="s">
        <v>351</v>
      </c>
      <c r="H89" s="154"/>
      <c r="I89" s="120"/>
      <c r="J89" s="120"/>
    </row>
    <row r="90" spans="2:10" x14ac:dyDescent="0.2">
      <c r="B90" s="19">
        <v>85</v>
      </c>
      <c r="C90" s="53" t="s">
        <v>116</v>
      </c>
      <c r="D90" s="51" t="s">
        <v>117</v>
      </c>
      <c r="E90" s="51" t="s">
        <v>51</v>
      </c>
      <c r="F90" s="61" t="s">
        <v>368</v>
      </c>
      <c r="G90" s="61" t="s">
        <v>351</v>
      </c>
      <c r="H90" s="154"/>
      <c r="I90" s="120"/>
      <c r="J90" s="120"/>
    </row>
    <row r="91" spans="2:10" x14ac:dyDescent="0.2">
      <c r="B91" s="19">
        <v>86</v>
      </c>
      <c r="C91" s="69" t="s">
        <v>196</v>
      </c>
      <c r="D91" s="64" t="s">
        <v>41</v>
      </c>
      <c r="E91" s="44" t="s">
        <v>197</v>
      </c>
      <c r="F91" s="61" t="s">
        <v>360</v>
      </c>
      <c r="G91" s="61" t="s">
        <v>360</v>
      </c>
      <c r="H91" s="152"/>
      <c r="I91" s="120"/>
      <c r="J91" s="120"/>
    </row>
    <row r="92" spans="2:10" x14ac:dyDescent="0.2">
      <c r="B92" s="19">
        <v>87</v>
      </c>
      <c r="C92" s="69" t="s">
        <v>198</v>
      </c>
      <c r="D92" s="64" t="s">
        <v>199</v>
      </c>
      <c r="E92" s="44" t="s">
        <v>197</v>
      </c>
      <c r="F92" s="61" t="s">
        <v>360</v>
      </c>
      <c r="G92" s="61" t="s">
        <v>360</v>
      </c>
      <c r="H92" s="152"/>
      <c r="I92" s="120"/>
      <c r="J92" s="120"/>
    </row>
    <row r="93" spans="2:10" x14ac:dyDescent="0.2">
      <c r="B93" s="19">
        <v>88</v>
      </c>
      <c r="C93" s="53" t="s">
        <v>200</v>
      </c>
      <c r="D93" s="65" t="s">
        <v>44</v>
      </c>
      <c r="E93" s="17" t="s">
        <v>71</v>
      </c>
      <c r="F93" s="61" t="s">
        <v>360</v>
      </c>
      <c r="G93" s="61" t="s">
        <v>360</v>
      </c>
      <c r="H93" s="152"/>
      <c r="I93" s="120"/>
      <c r="J93" s="120"/>
    </row>
    <row r="94" spans="2:10" x14ac:dyDescent="0.2">
      <c r="B94" s="19">
        <v>89</v>
      </c>
      <c r="C94" s="53" t="s">
        <v>201</v>
      </c>
      <c r="D94" s="65" t="s">
        <v>34</v>
      </c>
      <c r="E94" s="17" t="s">
        <v>71</v>
      </c>
      <c r="F94" s="61" t="s">
        <v>360</v>
      </c>
      <c r="G94" s="61" t="s">
        <v>360</v>
      </c>
      <c r="H94" s="152"/>
      <c r="I94" s="120"/>
      <c r="J94" s="120"/>
    </row>
    <row r="95" spans="2:10" x14ac:dyDescent="0.2">
      <c r="B95" s="19">
        <v>90</v>
      </c>
      <c r="C95" s="53" t="s">
        <v>202</v>
      </c>
      <c r="D95" s="65" t="s">
        <v>203</v>
      </c>
      <c r="E95" s="17" t="s">
        <v>71</v>
      </c>
      <c r="F95" s="61" t="s">
        <v>360</v>
      </c>
      <c r="G95" s="61" t="s">
        <v>360</v>
      </c>
      <c r="H95" s="152"/>
      <c r="I95" s="120"/>
      <c r="J95" s="120"/>
    </row>
    <row r="96" spans="2:10" x14ac:dyDescent="0.2">
      <c r="B96" s="19">
        <v>91</v>
      </c>
      <c r="C96" s="70" t="s">
        <v>204</v>
      </c>
      <c r="D96" s="66" t="s">
        <v>145</v>
      </c>
      <c r="E96" s="18" t="s">
        <v>71</v>
      </c>
      <c r="F96" s="61" t="s">
        <v>360</v>
      </c>
      <c r="G96" s="61" t="s">
        <v>360</v>
      </c>
      <c r="H96" s="152"/>
      <c r="I96" s="120"/>
      <c r="J96" s="120"/>
    </row>
    <row r="97" spans="2:10" x14ac:dyDescent="0.2">
      <c r="B97" s="19">
        <v>92</v>
      </c>
      <c r="C97" s="53" t="s">
        <v>205</v>
      </c>
      <c r="D97" s="65" t="s">
        <v>206</v>
      </c>
      <c r="E97" s="17" t="s">
        <v>45</v>
      </c>
      <c r="F97" s="61" t="s">
        <v>360</v>
      </c>
      <c r="G97" s="61" t="s">
        <v>360</v>
      </c>
      <c r="H97" s="152"/>
      <c r="I97" s="120"/>
      <c r="J97" s="120"/>
    </row>
    <row r="98" spans="2:10" x14ac:dyDescent="0.2">
      <c r="B98" s="19">
        <v>93</v>
      </c>
      <c r="C98" s="53" t="s">
        <v>207</v>
      </c>
      <c r="D98" s="65" t="s">
        <v>208</v>
      </c>
      <c r="E98" s="17" t="s">
        <v>45</v>
      </c>
      <c r="F98" s="61" t="s">
        <v>360</v>
      </c>
      <c r="G98" s="61" t="s">
        <v>360</v>
      </c>
      <c r="H98" s="152"/>
      <c r="I98" s="120"/>
      <c r="J98" s="120"/>
    </row>
    <row r="99" spans="2:10" x14ac:dyDescent="0.2">
      <c r="B99" s="19">
        <v>94</v>
      </c>
      <c r="C99" s="53" t="s">
        <v>209</v>
      </c>
      <c r="D99" s="65" t="s">
        <v>210</v>
      </c>
      <c r="E99" s="17" t="s">
        <v>47</v>
      </c>
      <c r="F99" s="61" t="s">
        <v>360</v>
      </c>
      <c r="G99" s="61" t="s">
        <v>360</v>
      </c>
      <c r="H99" s="152"/>
      <c r="I99" s="120"/>
      <c r="J99" s="120"/>
    </row>
    <row r="100" spans="2:10" x14ac:dyDescent="0.2">
      <c r="B100" s="19">
        <v>95</v>
      </c>
      <c r="C100" s="60" t="s">
        <v>211</v>
      </c>
      <c r="D100" s="67" t="s">
        <v>212</v>
      </c>
      <c r="E100" s="15" t="s">
        <v>48</v>
      </c>
      <c r="F100" s="61" t="s">
        <v>360</v>
      </c>
      <c r="G100" s="61" t="s">
        <v>360</v>
      </c>
      <c r="H100" s="152"/>
      <c r="I100" s="132"/>
      <c r="J100" s="132"/>
    </row>
    <row r="101" spans="2:10" x14ac:dyDescent="0.2">
      <c r="B101" s="19">
        <v>96</v>
      </c>
      <c r="C101" s="71" t="s">
        <v>213</v>
      </c>
      <c r="D101" s="68" t="s">
        <v>214</v>
      </c>
      <c r="E101" s="41" t="s">
        <v>48</v>
      </c>
      <c r="F101" s="61" t="s">
        <v>360</v>
      </c>
      <c r="G101" s="61" t="s">
        <v>360</v>
      </c>
      <c r="H101" s="152"/>
      <c r="I101" s="120"/>
      <c r="J101" s="120"/>
    </row>
    <row r="102" spans="2:10" x14ac:dyDescent="0.2">
      <c r="B102" s="19">
        <v>97</v>
      </c>
      <c r="C102" s="60" t="s">
        <v>215</v>
      </c>
      <c r="D102" s="67" t="s">
        <v>32</v>
      </c>
      <c r="E102" s="15" t="s">
        <v>48</v>
      </c>
      <c r="F102" s="61" t="s">
        <v>360</v>
      </c>
      <c r="G102" s="61" t="s">
        <v>360</v>
      </c>
      <c r="H102" s="152"/>
      <c r="I102" s="120"/>
      <c r="J102" s="120"/>
    </row>
    <row r="103" spans="2:10" x14ac:dyDescent="0.2">
      <c r="B103" s="19">
        <v>98</v>
      </c>
      <c r="C103" s="53" t="s">
        <v>216</v>
      </c>
      <c r="D103" s="65" t="s">
        <v>217</v>
      </c>
      <c r="E103" s="17" t="s">
        <v>49</v>
      </c>
      <c r="F103" s="61" t="s">
        <v>360</v>
      </c>
      <c r="G103" s="61" t="s">
        <v>360</v>
      </c>
      <c r="H103" s="152"/>
      <c r="I103" s="120"/>
      <c r="J103" s="120"/>
    </row>
    <row r="104" spans="2:10" x14ac:dyDescent="0.2">
      <c r="B104" s="19">
        <v>99</v>
      </c>
      <c r="C104" s="53" t="s">
        <v>218</v>
      </c>
      <c r="D104" s="65" t="s">
        <v>212</v>
      </c>
      <c r="E104" s="17" t="s">
        <v>49</v>
      </c>
      <c r="F104" s="61" t="s">
        <v>360</v>
      </c>
      <c r="G104" s="61" t="s">
        <v>360</v>
      </c>
      <c r="H104" s="152"/>
      <c r="I104" s="120"/>
      <c r="J104" s="120"/>
    </row>
    <row r="105" spans="2:10" x14ac:dyDescent="0.2">
      <c r="B105" s="19">
        <v>100</v>
      </c>
      <c r="C105" s="53" t="s">
        <v>219</v>
      </c>
      <c r="D105" s="65" t="s">
        <v>220</v>
      </c>
      <c r="E105" s="17" t="s">
        <v>50</v>
      </c>
      <c r="F105" s="61" t="s">
        <v>360</v>
      </c>
      <c r="G105" s="61" t="s">
        <v>360</v>
      </c>
      <c r="H105" s="152"/>
      <c r="I105" s="120"/>
      <c r="J105" s="120"/>
    </row>
    <row r="106" spans="2:10" x14ac:dyDescent="0.2">
      <c r="B106" s="19">
        <v>101</v>
      </c>
      <c r="C106" s="54" t="s">
        <v>221</v>
      </c>
      <c r="D106" s="23" t="s">
        <v>222</v>
      </c>
      <c r="E106" s="17" t="s">
        <v>50</v>
      </c>
      <c r="F106" s="61" t="s">
        <v>360</v>
      </c>
      <c r="G106" s="61" t="s">
        <v>360</v>
      </c>
      <c r="H106" s="152"/>
      <c r="I106" s="120"/>
      <c r="J106" s="120"/>
    </row>
    <row r="107" spans="2:10" x14ac:dyDescent="0.2">
      <c r="B107" s="19">
        <v>102</v>
      </c>
      <c r="C107" s="33" t="s">
        <v>60</v>
      </c>
      <c r="D107" s="22" t="s">
        <v>93</v>
      </c>
      <c r="E107" s="17" t="s">
        <v>72</v>
      </c>
      <c r="F107" s="61" t="s">
        <v>360</v>
      </c>
      <c r="G107" s="61" t="s">
        <v>360</v>
      </c>
      <c r="H107" s="152"/>
      <c r="I107" s="120"/>
      <c r="J107" s="120"/>
    </row>
    <row r="108" spans="2:10" x14ac:dyDescent="0.2">
      <c r="B108" s="19">
        <v>103</v>
      </c>
      <c r="C108" s="34" t="s">
        <v>223</v>
      </c>
      <c r="D108" s="23" t="s">
        <v>224</v>
      </c>
      <c r="E108" s="17" t="s">
        <v>72</v>
      </c>
      <c r="F108" s="61" t="s">
        <v>360</v>
      </c>
      <c r="G108" s="61" t="s">
        <v>360</v>
      </c>
      <c r="H108" s="152"/>
      <c r="I108" s="120"/>
      <c r="J108" s="120"/>
    </row>
    <row r="109" spans="2:10" x14ac:dyDescent="0.2">
      <c r="B109" s="19">
        <v>104</v>
      </c>
      <c r="C109" s="34" t="s">
        <v>225</v>
      </c>
      <c r="D109" s="23" t="s">
        <v>226</v>
      </c>
      <c r="E109" s="17" t="s">
        <v>72</v>
      </c>
      <c r="F109" s="61" t="s">
        <v>360</v>
      </c>
      <c r="G109" s="61" t="s">
        <v>360</v>
      </c>
      <c r="H109" s="152"/>
      <c r="I109" s="120"/>
      <c r="J109" s="120"/>
    </row>
    <row r="110" spans="2:10" x14ac:dyDescent="0.2">
      <c r="B110" s="19">
        <v>105</v>
      </c>
      <c r="C110" s="34" t="s">
        <v>227</v>
      </c>
      <c r="D110" s="23" t="s">
        <v>228</v>
      </c>
      <c r="E110" s="17" t="s">
        <v>72</v>
      </c>
      <c r="F110" s="61" t="s">
        <v>360</v>
      </c>
      <c r="G110" s="61" t="s">
        <v>360</v>
      </c>
      <c r="H110" s="152"/>
      <c r="I110" s="120"/>
      <c r="J110" s="120"/>
    </row>
    <row r="111" spans="2:10" x14ac:dyDescent="0.2">
      <c r="B111" s="19">
        <v>106</v>
      </c>
      <c r="C111" s="35" t="s">
        <v>229</v>
      </c>
      <c r="D111" s="24" t="s">
        <v>163</v>
      </c>
      <c r="E111" s="15" t="s">
        <v>72</v>
      </c>
      <c r="F111" s="61" t="s">
        <v>360</v>
      </c>
      <c r="G111" s="61" t="s">
        <v>360</v>
      </c>
      <c r="H111" s="152"/>
      <c r="I111" s="120"/>
      <c r="J111" s="120"/>
    </row>
    <row r="112" spans="2:10" x14ac:dyDescent="0.2">
      <c r="B112" s="19">
        <v>107</v>
      </c>
      <c r="C112" s="45" t="s">
        <v>230</v>
      </c>
      <c r="D112" s="43" t="s">
        <v>374</v>
      </c>
      <c r="E112" s="18" t="s">
        <v>72</v>
      </c>
      <c r="F112" s="61" t="s">
        <v>360</v>
      </c>
      <c r="G112" s="61" t="s">
        <v>360</v>
      </c>
      <c r="H112" s="152"/>
      <c r="I112" s="120"/>
      <c r="J112" s="120"/>
    </row>
    <row r="113" spans="2:10" x14ac:dyDescent="0.2">
      <c r="B113" s="19">
        <v>108</v>
      </c>
      <c r="C113" s="35" t="s">
        <v>231</v>
      </c>
      <c r="D113" s="24" t="s">
        <v>232</v>
      </c>
      <c r="E113" s="15" t="s">
        <v>99</v>
      </c>
      <c r="F113" s="61" t="s">
        <v>360</v>
      </c>
      <c r="G113" s="61" t="s">
        <v>360</v>
      </c>
      <c r="H113" s="152"/>
      <c r="I113" s="120"/>
      <c r="J113" s="120"/>
    </row>
    <row r="114" spans="2:10" x14ac:dyDescent="0.2">
      <c r="B114" s="19">
        <v>109</v>
      </c>
      <c r="C114" s="37" t="s">
        <v>233</v>
      </c>
      <c r="D114" s="27" t="s">
        <v>234</v>
      </c>
      <c r="E114" s="18" t="s">
        <v>99</v>
      </c>
      <c r="F114" s="61" t="s">
        <v>360</v>
      </c>
      <c r="G114" s="61" t="s">
        <v>360</v>
      </c>
      <c r="H114" s="152"/>
      <c r="I114" s="120"/>
      <c r="J114" s="120"/>
    </row>
    <row r="115" spans="2:10" x14ac:dyDescent="0.2">
      <c r="B115" s="19">
        <v>110</v>
      </c>
      <c r="C115" s="34" t="s">
        <v>235</v>
      </c>
      <c r="D115" s="23" t="s">
        <v>236</v>
      </c>
      <c r="E115" s="17" t="s">
        <v>51</v>
      </c>
      <c r="F115" s="61" t="s">
        <v>360</v>
      </c>
      <c r="G115" s="61" t="s">
        <v>360</v>
      </c>
      <c r="H115" s="152"/>
      <c r="I115" s="120"/>
      <c r="J115" s="120"/>
    </row>
    <row r="116" spans="2:10" x14ac:dyDescent="0.2">
      <c r="B116" s="19">
        <v>111</v>
      </c>
      <c r="C116" s="34" t="s">
        <v>237</v>
      </c>
      <c r="D116" s="23" t="s">
        <v>238</v>
      </c>
      <c r="E116" s="17" t="s">
        <v>51</v>
      </c>
      <c r="F116" s="61" t="s">
        <v>360</v>
      </c>
      <c r="G116" s="61" t="s">
        <v>360</v>
      </c>
      <c r="H116" s="152"/>
      <c r="I116" s="120"/>
      <c r="J116" s="120"/>
    </row>
    <row r="117" spans="2:10" x14ac:dyDescent="0.2">
      <c r="B117" s="19">
        <v>112</v>
      </c>
      <c r="C117" s="34" t="s">
        <v>239</v>
      </c>
      <c r="D117" s="23" t="s">
        <v>240</v>
      </c>
      <c r="E117" s="17" t="s">
        <v>51</v>
      </c>
      <c r="F117" s="61" t="s">
        <v>360</v>
      </c>
      <c r="G117" s="61" t="s">
        <v>360</v>
      </c>
      <c r="H117" s="152"/>
      <c r="I117" s="120"/>
      <c r="J117" s="120"/>
    </row>
    <row r="118" spans="2:10" x14ac:dyDescent="0.2">
      <c r="B118" s="19">
        <v>113</v>
      </c>
      <c r="C118" s="34" t="s">
        <v>241</v>
      </c>
      <c r="D118" s="23" t="s">
        <v>242</v>
      </c>
      <c r="E118" s="17" t="s">
        <v>52</v>
      </c>
      <c r="F118" s="61" t="s">
        <v>360</v>
      </c>
      <c r="G118" s="61" t="s">
        <v>360</v>
      </c>
      <c r="H118" s="152"/>
      <c r="I118" s="120"/>
      <c r="J118" s="120"/>
    </row>
    <row r="119" spans="2:10" x14ac:dyDescent="0.2">
      <c r="B119" s="19">
        <v>114</v>
      </c>
      <c r="C119" s="34" t="s">
        <v>243</v>
      </c>
      <c r="D119" s="23" t="s">
        <v>44</v>
      </c>
      <c r="E119" s="17" t="s">
        <v>53</v>
      </c>
      <c r="F119" s="61" t="s">
        <v>360</v>
      </c>
      <c r="G119" s="61" t="s">
        <v>360</v>
      </c>
      <c r="H119" s="152"/>
      <c r="I119" s="120"/>
      <c r="J119" s="120"/>
    </row>
    <row r="120" spans="2:10" x14ac:dyDescent="0.2">
      <c r="B120" s="19">
        <v>115</v>
      </c>
      <c r="C120" s="34" t="s">
        <v>244</v>
      </c>
      <c r="D120" s="23" t="s">
        <v>245</v>
      </c>
      <c r="E120" s="17" t="s">
        <v>53</v>
      </c>
      <c r="F120" s="61" t="s">
        <v>360</v>
      </c>
      <c r="G120" s="61" t="s">
        <v>360</v>
      </c>
      <c r="H120" s="152"/>
      <c r="I120" s="120"/>
      <c r="J120" s="120"/>
    </row>
    <row r="121" spans="2:10" x14ac:dyDescent="0.2">
      <c r="B121" s="19">
        <v>116</v>
      </c>
      <c r="C121" s="34" t="s">
        <v>246</v>
      </c>
      <c r="D121" s="23" t="s">
        <v>247</v>
      </c>
      <c r="E121" s="17" t="s">
        <v>53</v>
      </c>
      <c r="F121" s="61" t="s">
        <v>360</v>
      </c>
      <c r="G121" s="61" t="s">
        <v>360</v>
      </c>
      <c r="H121" s="152"/>
      <c r="I121" s="120"/>
      <c r="J121" s="120"/>
    </row>
    <row r="122" spans="2:10" x14ac:dyDescent="0.2">
      <c r="B122" s="19">
        <v>117</v>
      </c>
      <c r="C122" s="45" t="s">
        <v>258</v>
      </c>
      <c r="D122" s="43" t="s">
        <v>151</v>
      </c>
      <c r="E122" s="44" t="s">
        <v>197</v>
      </c>
      <c r="F122" s="61" t="s">
        <v>361</v>
      </c>
      <c r="G122" s="61" t="s">
        <v>361</v>
      </c>
      <c r="H122" s="154"/>
      <c r="I122" s="120"/>
      <c r="J122" s="120"/>
    </row>
    <row r="123" spans="2:10" x14ac:dyDescent="0.2">
      <c r="B123" s="19">
        <v>118</v>
      </c>
      <c r="C123" s="34" t="s">
        <v>259</v>
      </c>
      <c r="D123" s="23" t="s">
        <v>260</v>
      </c>
      <c r="E123" s="17" t="s">
        <v>71</v>
      </c>
      <c r="F123" s="61" t="s">
        <v>361</v>
      </c>
      <c r="G123" s="61" t="s">
        <v>361</v>
      </c>
      <c r="H123" s="154"/>
      <c r="I123" s="120"/>
      <c r="J123" s="120"/>
    </row>
    <row r="124" spans="2:10" x14ac:dyDescent="0.2">
      <c r="B124" s="19">
        <v>119</v>
      </c>
      <c r="C124" s="34" t="s">
        <v>261</v>
      </c>
      <c r="D124" s="23" t="s">
        <v>262</v>
      </c>
      <c r="E124" s="17" t="s">
        <v>45</v>
      </c>
      <c r="F124" s="61" t="s">
        <v>361</v>
      </c>
      <c r="G124" s="61" t="s">
        <v>361</v>
      </c>
      <c r="H124" s="154"/>
      <c r="I124" s="120"/>
      <c r="J124" s="120"/>
    </row>
    <row r="125" spans="2:10" x14ac:dyDescent="0.2">
      <c r="B125" s="19">
        <v>120</v>
      </c>
      <c r="C125" s="34" t="s">
        <v>263</v>
      </c>
      <c r="D125" s="23" t="s">
        <v>264</v>
      </c>
      <c r="E125" s="17" t="s">
        <v>45</v>
      </c>
      <c r="F125" s="61" t="s">
        <v>361</v>
      </c>
      <c r="G125" s="61" t="s">
        <v>361</v>
      </c>
      <c r="H125" s="154"/>
      <c r="I125" s="120"/>
      <c r="J125" s="120"/>
    </row>
    <row r="126" spans="2:10" x14ac:dyDescent="0.2">
      <c r="B126" s="19">
        <v>121</v>
      </c>
      <c r="C126" s="34" t="s">
        <v>265</v>
      </c>
      <c r="D126" s="23" t="s">
        <v>266</v>
      </c>
      <c r="E126" s="17" t="s">
        <v>46</v>
      </c>
      <c r="F126" s="61" t="s">
        <v>361</v>
      </c>
      <c r="G126" s="61" t="s">
        <v>361</v>
      </c>
      <c r="H126" s="154"/>
      <c r="I126" s="120"/>
      <c r="J126" s="120"/>
    </row>
    <row r="127" spans="2:10" x14ac:dyDescent="0.2">
      <c r="B127" s="19">
        <v>122</v>
      </c>
      <c r="C127" s="34" t="s">
        <v>267</v>
      </c>
      <c r="D127" s="23" t="s">
        <v>268</v>
      </c>
      <c r="E127" s="17" t="s">
        <v>47</v>
      </c>
      <c r="F127" s="61" t="s">
        <v>361</v>
      </c>
      <c r="G127" s="61" t="s">
        <v>361</v>
      </c>
      <c r="H127" s="154"/>
      <c r="I127" s="120"/>
      <c r="J127" s="120"/>
    </row>
    <row r="128" spans="2:10" x14ac:dyDescent="0.2">
      <c r="B128" s="19">
        <v>123</v>
      </c>
      <c r="C128" s="34" t="s">
        <v>269</v>
      </c>
      <c r="D128" s="23" t="s">
        <v>130</v>
      </c>
      <c r="E128" s="17" t="s">
        <v>47</v>
      </c>
      <c r="F128" s="61" t="s">
        <v>361</v>
      </c>
      <c r="G128" s="61" t="s">
        <v>361</v>
      </c>
      <c r="H128" s="154"/>
      <c r="I128" s="120"/>
      <c r="J128" s="120"/>
    </row>
    <row r="129" spans="2:10" x14ac:dyDescent="0.2">
      <c r="B129" s="19">
        <v>124</v>
      </c>
      <c r="C129" s="34" t="s">
        <v>270</v>
      </c>
      <c r="D129" s="23" t="s">
        <v>271</v>
      </c>
      <c r="E129" s="17" t="s">
        <v>47</v>
      </c>
      <c r="F129" s="61" t="s">
        <v>361</v>
      </c>
      <c r="G129" s="61" t="s">
        <v>361</v>
      </c>
      <c r="H129" s="154"/>
      <c r="I129" s="120"/>
      <c r="J129" s="120"/>
    </row>
    <row r="130" spans="2:10" x14ac:dyDescent="0.2">
      <c r="B130" s="19">
        <v>125</v>
      </c>
      <c r="C130" s="34" t="s">
        <v>272</v>
      </c>
      <c r="D130" s="23" t="s">
        <v>273</v>
      </c>
      <c r="E130" s="17" t="s">
        <v>47</v>
      </c>
      <c r="F130" s="61" t="s">
        <v>361</v>
      </c>
      <c r="G130" s="61" t="s">
        <v>361</v>
      </c>
      <c r="H130" s="154"/>
      <c r="I130" s="120"/>
      <c r="J130" s="120"/>
    </row>
    <row r="131" spans="2:10" x14ac:dyDescent="0.2">
      <c r="B131" s="19">
        <v>126</v>
      </c>
      <c r="C131" s="34" t="s">
        <v>274</v>
      </c>
      <c r="D131" s="23" t="s">
        <v>275</v>
      </c>
      <c r="E131" s="17" t="s">
        <v>47</v>
      </c>
      <c r="F131" s="61" t="s">
        <v>361</v>
      </c>
      <c r="G131" s="61" t="s">
        <v>361</v>
      </c>
      <c r="H131" s="154"/>
      <c r="I131" s="120"/>
      <c r="J131" s="120"/>
    </row>
    <row r="132" spans="2:10" x14ac:dyDescent="0.2">
      <c r="B132" s="19">
        <v>127</v>
      </c>
      <c r="C132" s="37" t="s">
        <v>276</v>
      </c>
      <c r="D132" s="27" t="s">
        <v>143</v>
      </c>
      <c r="E132" s="18" t="s">
        <v>47</v>
      </c>
      <c r="F132" s="61" t="s">
        <v>361</v>
      </c>
      <c r="G132" s="61" t="s">
        <v>361</v>
      </c>
      <c r="H132" s="154"/>
      <c r="I132" s="120"/>
      <c r="J132" s="120"/>
    </row>
    <row r="133" spans="2:10" x14ac:dyDescent="0.2">
      <c r="B133" s="19">
        <v>128</v>
      </c>
      <c r="C133" s="34" t="s">
        <v>277</v>
      </c>
      <c r="D133" s="23" t="s">
        <v>236</v>
      </c>
      <c r="E133" s="17" t="s">
        <v>48</v>
      </c>
      <c r="F133" s="61" t="s">
        <v>361</v>
      </c>
      <c r="G133" s="61" t="s">
        <v>361</v>
      </c>
      <c r="H133" s="154"/>
      <c r="I133" s="120"/>
      <c r="J133" s="120"/>
    </row>
    <row r="134" spans="2:10" x14ac:dyDescent="0.2">
      <c r="B134" s="19">
        <v>129</v>
      </c>
      <c r="C134" s="34" t="s">
        <v>278</v>
      </c>
      <c r="D134" s="23" t="s">
        <v>279</v>
      </c>
      <c r="E134" s="17" t="s">
        <v>48</v>
      </c>
      <c r="F134" s="61" t="s">
        <v>361</v>
      </c>
      <c r="G134" s="61" t="s">
        <v>361</v>
      </c>
      <c r="H134" s="154"/>
      <c r="I134" s="120"/>
      <c r="J134" s="120"/>
    </row>
    <row r="135" spans="2:10" x14ac:dyDescent="0.2">
      <c r="B135" s="19">
        <v>130</v>
      </c>
      <c r="C135" s="34" t="s">
        <v>280</v>
      </c>
      <c r="D135" s="23" t="s">
        <v>242</v>
      </c>
      <c r="E135" s="17" t="s">
        <v>48</v>
      </c>
      <c r="F135" s="61" t="s">
        <v>361</v>
      </c>
      <c r="G135" s="61" t="s">
        <v>361</v>
      </c>
      <c r="H135" s="154"/>
      <c r="I135" s="120"/>
      <c r="J135" s="120"/>
    </row>
    <row r="136" spans="2:10" x14ac:dyDescent="0.2">
      <c r="B136" s="19">
        <v>131</v>
      </c>
      <c r="C136" s="34" t="s">
        <v>281</v>
      </c>
      <c r="D136" s="23" t="s">
        <v>168</v>
      </c>
      <c r="E136" s="17" t="s">
        <v>48</v>
      </c>
      <c r="F136" s="61" t="s">
        <v>361</v>
      </c>
      <c r="G136" s="61" t="s">
        <v>361</v>
      </c>
      <c r="H136" s="154"/>
      <c r="I136" s="120"/>
      <c r="J136" s="120"/>
    </row>
    <row r="137" spans="2:10" x14ac:dyDescent="0.2">
      <c r="B137" s="19">
        <v>132</v>
      </c>
      <c r="C137" s="34" t="s">
        <v>282</v>
      </c>
      <c r="D137" s="23" t="s">
        <v>220</v>
      </c>
      <c r="E137" s="17" t="s">
        <v>50</v>
      </c>
      <c r="F137" s="61" t="s">
        <v>361</v>
      </c>
      <c r="G137" s="61" t="s">
        <v>361</v>
      </c>
      <c r="H137" s="154"/>
      <c r="I137" s="120"/>
      <c r="J137" s="120"/>
    </row>
    <row r="138" spans="2:10" x14ac:dyDescent="0.2">
      <c r="B138" s="19">
        <v>133</v>
      </c>
      <c r="C138" s="34" t="s">
        <v>283</v>
      </c>
      <c r="D138" s="23" t="s">
        <v>284</v>
      </c>
      <c r="E138" s="17" t="s">
        <v>50</v>
      </c>
      <c r="F138" s="61" t="s">
        <v>361</v>
      </c>
      <c r="G138" s="61" t="s">
        <v>361</v>
      </c>
      <c r="H138" s="154"/>
      <c r="I138" s="120"/>
      <c r="J138" s="120"/>
    </row>
    <row r="139" spans="2:10" x14ac:dyDescent="0.2">
      <c r="B139" s="19">
        <v>134</v>
      </c>
      <c r="C139" s="37" t="s">
        <v>285</v>
      </c>
      <c r="D139" s="27" t="s">
        <v>44</v>
      </c>
      <c r="E139" s="18" t="s">
        <v>50</v>
      </c>
      <c r="F139" s="61" t="s">
        <v>361</v>
      </c>
      <c r="G139" s="61" t="s">
        <v>361</v>
      </c>
      <c r="H139" s="154"/>
      <c r="I139" s="120"/>
      <c r="J139" s="120"/>
    </row>
    <row r="140" spans="2:10" x14ac:dyDescent="0.2">
      <c r="B140" s="19">
        <v>135</v>
      </c>
      <c r="C140" s="34" t="s">
        <v>286</v>
      </c>
      <c r="D140" s="23" t="s">
        <v>236</v>
      </c>
      <c r="E140" s="17" t="s">
        <v>50</v>
      </c>
      <c r="F140" s="61" t="s">
        <v>361</v>
      </c>
      <c r="G140" s="61" t="s">
        <v>361</v>
      </c>
      <c r="H140" s="154"/>
      <c r="I140" s="120"/>
      <c r="J140" s="120"/>
    </row>
    <row r="141" spans="2:10" x14ac:dyDescent="0.2">
      <c r="B141" s="19">
        <v>136</v>
      </c>
      <c r="C141" s="34" t="s">
        <v>287</v>
      </c>
      <c r="D141" s="23" t="s">
        <v>288</v>
      </c>
      <c r="E141" s="17" t="s">
        <v>50</v>
      </c>
      <c r="F141" s="61" t="s">
        <v>361</v>
      </c>
      <c r="G141" s="61" t="s">
        <v>361</v>
      </c>
      <c r="H141" s="154"/>
      <c r="I141" s="120"/>
      <c r="J141" s="120"/>
    </row>
    <row r="142" spans="2:10" x14ac:dyDescent="0.2">
      <c r="B142" s="19">
        <v>137</v>
      </c>
      <c r="C142" s="34" t="s">
        <v>289</v>
      </c>
      <c r="D142" s="23" t="s">
        <v>290</v>
      </c>
      <c r="E142" s="17" t="s">
        <v>72</v>
      </c>
      <c r="F142" s="61" t="s">
        <v>361</v>
      </c>
      <c r="G142" s="61" t="s">
        <v>361</v>
      </c>
      <c r="H142" s="154"/>
      <c r="I142" s="120"/>
      <c r="J142" s="120"/>
    </row>
    <row r="143" spans="2:10" x14ac:dyDescent="0.2">
      <c r="B143" s="19">
        <v>138</v>
      </c>
      <c r="C143" s="35" t="s">
        <v>59</v>
      </c>
      <c r="D143" s="24" t="s">
        <v>224</v>
      </c>
      <c r="E143" s="15" t="s">
        <v>72</v>
      </c>
      <c r="F143" s="61" t="s">
        <v>361</v>
      </c>
      <c r="G143" s="61" t="s">
        <v>361</v>
      </c>
      <c r="H143" s="154"/>
      <c r="I143" s="120"/>
      <c r="J143" s="120"/>
    </row>
    <row r="144" spans="2:10" x14ac:dyDescent="0.2">
      <c r="B144" s="19">
        <v>139</v>
      </c>
      <c r="C144" s="34" t="s">
        <v>291</v>
      </c>
      <c r="D144" s="23" t="s">
        <v>292</v>
      </c>
      <c r="E144" s="17" t="s">
        <v>99</v>
      </c>
      <c r="F144" s="61" t="s">
        <v>361</v>
      </c>
      <c r="G144" s="61" t="s">
        <v>361</v>
      </c>
      <c r="H144" s="154"/>
      <c r="I144" s="120"/>
      <c r="J144" s="120"/>
    </row>
    <row r="145" spans="2:10" x14ac:dyDescent="0.2">
      <c r="B145" s="19">
        <v>140</v>
      </c>
      <c r="C145" s="37" t="s">
        <v>293</v>
      </c>
      <c r="D145" s="27" t="s">
        <v>41</v>
      </c>
      <c r="E145" s="18" t="s">
        <v>99</v>
      </c>
      <c r="F145" s="61" t="s">
        <v>361</v>
      </c>
      <c r="G145" s="61" t="s">
        <v>361</v>
      </c>
      <c r="H145" s="154"/>
      <c r="I145" s="120"/>
      <c r="J145" s="120"/>
    </row>
    <row r="146" spans="2:10" x14ac:dyDescent="0.2">
      <c r="B146" s="19">
        <v>141</v>
      </c>
      <c r="C146" s="34" t="s">
        <v>81</v>
      </c>
      <c r="D146" s="23" t="s">
        <v>294</v>
      </c>
      <c r="E146" s="17" t="s">
        <v>51</v>
      </c>
      <c r="F146" s="61" t="s">
        <v>361</v>
      </c>
      <c r="G146" s="61" t="s">
        <v>361</v>
      </c>
      <c r="H146" s="154"/>
      <c r="I146" s="120"/>
      <c r="J146" s="120"/>
    </row>
    <row r="147" spans="2:10" x14ac:dyDescent="0.2">
      <c r="B147" s="19">
        <v>142</v>
      </c>
      <c r="C147" s="34" t="s">
        <v>295</v>
      </c>
      <c r="D147" s="23" t="s">
        <v>296</v>
      </c>
      <c r="E147" s="17" t="s">
        <v>51</v>
      </c>
      <c r="F147" s="61" t="s">
        <v>361</v>
      </c>
      <c r="G147" s="61" t="s">
        <v>361</v>
      </c>
      <c r="H147" s="154"/>
      <c r="I147" s="120"/>
      <c r="J147" s="120"/>
    </row>
    <row r="148" spans="2:10" x14ac:dyDescent="0.2">
      <c r="B148" s="19">
        <v>143</v>
      </c>
      <c r="C148" s="34" t="s">
        <v>162</v>
      </c>
      <c r="D148" s="23" t="s">
        <v>297</v>
      </c>
      <c r="E148" s="17" t="s">
        <v>51</v>
      </c>
      <c r="F148" s="61" t="s">
        <v>361</v>
      </c>
      <c r="G148" s="61" t="s">
        <v>361</v>
      </c>
      <c r="H148" s="154"/>
      <c r="I148" s="120"/>
      <c r="J148" s="120"/>
    </row>
    <row r="149" spans="2:10" x14ac:dyDescent="0.2">
      <c r="B149" s="19">
        <v>144</v>
      </c>
      <c r="C149" s="37" t="s">
        <v>298</v>
      </c>
      <c r="D149" s="27" t="s">
        <v>299</v>
      </c>
      <c r="E149" s="18" t="s">
        <v>51</v>
      </c>
      <c r="F149" s="61" t="s">
        <v>361</v>
      </c>
      <c r="G149" s="61" t="s">
        <v>361</v>
      </c>
      <c r="H149" s="154"/>
      <c r="I149" s="120"/>
      <c r="J149" s="120"/>
    </row>
    <row r="150" spans="2:10" x14ac:dyDescent="0.2">
      <c r="B150" s="19">
        <v>145</v>
      </c>
      <c r="C150" s="34" t="s">
        <v>300</v>
      </c>
      <c r="D150" s="23" t="s">
        <v>301</v>
      </c>
      <c r="E150" s="17" t="s">
        <v>51</v>
      </c>
      <c r="F150" s="61" t="s">
        <v>361</v>
      </c>
      <c r="G150" s="61" t="s">
        <v>361</v>
      </c>
      <c r="H150" s="154"/>
      <c r="I150" s="120"/>
      <c r="J150" s="120"/>
    </row>
    <row r="151" spans="2:10" x14ac:dyDescent="0.2">
      <c r="B151" s="19">
        <v>146</v>
      </c>
      <c r="C151" s="35" t="s">
        <v>302</v>
      </c>
      <c r="D151" s="24" t="s">
        <v>220</v>
      </c>
      <c r="E151" s="15" t="s">
        <v>51</v>
      </c>
      <c r="F151" s="61" t="s">
        <v>361</v>
      </c>
      <c r="G151" s="61" t="s">
        <v>361</v>
      </c>
      <c r="H151" s="154"/>
      <c r="I151" s="120"/>
      <c r="J151" s="120"/>
    </row>
    <row r="152" spans="2:10" x14ac:dyDescent="0.2">
      <c r="B152" s="19">
        <v>147</v>
      </c>
      <c r="C152" s="34" t="s">
        <v>303</v>
      </c>
      <c r="D152" s="23" t="s">
        <v>163</v>
      </c>
      <c r="E152" s="17" t="s">
        <v>52</v>
      </c>
      <c r="F152" s="61" t="s">
        <v>361</v>
      </c>
      <c r="G152" s="61" t="s">
        <v>361</v>
      </c>
      <c r="H152" s="154"/>
      <c r="I152" s="120"/>
      <c r="J152" s="120"/>
    </row>
    <row r="153" spans="2:10" x14ac:dyDescent="0.2">
      <c r="B153" s="19">
        <v>148</v>
      </c>
      <c r="C153" s="34" t="s">
        <v>304</v>
      </c>
      <c r="D153" s="23" t="s">
        <v>305</v>
      </c>
      <c r="E153" s="17" t="s">
        <v>53</v>
      </c>
      <c r="F153" s="61" t="s">
        <v>361</v>
      </c>
      <c r="G153" s="61" t="s">
        <v>361</v>
      </c>
      <c r="H153" s="154"/>
      <c r="I153" s="120"/>
      <c r="J153" s="120"/>
    </row>
    <row r="154" spans="2:10" x14ac:dyDescent="0.2">
      <c r="B154" s="19">
        <v>149</v>
      </c>
      <c r="C154" s="34" t="s">
        <v>306</v>
      </c>
      <c r="D154" s="23" t="s">
        <v>307</v>
      </c>
      <c r="E154" s="17" t="s">
        <v>53</v>
      </c>
      <c r="F154" s="61" t="s">
        <v>361</v>
      </c>
      <c r="G154" s="61" t="s">
        <v>361</v>
      </c>
      <c r="H154" s="154"/>
      <c r="I154" s="120"/>
      <c r="J154" s="120"/>
    </row>
    <row r="155" spans="2:10" x14ac:dyDescent="0.2">
      <c r="B155" s="19">
        <v>150</v>
      </c>
      <c r="C155" s="34" t="s">
        <v>308</v>
      </c>
      <c r="D155" s="23" t="s">
        <v>309</v>
      </c>
      <c r="E155" s="17" t="s">
        <v>53</v>
      </c>
      <c r="F155" s="61" t="s">
        <v>361</v>
      </c>
      <c r="G155" s="61" t="s">
        <v>361</v>
      </c>
      <c r="H155" s="154"/>
      <c r="I155" s="120"/>
      <c r="J155" s="120"/>
    </row>
    <row r="156" spans="2:10" x14ac:dyDescent="0.2">
      <c r="B156" s="19">
        <v>151</v>
      </c>
      <c r="C156" s="34" t="s">
        <v>310</v>
      </c>
      <c r="D156" s="23" t="s">
        <v>311</v>
      </c>
      <c r="E156" s="17" t="s">
        <v>53</v>
      </c>
      <c r="F156" s="61" t="s">
        <v>361</v>
      </c>
      <c r="G156" s="61" t="s">
        <v>361</v>
      </c>
      <c r="H156" s="154"/>
      <c r="I156" s="120"/>
      <c r="J156" s="120"/>
    </row>
    <row r="157" spans="2:10" x14ac:dyDescent="0.2">
      <c r="B157" s="19">
        <v>152</v>
      </c>
      <c r="C157" s="34" t="s">
        <v>312</v>
      </c>
      <c r="D157" s="23" t="s">
        <v>313</v>
      </c>
      <c r="E157" s="17" t="s">
        <v>53</v>
      </c>
      <c r="F157" s="61" t="s">
        <v>361</v>
      </c>
      <c r="G157" s="61" t="s">
        <v>361</v>
      </c>
      <c r="H157" s="154"/>
      <c r="I157" s="120"/>
      <c r="J157" s="120"/>
    </row>
    <row r="158" spans="2:10" x14ac:dyDescent="0.2">
      <c r="B158" s="19">
        <v>153</v>
      </c>
      <c r="C158" s="34" t="s">
        <v>27</v>
      </c>
      <c r="D158" s="23" t="s">
        <v>314</v>
      </c>
      <c r="E158" s="17" t="s">
        <v>53</v>
      </c>
      <c r="F158" s="61" t="s">
        <v>361</v>
      </c>
      <c r="G158" s="61" t="s">
        <v>361</v>
      </c>
      <c r="H158" s="154"/>
      <c r="I158" s="120"/>
      <c r="J158" s="120"/>
    </row>
    <row r="159" spans="2:10" x14ac:dyDescent="0.2">
      <c r="B159" s="19">
        <v>154</v>
      </c>
      <c r="C159" s="34" t="s">
        <v>315</v>
      </c>
      <c r="D159" s="23" t="s">
        <v>316</v>
      </c>
      <c r="E159" s="17" t="s">
        <v>53</v>
      </c>
      <c r="F159" s="61" t="s">
        <v>361</v>
      </c>
      <c r="G159" s="61" t="s">
        <v>361</v>
      </c>
      <c r="H159" s="154"/>
      <c r="I159" s="120"/>
      <c r="J159" s="120"/>
    </row>
    <row r="160" spans="2:10" x14ac:dyDescent="0.2">
      <c r="B160" s="19">
        <v>155</v>
      </c>
      <c r="C160" s="34" t="s">
        <v>166</v>
      </c>
      <c r="D160" s="23" t="s">
        <v>317</v>
      </c>
      <c r="E160" s="17" t="s">
        <v>53</v>
      </c>
      <c r="F160" s="61" t="s">
        <v>361</v>
      </c>
      <c r="G160" s="61" t="s">
        <v>361</v>
      </c>
      <c r="H160" s="154"/>
      <c r="I160" s="120"/>
      <c r="J160" s="120"/>
    </row>
    <row r="161" spans="2:10" x14ac:dyDescent="0.2">
      <c r="B161" s="19">
        <v>156</v>
      </c>
      <c r="C161" s="38" t="s">
        <v>61</v>
      </c>
      <c r="D161" s="21" t="s">
        <v>191</v>
      </c>
      <c r="E161" s="13" t="s">
        <v>53</v>
      </c>
      <c r="F161" s="61" t="s">
        <v>370</v>
      </c>
      <c r="G161" s="61" t="s">
        <v>352</v>
      </c>
      <c r="H161" s="152"/>
      <c r="I161" s="120"/>
      <c r="J161" s="120"/>
    </row>
    <row r="162" spans="2:10" x14ac:dyDescent="0.2">
      <c r="B162" s="19">
        <v>157</v>
      </c>
      <c r="C162" s="38" t="s">
        <v>177</v>
      </c>
      <c r="D162" s="21" t="s">
        <v>178</v>
      </c>
      <c r="E162" s="13" t="s">
        <v>45</v>
      </c>
      <c r="F162" s="61" t="s">
        <v>370</v>
      </c>
      <c r="G162" s="61" t="s">
        <v>352</v>
      </c>
      <c r="H162" s="152"/>
      <c r="I162" s="120"/>
      <c r="J162" s="120"/>
    </row>
    <row r="163" spans="2:10" x14ac:dyDescent="0.2">
      <c r="B163" s="19">
        <v>158</v>
      </c>
      <c r="C163" s="38" t="s">
        <v>183</v>
      </c>
      <c r="D163" s="21" t="s">
        <v>184</v>
      </c>
      <c r="E163" s="13" t="s">
        <v>49</v>
      </c>
      <c r="F163" s="61" t="s">
        <v>370</v>
      </c>
      <c r="G163" s="61" t="s">
        <v>352</v>
      </c>
      <c r="H163" s="152"/>
      <c r="I163" s="120"/>
      <c r="J163" s="120"/>
    </row>
    <row r="164" spans="2:10" x14ac:dyDescent="0.2">
      <c r="B164" s="19">
        <v>159</v>
      </c>
      <c r="C164" s="38" t="s">
        <v>194</v>
      </c>
      <c r="D164" s="21" t="s">
        <v>195</v>
      </c>
      <c r="E164" s="13" t="s">
        <v>53</v>
      </c>
      <c r="F164" s="61" t="s">
        <v>370</v>
      </c>
      <c r="G164" s="61" t="s">
        <v>352</v>
      </c>
      <c r="H164" s="152"/>
      <c r="I164" s="120"/>
      <c r="J164" s="120"/>
    </row>
    <row r="165" spans="2:10" x14ac:dyDescent="0.2">
      <c r="B165" s="19">
        <v>160</v>
      </c>
      <c r="C165" s="38" t="s">
        <v>181</v>
      </c>
      <c r="D165" s="21" t="s">
        <v>182</v>
      </c>
      <c r="E165" s="13" t="s">
        <v>47</v>
      </c>
      <c r="F165" s="61" t="s">
        <v>370</v>
      </c>
      <c r="G165" s="61" t="s">
        <v>352</v>
      </c>
      <c r="H165" s="152"/>
      <c r="I165" s="120"/>
      <c r="J165" s="120"/>
    </row>
    <row r="166" spans="2:10" x14ac:dyDescent="0.2">
      <c r="B166" s="19">
        <v>161</v>
      </c>
      <c r="C166" s="38" t="s">
        <v>179</v>
      </c>
      <c r="D166" s="21" t="s">
        <v>180</v>
      </c>
      <c r="E166" s="13" t="s">
        <v>79</v>
      </c>
      <c r="F166" s="61" t="s">
        <v>370</v>
      </c>
      <c r="G166" s="61" t="s">
        <v>352</v>
      </c>
      <c r="H166" s="152"/>
      <c r="I166" s="120"/>
      <c r="J166" s="120"/>
    </row>
    <row r="167" spans="2:10" x14ac:dyDescent="0.2">
      <c r="B167" s="19">
        <v>162</v>
      </c>
      <c r="C167" s="42" t="s">
        <v>187</v>
      </c>
      <c r="D167" s="20" t="s">
        <v>188</v>
      </c>
      <c r="E167" s="13" t="s">
        <v>72</v>
      </c>
      <c r="F167" s="61" t="s">
        <v>370</v>
      </c>
      <c r="G167" s="61" t="s">
        <v>352</v>
      </c>
      <c r="H167" s="152"/>
      <c r="I167" s="120"/>
      <c r="J167" s="120"/>
    </row>
    <row r="168" spans="2:10" x14ac:dyDescent="0.2">
      <c r="B168" s="19">
        <v>163</v>
      </c>
      <c r="C168" s="38" t="s">
        <v>189</v>
      </c>
      <c r="D168" s="21" t="s">
        <v>190</v>
      </c>
      <c r="E168" s="13" t="s">
        <v>51</v>
      </c>
      <c r="F168" s="61" t="s">
        <v>370</v>
      </c>
      <c r="G168" s="61" t="s">
        <v>352</v>
      </c>
      <c r="H168" s="152"/>
      <c r="I168" s="120"/>
      <c r="J168" s="120"/>
    </row>
    <row r="169" spans="2:10" x14ac:dyDescent="0.2">
      <c r="B169" s="19">
        <v>164</v>
      </c>
      <c r="C169" s="38" t="s">
        <v>192</v>
      </c>
      <c r="D169" s="21" t="s">
        <v>193</v>
      </c>
      <c r="E169" s="13" t="s">
        <v>53</v>
      </c>
      <c r="F169" s="61" t="s">
        <v>370</v>
      </c>
      <c r="G169" s="61" t="s">
        <v>352</v>
      </c>
      <c r="H169" s="152"/>
      <c r="I169" s="120"/>
      <c r="J169" s="120"/>
    </row>
    <row r="170" spans="2:10" x14ac:dyDescent="0.2">
      <c r="B170" s="19">
        <v>165</v>
      </c>
      <c r="C170" s="38" t="s">
        <v>185</v>
      </c>
      <c r="D170" s="21" t="s">
        <v>186</v>
      </c>
      <c r="E170" s="13" t="s">
        <v>50</v>
      </c>
      <c r="F170" s="61" t="s">
        <v>370</v>
      </c>
      <c r="G170" s="61" t="s">
        <v>352</v>
      </c>
      <c r="H170" s="152"/>
      <c r="I170" s="120"/>
      <c r="J170" s="120"/>
    </row>
    <row r="171" spans="2:10" x14ac:dyDescent="0.2">
      <c r="B171" s="19">
        <v>166</v>
      </c>
      <c r="C171" s="34" t="s">
        <v>252</v>
      </c>
      <c r="D171" s="23" t="s">
        <v>253</v>
      </c>
      <c r="E171" s="17" t="s">
        <v>79</v>
      </c>
      <c r="F171" s="61" t="s">
        <v>370</v>
      </c>
      <c r="G171" s="61" t="s">
        <v>353</v>
      </c>
      <c r="H171" s="152"/>
      <c r="I171" s="120"/>
      <c r="J171" s="120"/>
    </row>
    <row r="172" spans="2:10" x14ac:dyDescent="0.2">
      <c r="B172" s="19">
        <v>167</v>
      </c>
      <c r="C172" s="37" t="s">
        <v>254</v>
      </c>
      <c r="D172" s="27" t="s">
        <v>255</v>
      </c>
      <c r="E172" s="18" t="s">
        <v>49</v>
      </c>
      <c r="F172" s="61" t="s">
        <v>370</v>
      </c>
      <c r="G172" s="61" t="s">
        <v>353</v>
      </c>
      <c r="H172" s="152"/>
      <c r="I172" s="120"/>
      <c r="J172" s="120"/>
    </row>
    <row r="173" spans="2:10" x14ac:dyDescent="0.2">
      <c r="B173" s="19">
        <v>168</v>
      </c>
      <c r="C173" s="35" t="s">
        <v>256</v>
      </c>
      <c r="D173" s="24" t="s">
        <v>257</v>
      </c>
      <c r="E173" s="15" t="s">
        <v>99</v>
      </c>
      <c r="F173" s="61" t="s">
        <v>370</v>
      </c>
      <c r="G173" s="61" t="s">
        <v>353</v>
      </c>
      <c r="H173" s="152"/>
      <c r="I173" s="120"/>
      <c r="J173" s="120"/>
    </row>
    <row r="174" spans="2:10" x14ac:dyDescent="0.2">
      <c r="B174" s="19">
        <v>169</v>
      </c>
      <c r="C174" s="34" t="s">
        <v>251</v>
      </c>
      <c r="D174" s="23" t="s">
        <v>64</v>
      </c>
      <c r="E174" s="17" t="s">
        <v>71</v>
      </c>
      <c r="F174" s="61" t="s">
        <v>370</v>
      </c>
      <c r="G174" s="61" t="s">
        <v>353</v>
      </c>
      <c r="H174" s="152"/>
      <c r="I174" s="120"/>
      <c r="J174" s="120"/>
    </row>
    <row r="175" spans="2:10" x14ac:dyDescent="0.2">
      <c r="B175" s="19">
        <v>170</v>
      </c>
      <c r="C175" s="52" t="s">
        <v>249</v>
      </c>
      <c r="D175" s="49" t="s">
        <v>250</v>
      </c>
      <c r="E175" s="59" t="s">
        <v>71</v>
      </c>
      <c r="F175" s="61" t="s">
        <v>370</v>
      </c>
      <c r="G175" s="61" t="s">
        <v>353</v>
      </c>
      <c r="H175" s="152"/>
      <c r="I175" s="120"/>
      <c r="J175" s="120"/>
    </row>
    <row r="176" spans="2:10" x14ac:dyDescent="0.2">
      <c r="B176" s="19">
        <v>171</v>
      </c>
      <c r="C176" s="53" t="s">
        <v>123</v>
      </c>
      <c r="D176" s="51" t="s">
        <v>248</v>
      </c>
      <c r="E176" s="51" t="s">
        <v>71</v>
      </c>
      <c r="F176" s="61" t="s">
        <v>370</v>
      </c>
      <c r="G176" s="61" t="s">
        <v>353</v>
      </c>
      <c r="H176" s="152"/>
      <c r="I176" s="120"/>
      <c r="J176" s="120"/>
    </row>
    <row r="177" spans="2:10" x14ac:dyDescent="0.2">
      <c r="B177" s="19">
        <v>172</v>
      </c>
      <c r="C177" s="34" t="s">
        <v>329</v>
      </c>
      <c r="D177" s="23" t="s">
        <v>330</v>
      </c>
      <c r="E177" s="17" t="s">
        <v>79</v>
      </c>
      <c r="F177" s="61" t="s">
        <v>362</v>
      </c>
      <c r="G177" s="61" t="s">
        <v>362</v>
      </c>
      <c r="H177" s="154"/>
      <c r="I177" s="120"/>
      <c r="J177" s="120"/>
    </row>
    <row r="178" spans="2:10" x14ac:dyDescent="0.2">
      <c r="B178" s="19">
        <v>173</v>
      </c>
      <c r="C178" s="34" t="s">
        <v>331</v>
      </c>
      <c r="D178" s="23" t="s">
        <v>332</v>
      </c>
      <c r="E178" s="17" t="s">
        <v>47</v>
      </c>
      <c r="F178" s="61" t="s">
        <v>362</v>
      </c>
      <c r="G178" s="61" t="s">
        <v>362</v>
      </c>
      <c r="H178" s="154"/>
      <c r="I178" s="120"/>
      <c r="J178" s="120"/>
    </row>
    <row r="179" spans="2:10" x14ac:dyDescent="0.2">
      <c r="B179" s="19">
        <v>174</v>
      </c>
      <c r="C179" s="35" t="s">
        <v>333</v>
      </c>
      <c r="D179" s="24" t="s">
        <v>212</v>
      </c>
      <c r="E179" s="15" t="s">
        <v>48</v>
      </c>
      <c r="F179" s="61" t="s">
        <v>362</v>
      </c>
      <c r="G179" s="61" t="s">
        <v>362</v>
      </c>
      <c r="H179" s="154"/>
      <c r="I179" s="120"/>
      <c r="J179" s="120"/>
    </row>
    <row r="180" spans="2:10" x14ac:dyDescent="0.2">
      <c r="B180" s="19">
        <v>175</v>
      </c>
      <c r="C180" s="35" t="s">
        <v>334</v>
      </c>
      <c r="D180" s="24" t="s">
        <v>89</v>
      </c>
      <c r="E180" s="15" t="s">
        <v>48</v>
      </c>
      <c r="F180" s="61" t="s">
        <v>362</v>
      </c>
      <c r="G180" s="61" t="s">
        <v>362</v>
      </c>
      <c r="H180" s="154"/>
      <c r="I180" s="120"/>
      <c r="J180" s="120"/>
    </row>
    <row r="181" spans="2:10" x14ac:dyDescent="0.2">
      <c r="B181" s="19">
        <v>176</v>
      </c>
      <c r="C181" s="39" t="s">
        <v>335</v>
      </c>
      <c r="D181" s="40" t="s">
        <v>336</v>
      </c>
      <c r="E181" s="41" t="s">
        <v>49</v>
      </c>
      <c r="F181" s="61" t="s">
        <v>362</v>
      </c>
      <c r="G181" s="61" t="s">
        <v>362</v>
      </c>
      <c r="H181" s="154"/>
      <c r="I181" s="120"/>
      <c r="J181" s="120"/>
    </row>
    <row r="182" spans="2:10" x14ac:dyDescent="0.2">
      <c r="B182" s="19">
        <v>177</v>
      </c>
      <c r="C182" s="37" t="s">
        <v>337</v>
      </c>
      <c r="D182" s="27" t="s">
        <v>338</v>
      </c>
      <c r="E182" s="18" t="s">
        <v>49</v>
      </c>
      <c r="F182" s="61" t="s">
        <v>362</v>
      </c>
      <c r="G182" s="61" t="s">
        <v>362</v>
      </c>
      <c r="H182" s="154"/>
      <c r="I182" s="120"/>
      <c r="J182" s="120"/>
    </row>
    <row r="183" spans="2:10" x14ac:dyDescent="0.2">
      <c r="B183" s="19">
        <v>178</v>
      </c>
      <c r="C183" s="52" t="s">
        <v>339</v>
      </c>
      <c r="D183" s="49" t="s">
        <v>340</v>
      </c>
      <c r="E183" s="17" t="s">
        <v>50</v>
      </c>
      <c r="F183" s="61" t="s">
        <v>362</v>
      </c>
      <c r="G183" s="61" t="s">
        <v>362</v>
      </c>
      <c r="H183" s="154"/>
      <c r="I183" s="120"/>
      <c r="J183" s="120"/>
    </row>
    <row r="184" spans="2:10" x14ac:dyDescent="0.2">
      <c r="B184" s="19">
        <v>179</v>
      </c>
      <c r="C184" s="53" t="s">
        <v>319</v>
      </c>
      <c r="D184" s="51" t="s">
        <v>341</v>
      </c>
      <c r="E184" s="48" t="s">
        <v>99</v>
      </c>
      <c r="F184" s="61" t="s">
        <v>362</v>
      </c>
      <c r="G184" s="61" t="s">
        <v>362</v>
      </c>
      <c r="H184" s="154"/>
      <c r="I184" s="120"/>
      <c r="J184" s="120"/>
    </row>
    <row r="185" spans="2:10" x14ac:dyDescent="0.2">
      <c r="B185" s="19">
        <v>180</v>
      </c>
      <c r="C185" s="54" t="s">
        <v>342</v>
      </c>
      <c r="D185" s="50" t="s">
        <v>137</v>
      </c>
      <c r="E185" s="17" t="s">
        <v>99</v>
      </c>
      <c r="F185" s="61" t="s">
        <v>362</v>
      </c>
      <c r="G185" s="61" t="s">
        <v>362</v>
      </c>
      <c r="H185" s="154"/>
      <c r="I185" s="120"/>
      <c r="J185" s="120"/>
    </row>
    <row r="186" spans="2:10" x14ac:dyDescent="0.2">
      <c r="B186" s="19">
        <v>181</v>
      </c>
      <c r="C186" s="34" t="s">
        <v>343</v>
      </c>
      <c r="D186" s="23" t="s">
        <v>147</v>
      </c>
      <c r="E186" s="17" t="s">
        <v>99</v>
      </c>
      <c r="F186" s="61" t="s">
        <v>362</v>
      </c>
      <c r="G186" s="61" t="s">
        <v>362</v>
      </c>
      <c r="H186" s="154"/>
      <c r="I186" s="120"/>
      <c r="J186" s="120"/>
    </row>
    <row r="187" spans="2:10" x14ac:dyDescent="0.2">
      <c r="B187" s="19">
        <v>182</v>
      </c>
      <c r="C187" s="34" t="s">
        <v>344</v>
      </c>
      <c r="D187" s="23" t="s">
        <v>161</v>
      </c>
      <c r="E187" s="17" t="s">
        <v>51</v>
      </c>
      <c r="F187" s="61" t="s">
        <v>362</v>
      </c>
      <c r="G187" s="61" t="s">
        <v>362</v>
      </c>
      <c r="H187" s="154"/>
      <c r="I187" s="120"/>
      <c r="J187" s="120"/>
    </row>
    <row r="188" spans="2:10" x14ac:dyDescent="0.2">
      <c r="B188" s="19">
        <v>183</v>
      </c>
      <c r="C188" s="34" t="s">
        <v>345</v>
      </c>
      <c r="D188" s="23" t="s">
        <v>147</v>
      </c>
      <c r="E188" s="17" t="s">
        <v>51</v>
      </c>
      <c r="F188" s="61" t="s">
        <v>362</v>
      </c>
      <c r="G188" s="61" t="s">
        <v>362</v>
      </c>
      <c r="H188" s="154"/>
      <c r="I188" s="120"/>
      <c r="J188" s="120"/>
    </row>
    <row r="189" spans="2:10" x14ac:dyDescent="0.2">
      <c r="B189" s="19">
        <v>184</v>
      </c>
      <c r="C189" s="52" t="s">
        <v>346</v>
      </c>
      <c r="D189" s="49" t="s">
        <v>347</v>
      </c>
      <c r="E189" s="59" t="s">
        <v>52</v>
      </c>
      <c r="F189" s="61" t="s">
        <v>362</v>
      </c>
      <c r="G189" s="61" t="s">
        <v>362</v>
      </c>
      <c r="H189" s="154"/>
      <c r="I189" s="120"/>
      <c r="J189" s="120"/>
    </row>
    <row r="190" spans="2:10" x14ac:dyDescent="0.2">
      <c r="B190" s="19">
        <v>185</v>
      </c>
      <c r="C190" s="53" t="s">
        <v>348</v>
      </c>
      <c r="D190" s="51" t="s">
        <v>147</v>
      </c>
      <c r="E190" s="51" t="s">
        <v>53</v>
      </c>
      <c r="F190" s="61" t="s">
        <v>362</v>
      </c>
      <c r="G190" s="61" t="s">
        <v>362</v>
      </c>
      <c r="H190" s="154"/>
      <c r="I190" s="120"/>
      <c r="J190" s="120"/>
    </row>
    <row r="191" spans="2:10" x14ac:dyDescent="0.2">
      <c r="B191" s="19">
        <v>186</v>
      </c>
      <c r="C191" s="37" t="s">
        <v>318</v>
      </c>
      <c r="D191" s="27" t="s">
        <v>191</v>
      </c>
      <c r="E191" s="18" t="s">
        <v>49</v>
      </c>
      <c r="F191" s="61" t="s">
        <v>363</v>
      </c>
      <c r="G191" s="61" t="s">
        <v>363</v>
      </c>
      <c r="H191" s="152"/>
      <c r="I191" s="120"/>
      <c r="J191" s="120"/>
    </row>
    <row r="192" spans="2:10" x14ac:dyDescent="0.2">
      <c r="B192" s="19">
        <v>187</v>
      </c>
      <c r="C192" s="34" t="s">
        <v>319</v>
      </c>
      <c r="D192" s="23" t="s">
        <v>320</v>
      </c>
      <c r="E192" s="17" t="s">
        <v>99</v>
      </c>
      <c r="F192" s="61" t="s">
        <v>363</v>
      </c>
      <c r="G192" s="61" t="s">
        <v>363</v>
      </c>
      <c r="H192" s="152"/>
      <c r="I192" s="120"/>
      <c r="J192" s="120"/>
    </row>
    <row r="193" spans="1:10" x14ac:dyDescent="0.2">
      <c r="B193" s="19">
        <v>188</v>
      </c>
      <c r="C193" s="34" t="s">
        <v>321</v>
      </c>
      <c r="D193" s="23" t="s">
        <v>322</v>
      </c>
      <c r="E193" s="17" t="s">
        <v>99</v>
      </c>
      <c r="F193" s="61" t="s">
        <v>363</v>
      </c>
      <c r="G193" s="61" t="s">
        <v>363</v>
      </c>
      <c r="H193" s="152"/>
      <c r="I193" s="120"/>
      <c r="J193" s="120"/>
    </row>
    <row r="194" spans="1:10" x14ac:dyDescent="0.2">
      <c r="B194" s="19">
        <v>189</v>
      </c>
      <c r="C194" s="47" t="s">
        <v>295</v>
      </c>
      <c r="D194" s="46" t="s">
        <v>323</v>
      </c>
      <c r="E194" s="17" t="s">
        <v>51</v>
      </c>
      <c r="F194" s="61" t="s">
        <v>363</v>
      </c>
      <c r="G194" s="61" t="s">
        <v>363</v>
      </c>
      <c r="H194" s="152"/>
      <c r="I194" s="120"/>
      <c r="J194" s="120"/>
    </row>
    <row r="195" spans="1:10" x14ac:dyDescent="0.2">
      <c r="B195" s="19">
        <v>190</v>
      </c>
      <c r="C195" s="47" t="s">
        <v>324</v>
      </c>
      <c r="D195" s="46" t="s">
        <v>325</v>
      </c>
      <c r="E195" s="17" t="s">
        <v>51</v>
      </c>
      <c r="F195" s="61" t="s">
        <v>363</v>
      </c>
      <c r="G195" s="61" t="s">
        <v>363</v>
      </c>
      <c r="H195" s="152"/>
      <c r="I195" s="120"/>
      <c r="J195" s="120"/>
    </row>
    <row r="196" spans="1:10" x14ac:dyDescent="0.2">
      <c r="B196" s="19">
        <v>191</v>
      </c>
      <c r="C196" s="52" t="s">
        <v>150</v>
      </c>
      <c r="D196" s="49" t="s">
        <v>326</v>
      </c>
      <c r="E196" s="59" t="s">
        <v>51</v>
      </c>
      <c r="F196" s="61" t="s">
        <v>363</v>
      </c>
      <c r="G196" s="61" t="s">
        <v>363</v>
      </c>
      <c r="H196" s="152"/>
      <c r="I196" s="120"/>
      <c r="J196" s="120"/>
    </row>
    <row r="197" spans="1:10" x14ac:dyDescent="0.2">
      <c r="B197" s="19">
        <v>192</v>
      </c>
      <c r="C197" s="53" t="s">
        <v>327</v>
      </c>
      <c r="D197" s="51" t="s">
        <v>328</v>
      </c>
      <c r="E197" s="51" t="s">
        <v>51</v>
      </c>
      <c r="F197" s="61" t="s">
        <v>363</v>
      </c>
      <c r="G197" s="61" t="s">
        <v>363</v>
      </c>
      <c r="H197" s="152"/>
      <c r="I197" s="120"/>
      <c r="J197" s="120"/>
    </row>
    <row r="198" spans="1:10" x14ac:dyDescent="0.2">
      <c r="A198" s="86"/>
      <c r="B198" s="19" t="s">
        <v>354</v>
      </c>
      <c r="C198" s="53" t="s">
        <v>0</v>
      </c>
      <c r="D198" s="51" t="s">
        <v>1</v>
      </c>
      <c r="E198" s="51" t="s">
        <v>2</v>
      </c>
      <c r="F198" s="61" t="s">
        <v>364</v>
      </c>
      <c r="G198" s="61"/>
      <c r="H198" s="74"/>
      <c r="I198" s="132" t="s">
        <v>371</v>
      </c>
      <c r="J198" s="132" t="s">
        <v>371</v>
      </c>
    </row>
    <row r="199" spans="1:10" x14ac:dyDescent="0.2">
      <c r="A199" s="86"/>
      <c r="B199" s="58"/>
      <c r="C199" s="86"/>
      <c r="D199" s="86"/>
      <c r="E199" s="86"/>
      <c r="F199" s="86"/>
      <c r="G199" s="86"/>
      <c r="H199" s="74"/>
      <c r="I199" s="118"/>
      <c r="J199" s="118"/>
    </row>
    <row r="200" spans="1:10" x14ac:dyDescent="0.2">
      <c r="A200" s="86"/>
      <c r="B200" s="58"/>
      <c r="C200" s="86"/>
      <c r="D200" s="86"/>
      <c r="E200" s="86"/>
      <c r="F200" s="86"/>
      <c r="G200" s="86"/>
      <c r="H200" s="74"/>
      <c r="I200" s="118"/>
      <c r="J200" s="118"/>
    </row>
    <row r="201" spans="1:10" x14ac:dyDescent="0.2">
      <c r="A201" s="86"/>
      <c r="B201" s="58"/>
      <c r="C201" s="86"/>
      <c r="D201" s="86"/>
      <c r="E201" s="86"/>
      <c r="F201" s="86"/>
      <c r="G201" s="86"/>
      <c r="H201" s="74"/>
      <c r="I201" s="118"/>
      <c r="J201" s="118"/>
    </row>
    <row r="202" spans="1:10" x14ac:dyDescent="0.2">
      <c r="A202" s="86"/>
      <c r="B202" s="58"/>
      <c r="C202" s="86"/>
      <c r="D202" s="86"/>
      <c r="E202" s="86"/>
      <c r="F202" s="86"/>
      <c r="G202" s="86"/>
      <c r="H202" s="74"/>
      <c r="I202" s="118"/>
      <c r="J202" s="118"/>
    </row>
    <row r="203" spans="1:10" x14ac:dyDescent="0.2">
      <c r="A203" s="86"/>
      <c r="B203" s="58"/>
      <c r="C203" s="86"/>
      <c r="D203" s="86"/>
      <c r="E203" s="86"/>
      <c r="F203" s="86"/>
      <c r="G203" s="86"/>
      <c r="H203" s="74"/>
      <c r="I203" s="118"/>
      <c r="J203" s="118"/>
    </row>
    <row r="204" spans="1:10" x14ac:dyDescent="0.2">
      <c r="A204" s="86"/>
      <c r="B204" s="58"/>
      <c r="C204" s="86"/>
      <c r="D204" s="86"/>
      <c r="E204" s="86"/>
      <c r="F204" s="86"/>
      <c r="G204" s="86"/>
      <c r="H204" s="74"/>
      <c r="I204" s="118"/>
      <c r="J204" s="118"/>
    </row>
    <row r="205" spans="1:10" x14ac:dyDescent="0.2">
      <c r="A205" s="86"/>
      <c r="B205" s="58"/>
      <c r="C205" s="86"/>
      <c r="D205" s="86"/>
      <c r="E205" s="86"/>
      <c r="F205" s="86"/>
      <c r="G205" s="86"/>
      <c r="H205" s="74"/>
      <c r="I205" s="118"/>
      <c r="J205" s="118"/>
    </row>
    <row r="206" spans="1:10" x14ac:dyDescent="0.2">
      <c r="A206" s="86"/>
      <c r="B206" s="86"/>
      <c r="C206" s="86"/>
      <c r="D206" s="86"/>
      <c r="E206" s="86"/>
      <c r="F206" s="86"/>
      <c r="G206" s="86"/>
      <c r="I206" s="118"/>
      <c r="J206" s="118"/>
    </row>
  </sheetData>
  <dataValidations count="1">
    <dataValidation type="list" allowBlank="1" showInputMessage="1" showErrorMessage="1" sqref="L7">
      <formula1>"Poussin, Poussine, B1H, B2H, Benjamine, M1H, M2H, Minimes D, CH, CD"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pageSetUpPr fitToPage="1"/>
  </sheetPr>
  <dimension ref="A2:BP156"/>
  <sheetViews>
    <sheetView showGridLines="0" tabSelected="1" workbookViewId="0">
      <selection activeCell="D28" sqref="D28"/>
    </sheetView>
  </sheetViews>
  <sheetFormatPr baseColWidth="10" defaultColWidth="10.83203125" defaultRowHeight="16" x14ac:dyDescent="0.2"/>
  <cols>
    <col min="1" max="1" width="10.83203125" style="9"/>
    <col min="2" max="2" width="21.83203125" style="28" customWidth="1"/>
    <col min="3" max="3" width="17.5" style="9" customWidth="1"/>
    <col min="4" max="4" width="37.33203125" style="9" customWidth="1"/>
    <col min="5" max="5" width="14.1640625" style="9" customWidth="1"/>
    <col min="6" max="6" width="17.5" style="28" customWidth="1"/>
    <col min="7" max="7" width="14.6640625" style="78" customWidth="1"/>
    <col min="8" max="8" width="15.33203125" style="80" customWidth="1"/>
    <col min="9" max="9" width="15.33203125" style="28" customWidth="1"/>
    <col min="10" max="10" width="16.6640625" style="9" customWidth="1"/>
    <col min="11" max="11" width="13.33203125" style="9" customWidth="1"/>
    <col min="12" max="12" width="13.33203125" style="28" customWidth="1"/>
    <col min="13" max="13" width="10.83203125" style="9"/>
    <col min="14" max="14" width="21.83203125" style="28" customWidth="1"/>
    <col min="15" max="15" width="17" style="9" customWidth="1"/>
    <col min="16" max="16" width="31.5" style="9" customWidth="1"/>
    <col min="17" max="17" width="14.5" style="9" customWidth="1"/>
    <col min="18" max="18" width="14.5" style="28" customWidth="1"/>
    <col min="19" max="19" width="10.83203125" style="9"/>
    <col min="20" max="20" width="21.6640625" style="28" customWidth="1"/>
    <col min="21" max="21" width="16.33203125" style="9" customWidth="1"/>
    <col min="22" max="22" width="26.6640625" style="9" customWidth="1"/>
    <col min="23" max="23" width="13.6640625" style="9" customWidth="1"/>
    <col min="24" max="24" width="14.5" style="9" customWidth="1"/>
    <col min="25" max="25" width="10.83203125" style="9"/>
    <col min="26" max="26" width="21.6640625" style="28" customWidth="1"/>
    <col min="27" max="27" width="16.5" style="9" customWidth="1"/>
    <col min="28" max="28" width="36.5" style="9" customWidth="1"/>
    <col min="29" max="29" width="14.33203125" style="9" customWidth="1"/>
    <col min="30" max="30" width="14.5" style="9" customWidth="1"/>
    <col min="31" max="31" width="10.83203125" style="9"/>
    <col min="32" max="32" width="21.6640625" style="28" customWidth="1"/>
    <col min="33" max="33" width="16.5" style="9" customWidth="1"/>
    <col min="34" max="34" width="33.6640625" style="9" customWidth="1"/>
    <col min="35" max="36" width="14.5" style="9" customWidth="1"/>
    <col min="37" max="37" width="10.83203125" style="9"/>
    <col min="38" max="38" width="21.6640625" style="28" customWidth="1"/>
    <col min="39" max="39" width="16.5" style="9" customWidth="1"/>
    <col min="40" max="40" width="35.6640625" style="9" customWidth="1"/>
    <col min="41" max="41" width="13.1640625" style="9" customWidth="1"/>
    <col min="42" max="42" width="14.5" style="9" customWidth="1"/>
    <col min="43" max="43" width="10.83203125" style="9"/>
    <col min="44" max="44" width="21.6640625" style="28" customWidth="1"/>
    <col min="45" max="45" width="16.1640625" style="9" customWidth="1"/>
    <col min="46" max="46" width="35.1640625" style="9" customWidth="1"/>
    <col min="47" max="47" width="12.33203125" style="9" customWidth="1"/>
    <col min="48" max="48" width="14.5" style="9" customWidth="1"/>
    <col min="49" max="49" width="10.83203125" style="9"/>
    <col min="50" max="50" width="21.6640625" style="28" customWidth="1"/>
    <col min="51" max="51" width="16.5" style="9" customWidth="1"/>
    <col min="52" max="52" width="33.33203125" style="9" customWidth="1"/>
    <col min="53" max="53" width="12.5" style="9" customWidth="1"/>
    <col min="54" max="54" width="14.5" style="9" customWidth="1"/>
    <col min="55" max="55" width="10.83203125" style="9"/>
    <col min="56" max="56" width="21.6640625" style="28" customWidth="1"/>
    <col min="57" max="57" width="16.5" style="9" customWidth="1"/>
    <col min="58" max="58" width="34.6640625" style="9" customWidth="1"/>
    <col min="59" max="59" width="12" style="9" customWidth="1"/>
    <col min="60" max="60" width="14.5" style="9" customWidth="1"/>
    <col min="61" max="61" width="10.83203125" style="9"/>
    <col min="62" max="62" width="21.6640625" style="28" customWidth="1"/>
    <col min="63" max="63" width="16.5" style="9" customWidth="1"/>
    <col min="64" max="64" width="35.83203125" style="9" customWidth="1"/>
    <col min="65" max="65" width="12.5" style="9" customWidth="1"/>
    <col min="66" max="66" width="14.5" style="9" customWidth="1"/>
    <col min="67" max="67" width="10.83203125" style="9"/>
    <col min="68" max="68" width="21.83203125" style="28" customWidth="1"/>
    <col min="69" max="69" width="16.1640625" style="9" customWidth="1"/>
    <col min="70" max="70" width="36.83203125" style="9" customWidth="1"/>
    <col min="71" max="71" width="12.33203125" style="9" customWidth="1"/>
    <col min="72" max="72" width="14.5" style="9" customWidth="1"/>
    <col min="73" max="16384" width="10.83203125" style="9"/>
  </cols>
  <sheetData>
    <row r="2" spans="2:68" ht="17" thickBot="1" x14ac:dyDescent="0.25">
      <c r="F2" s="55"/>
      <c r="H2" s="78"/>
      <c r="I2" s="9"/>
      <c r="L2" s="9"/>
      <c r="N2" s="9"/>
      <c r="R2" s="9"/>
      <c r="T2" s="9"/>
      <c r="Z2" s="9"/>
      <c r="AF2" s="9"/>
      <c r="AL2" s="9"/>
      <c r="AR2" s="9"/>
      <c r="AX2" s="9"/>
      <c r="BD2" s="9"/>
      <c r="BJ2" s="9"/>
      <c r="BP2" s="9"/>
    </row>
    <row r="3" spans="2:68" s="6" customFormat="1" ht="16" customHeight="1" x14ac:dyDescent="0.2">
      <c r="B3" s="177" t="s">
        <v>366</v>
      </c>
      <c r="C3" s="178"/>
      <c r="D3" s="181" t="s">
        <v>357</v>
      </c>
      <c r="E3" s="127"/>
      <c r="F3" s="8"/>
      <c r="G3" s="79"/>
      <c r="H3" s="79"/>
    </row>
    <row r="4" spans="2:68" s="6" customFormat="1" ht="17" customHeight="1" thickBot="1" x14ac:dyDescent="0.25">
      <c r="B4" s="179"/>
      <c r="C4" s="180"/>
      <c r="D4" s="182"/>
      <c r="E4" s="125"/>
      <c r="F4" s="8"/>
      <c r="G4" s="79"/>
      <c r="H4" s="79"/>
    </row>
    <row r="5" spans="2:68" s="6" customFormat="1" x14ac:dyDescent="0.2">
      <c r="F5" s="11"/>
      <c r="G5" s="79"/>
      <c r="H5" s="79"/>
    </row>
    <row r="6" spans="2:68" s="6" customFormat="1" ht="22" customHeight="1" x14ac:dyDescent="0.2">
      <c r="F6" s="124"/>
      <c r="G6" s="157"/>
      <c r="H6" s="157"/>
      <c r="I6" s="124"/>
      <c r="J6" s="183"/>
      <c r="K6" s="183"/>
      <c r="L6" s="156"/>
    </row>
    <row r="7" spans="2:68" s="6" customFormat="1" ht="23" customHeight="1" x14ac:dyDescent="0.2">
      <c r="B7" s="12" t="s">
        <v>0</v>
      </c>
      <c r="C7" s="12" t="s">
        <v>1</v>
      </c>
      <c r="D7" s="12" t="s">
        <v>2</v>
      </c>
      <c r="E7" s="12" t="s">
        <v>3</v>
      </c>
      <c r="F7" s="12" t="s">
        <v>349</v>
      </c>
      <c r="G7" s="77" t="s">
        <v>366</v>
      </c>
      <c r="H7" s="124"/>
      <c r="I7" s="12" t="s">
        <v>372</v>
      </c>
      <c r="J7" s="12" t="s">
        <v>373</v>
      </c>
      <c r="K7" s="124"/>
      <c r="L7" s="126"/>
    </row>
    <row r="8" spans="2:68" x14ac:dyDescent="0.2">
      <c r="B8" s="57" t="str">
        <f t="array" ref="B8">IFERROR(INDEX(Listing!C$6:C$1000,SMALL(IF(Listing!$F$6:$F1021=Classement!$D$3,ROW($1:$995)),ROWS($1:1))),"")</f>
        <v>MEIGNEN</v>
      </c>
      <c r="C8" s="57" t="str">
        <f t="array" ref="C8">IFERROR(INDEX(Listing!D$6:D$1000,SMALL(IF(Listing!$F$6:$F1021=Classement!$D$3,ROW($1:$995)),ROWS($1:1))),"")</f>
        <v>SALOME</v>
      </c>
      <c r="D8" s="57" t="str">
        <f t="array" ref="D8">IFERROR(INDEX(Listing!E$6:E$1000,SMALL(IF(Listing!$F$6:$F1021=Classement!$D$3,ROW($1:$995)),ROWS($1:1))),"")</f>
        <v>BRIVET CANOE KAYAK</v>
      </c>
      <c r="E8" s="124">
        <f t="array" ref="E8">IFERROR(INDEX(Listing!B$6:B$1000,SMALL(IF(Listing!$F$6:$F1021=Classement!$D$3,ROW($1:$995)),ROWS($1:1))),"")</f>
        <v>21</v>
      </c>
      <c r="F8" s="124" t="str">
        <f t="array" ref="F8">IFERROR(INDEX(Listing!G$6:G$1000,SMALL(IF(Listing!$F$6:$F1021=Classement!$D$3,ROW($1:$995)),ROWS($1:1))),"")</f>
        <v>Poussine</v>
      </c>
      <c r="G8" s="90">
        <f t="array" ref="G8">IFERROR(INDEX(Listing!I$6:I$1000,SMALL(IF(Listing!$F$6:$F1021=Classement!$D$3,ROW($1:$995)),ROWS($1:1))),"")</f>
        <v>1.2446650752314815E-4</v>
      </c>
      <c r="H8" s="99"/>
      <c r="I8" s="124"/>
      <c r="J8" s="124"/>
      <c r="K8" s="124"/>
      <c r="L8" s="126"/>
      <c r="N8" s="9"/>
      <c r="R8" s="9"/>
      <c r="T8" s="9"/>
      <c r="Z8" s="9"/>
      <c r="AF8" s="9"/>
      <c r="AL8" s="9"/>
      <c r="AR8" s="9"/>
      <c r="AX8" s="9"/>
      <c r="BD8" s="9"/>
      <c r="BJ8" s="9"/>
      <c r="BP8" s="9"/>
    </row>
    <row r="9" spans="2:68" x14ac:dyDescent="0.2">
      <c r="B9" s="57" t="str">
        <f t="array" ref="B9">IFERROR(INDEX(Listing!C$6:C$1000,SMALL(IF(Listing!$F$6:$F1034=Classement!$D$3,ROW($1:$995)),ROWS($1:2))),"")</f>
        <v>SIBIOUDE</v>
      </c>
      <c r="C9" s="57" t="str">
        <f t="array" ref="C9">IFERROR(INDEX(Listing!D$6:D$1000,SMALL(IF(Listing!$F$6:$F1034=Classement!$D$3,ROW($1:$995)),ROWS($1:2))),"")</f>
        <v>LEA</v>
      </c>
      <c r="D9" s="57" t="str">
        <f t="array" ref="D9">IFERROR(INDEX(Listing!E$6:E$1000,SMALL(IF(Listing!$F$6:$F1034=Classement!$D$3,ROW($1:$995)),ROWS($1:2))),"")</f>
        <v>C.K. CHATEAU THEBAUD</v>
      </c>
      <c r="E9" s="124">
        <f t="array" ref="E9">IFERROR(INDEX(Listing!B$6:B$1000,SMALL(IF(Listing!$F$6:$F1034=Classement!$D$3,ROW($1:$995)),ROWS($1:2))),"")</f>
        <v>22</v>
      </c>
      <c r="F9" s="124" t="str">
        <f t="array" ref="F9">IFERROR(INDEX(Listing!G$6:G$1000,SMALL(IF(Listing!$F$6:$F1034=Classement!$D$3,ROW($1:$995)),ROWS($1:2))),"")</f>
        <v>Poussine</v>
      </c>
      <c r="G9" s="90">
        <f t="array" ref="G9">IFERROR(INDEX(Listing!I$6:I$1000,SMALL(IF(Listing!$F$6:$F1034=Classement!$D$3,ROW($1:$995)),ROWS($1:2))),"")</f>
        <v>3.8022641782407406E-5</v>
      </c>
      <c r="H9" s="99"/>
      <c r="I9" s="124"/>
      <c r="J9" s="124"/>
      <c r="K9" s="124"/>
      <c r="L9" s="126"/>
      <c r="N9" s="9"/>
      <c r="R9" s="9"/>
      <c r="T9" s="9"/>
      <c r="Z9" s="9"/>
      <c r="AF9" s="9"/>
      <c r="AL9" s="9"/>
      <c r="AR9" s="9"/>
      <c r="AX9" s="9"/>
      <c r="BD9" s="9"/>
      <c r="BJ9" s="9"/>
      <c r="BP9" s="9"/>
    </row>
    <row r="10" spans="2:68" x14ac:dyDescent="0.2">
      <c r="B10" s="57" t="str">
        <f t="array" ref="B10">IFERROR(INDEX(Listing!C$6:C$1000,SMALL(IF(Listing!$F$6:$F1036=Classement!$D$3,ROW($1:$995)),ROWS($1:3))),"")</f>
        <v>TREZY</v>
      </c>
      <c r="C10" s="57" t="str">
        <f t="array" ref="C10">IFERROR(INDEX(Listing!D$6:D$1000,SMALL(IF(Listing!$F$6:$F1036=Classement!$D$3,ROW($1:$995)),ROWS($1:3))),"")</f>
        <v>NOE</v>
      </c>
      <c r="D10" s="57" t="str">
        <f t="array" ref="D10">IFERROR(INDEX(Listing!E$6:E$1000,SMALL(IF(Listing!$F$6:$F1036=Classement!$D$3,ROW($1:$995)),ROWS($1:3))),"")</f>
        <v>C.K. CHATEAU THEBAUD</v>
      </c>
      <c r="E10" s="124">
        <f t="array" ref="E10">IFERROR(INDEX(Listing!B$6:B$1000,SMALL(IF(Listing!$F$6:$F1036=Classement!$D$3,ROW($1:$995)),ROWS($1:3))),"")</f>
        <v>23</v>
      </c>
      <c r="F10" s="124" t="str">
        <f t="array" ref="F10">IFERROR(INDEX(Listing!G$6:G$1000,SMALL(IF(Listing!$F$6:$F1036=Classement!$D$3,ROW($1:$995)),ROWS($1:3))),"")</f>
        <v>Poussine</v>
      </c>
      <c r="G10" s="90">
        <f t="array" ref="G10">IFERROR(INDEX(Listing!I$6:I$1000,SMALL(IF(Listing!$F$6:$F1036=Classement!$D$3,ROW($1:$995)),ROWS($1:3))),"")</f>
        <v>1.7374674479166667E-4</v>
      </c>
      <c r="H10" s="99"/>
      <c r="I10" s="124"/>
      <c r="J10" s="124"/>
      <c r="K10" s="124"/>
      <c r="L10" s="126"/>
      <c r="N10" s="9"/>
      <c r="R10" s="9"/>
      <c r="T10" s="9"/>
      <c r="Z10" s="9"/>
      <c r="AF10" s="9"/>
      <c r="AL10" s="9"/>
      <c r="AR10" s="9"/>
      <c r="AX10" s="9"/>
      <c r="BD10" s="9"/>
      <c r="BJ10" s="9"/>
      <c r="BP10" s="9"/>
    </row>
    <row r="11" spans="2:68" x14ac:dyDescent="0.2">
      <c r="B11" s="57" t="str">
        <f t="array" ref="B11">IFERROR(INDEX(Listing!C$6:C$1000,SMALL(IF(Listing!$F$6:$F1039=Classement!$D$3,ROW($1:$995)),ROWS($1:4))),"")</f>
        <v>COQUEL</v>
      </c>
      <c r="C11" s="57" t="str">
        <f t="array" ref="C11">IFERROR(INDEX(Listing!D$6:D$1000,SMALL(IF(Listing!$F$6:$F1039=Classement!$D$3,ROW($1:$995)),ROWS($1:4))),"")</f>
        <v>AMELIE</v>
      </c>
      <c r="D11" s="57" t="str">
        <f t="array" ref="D11">IFERROR(INDEX(Listing!E$6:E$1000,SMALL(IF(Listing!$F$6:$F1039=Classement!$D$3,ROW($1:$995)),ROWS($1:4))),"")</f>
        <v>CANOE KAYAK CLISSON</v>
      </c>
      <c r="E11" s="124">
        <f t="array" ref="E11">IFERROR(INDEX(Listing!B$6:B$1000,SMALL(IF(Listing!$F$6:$F1039=Classement!$D$3,ROW($1:$995)),ROWS($1:4))),"")</f>
        <v>24</v>
      </c>
      <c r="F11" s="124" t="str">
        <f t="array" ref="F11">IFERROR(INDEX(Listing!G$6:G$1000,SMALL(IF(Listing!$F$6:$F1039=Classement!$D$3,ROW($1:$995)),ROWS($1:4))),"")</f>
        <v>Poussine</v>
      </c>
      <c r="G11" s="90">
        <f t="array" ref="G11">IFERROR(INDEX(Listing!I$6:I$1000,SMALL(IF(Listing!$F$6:$F1039=Classement!$D$3,ROW($1:$995)),ROWS($1:4))),"")</f>
        <v>1.5132197627314815E-4</v>
      </c>
      <c r="H11" s="99"/>
      <c r="I11" s="124"/>
      <c r="J11" s="124"/>
      <c r="K11" s="124"/>
      <c r="L11" s="126"/>
      <c r="N11" s="9"/>
      <c r="R11" s="9"/>
      <c r="T11" s="9"/>
      <c r="Z11" s="9"/>
      <c r="AF11" s="9"/>
      <c r="AL11" s="9"/>
      <c r="AR11" s="9"/>
      <c r="AX11" s="9"/>
      <c r="BD11" s="9"/>
      <c r="BJ11" s="9"/>
      <c r="BP11" s="9"/>
    </row>
    <row r="12" spans="2:68" x14ac:dyDescent="0.2">
      <c r="B12" s="57" t="str">
        <f t="array" ref="B12">IFERROR(INDEX(Listing!C$6:C$1000,SMALL(IF(Listing!$F$6:$F1022=Classement!$D$3,ROW($1:$995)),ROWS($1:5))),"")</f>
        <v>IMBERT NIEDERMAYER</v>
      </c>
      <c r="C12" s="57" t="str">
        <f t="array" ref="C12">IFERROR(INDEX(Listing!D$6:D$1000,SMALL(IF(Listing!$F$6:$F1022=Classement!$D$3,ROW($1:$995)),ROWS($1:5))),"")</f>
        <v>SACHA</v>
      </c>
      <c r="D12" s="57" t="str">
        <f t="array" ref="D12">IFERROR(INDEX(Listing!E$6:E$1000,SMALL(IF(Listing!$F$6:$F1022=Classement!$D$3,ROW($1:$995)),ROWS($1:5))),"")</f>
        <v>CANOE KAYAK DE VERTOU</v>
      </c>
      <c r="E12" s="124">
        <f t="array" ref="E12">IFERROR(INDEX(Listing!B$6:B$1000,SMALL(IF(Listing!$F$6:$F1022=Classement!$D$3,ROW($1:$995)),ROWS($1:5))),"")</f>
        <v>25</v>
      </c>
      <c r="F12" s="124" t="str">
        <f t="array" ref="F12">IFERROR(INDEX(Listing!G$6:G$1000,SMALL(IF(Listing!$F$6:$F1022=Classement!$D$3,ROW($1:$995)),ROWS($1:5))),"")</f>
        <v>Poussine</v>
      </c>
      <c r="G12" s="90">
        <f t="array" ref="G12">IFERROR(INDEX(Listing!I$6:I$1000,SMALL(IF(Listing!$F$6:$F1022=Classement!$D$3,ROW($1:$995)),ROWS($1:5))),"")</f>
        <v>1.1045102719907408E-4</v>
      </c>
      <c r="H12" s="99"/>
      <c r="I12" s="124"/>
      <c r="J12" s="124"/>
      <c r="K12" s="124"/>
      <c r="L12" s="126"/>
      <c r="N12" s="9"/>
      <c r="R12" s="9"/>
      <c r="T12" s="9"/>
      <c r="Z12" s="9"/>
      <c r="AF12" s="9"/>
      <c r="AL12" s="9"/>
      <c r="AR12" s="9"/>
      <c r="AX12" s="9"/>
      <c r="BD12" s="9"/>
      <c r="BJ12" s="9"/>
      <c r="BP12" s="9"/>
    </row>
    <row r="13" spans="2:68" x14ac:dyDescent="0.2">
      <c r="B13" s="57" t="str">
        <f t="array" ref="B13">IFERROR(INDEX(Listing!C$6:C$1000,SMALL(IF(Listing!$F$6:$F1037=Classement!$D$3,ROW($1:$995)),ROWS($1:6))),"")</f>
        <v>TILLARD</v>
      </c>
      <c r="C13" s="57" t="str">
        <f t="array" ref="C13">IFERROR(INDEX(Listing!D$6:D$1000,SMALL(IF(Listing!$F$6:$F1037=Classement!$D$3,ROW($1:$995)),ROWS($1:6))),"")</f>
        <v>CANDICE</v>
      </c>
      <c r="D13" s="57" t="str">
        <f t="array" ref="D13">IFERROR(INDEX(Listing!E$6:E$1000,SMALL(IF(Listing!$F$6:$F1037=Classement!$D$3,ROW($1:$995)),ROWS($1:6))),"")</f>
        <v>ISAC CANOE KAYAK</v>
      </c>
      <c r="E13" s="124">
        <f t="array" ref="E13">IFERROR(INDEX(Listing!B$6:B$1000,SMALL(IF(Listing!$F$6:$F1037=Classement!$D$3,ROW($1:$995)),ROWS($1:6))),"")</f>
        <v>26</v>
      </c>
      <c r="F13" s="124" t="str">
        <f t="array" ref="F13">IFERROR(INDEX(Listing!G$6:G$1000,SMALL(IF(Listing!$F$6:$F1037=Classement!$D$3,ROW($1:$995)),ROWS($1:6))),"")</f>
        <v>Poussine</v>
      </c>
      <c r="G13" s="90">
        <f t="array" ref="G13">IFERROR(INDEX(Listing!I$6:I$1000,SMALL(IF(Listing!$F$6:$F1037=Classement!$D$3,ROW($1:$995)),ROWS($1:6))),"")</f>
        <v>2.2899486400462964E-4</v>
      </c>
      <c r="H13" s="99"/>
      <c r="I13" s="124"/>
      <c r="J13" s="124"/>
      <c r="K13" s="124"/>
      <c r="L13" s="126"/>
      <c r="N13" s="9"/>
      <c r="R13" s="9"/>
      <c r="T13" s="9"/>
      <c r="Z13" s="9"/>
      <c r="AF13" s="9"/>
      <c r="AL13" s="9"/>
      <c r="AR13" s="9"/>
      <c r="AX13" s="9"/>
      <c r="BD13" s="9"/>
      <c r="BJ13" s="9"/>
      <c r="BP13" s="9"/>
    </row>
    <row r="14" spans="2:68" x14ac:dyDescent="0.2">
      <c r="B14" s="57" t="str">
        <f t="array" ref="B14">IFERROR(INDEX(Listing!C$6:C$1000,SMALL(IF(Listing!$F$6:$F1030=Classement!$D$3,ROW($1:$995)),ROWS($1:7))),"")</f>
        <v>VAUTEY</v>
      </c>
      <c r="C14" s="57" t="str">
        <f t="array" ref="C14">IFERROR(INDEX(Listing!D$6:D$1000,SMALL(IF(Listing!$F$6:$F1030=Classement!$D$3,ROW($1:$995)),ROWS($1:7))),"")</f>
        <v>AMBRE</v>
      </c>
      <c r="D14" s="57" t="str">
        <f t="array" ref="D14">IFERROR(INDEX(Listing!E$6:E$1000,SMALL(IF(Listing!$F$6:$F1030=Classement!$D$3,ROW($1:$995)),ROWS($1:7))),"")</f>
        <v>ISAC CANOE KAYAK</v>
      </c>
      <c r="E14" s="124">
        <f t="array" ref="E14">IFERROR(INDEX(Listing!B$6:B$1000,SMALL(IF(Listing!$F$6:$F1030=Classement!$D$3,ROW($1:$995)),ROWS($1:7))),"")</f>
        <v>27</v>
      </c>
      <c r="F14" s="124" t="str">
        <f t="array" ref="F14">IFERROR(INDEX(Listing!G$6:G$1000,SMALL(IF(Listing!$F$6:$F1030=Classement!$D$3,ROW($1:$995)),ROWS($1:7))),"")</f>
        <v>Poussine</v>
      </c>
      <c r="G14" s="90">
        <f t="array" ref="G14">IFERROR(INDEX(Listing!I$6:I$1000,SMALL(IF(Listing!$F$6:$F1030=Classement!$D$3,ROW($1:$995)),ROWS($1:7))),"")</f>
        <v>8.8297526041666673E-5</v>
      </c>
      <c r="H14" s="99"/>
      <c r="I14" s="124"/>
      <c r="J14" s="124"/>
      <c r="K14" s="124"/>
      <c r="L14" s="126"/>
      <c r="N14" s="9"/>
      <c r="R14" s="9"/>
      <c r="T14" s="9"/>
      <c r="Z14" s="9"/>
      <c r="AF14" s="9"/>
      <c r="AL14" s="9"/>
      <c r="AR14" s="9"/>
      <c r="AX14" s="9"/>
      <c r="BD14" s="9"/>
      <c r="BJ14" s="9"/>
      <c r="BP14" s="9"/>
    </row>
    <row r="15" spans="2:68" x14ac:dyDescent="0.2">
      <c r="B15" s="57" t="str">
        <f t="array" ref="B15">IFERROR(INDEX(Listing!C$6:C$1000,SMALL(IF(Listing!$F$6:$F1024=Classement!$D$3,ROW($1:$995)),ROWS($1:8))),"")</f>
        <v>RALUY</v>
      </c>
      <c r="C15" s="57" t="str">
        <f t="array" ref="C15">IFERROR(INDEX(Listing!D$6:D$1000,SMALL(IF(Listing!$F$6:$F1024=Classement!$D$3,ROW($1:$995)),ROWS($1:8))),"")</f>
        <v>ORNELLA</v>
      </c>
      <c r="D15" s="57" t="str">
        <f t="array" ref="D15">IFERROR(INDEX(Listing!E$6:E$1000,SMALL(IF(Listing!$F$6:$F1024=Classement!$D$3,ROW($1:$995)),ROWS($1:8))),"")</f>
        <v>S.N.O.S. C.K. ST NAZAIRE</v>
      </c>
      <c r="E15" s="124">
        <f t="array" ref="E15">IFERROR(INDEX(Listing!B$6:B$1000,SMALL(IF(Listing!$F$6:$F1024=Classement!$D$3,ROW($1:$995)),ROWS($1:8))),"")</f>
        <v>28</v>
      </c>
      <c r="F15" s="124" t="str">
        <f t="array" ref="F15">IFERROR(INDEX(Listing!G$6:G$1000,SMALL(IF(Listing!$F$6:$F1024=Classement!$D$3,ROW($1:$995)),ROWS($1:8))),"")</f>
        <v>Poussine</v>
      </c>
      <c r="G15" s="90">
        <f t="array" ref="G15">IFERROR(INDEX(Listing!I$6:I$1000,SMALL(IF(Listing!$F$6:$F1024=Classement!$D$3,ROW($1:$995)),ROWS($1:8))),"")</f>
        <v>1.5331127025462963E-4</v>
      </c>
      <c r="H15" s="99"/>
      <c r="I15" s="124"/>
      <c r="J15" s="124"/>
      <c r="K15" s="124"/>
      <c r="L15" s="126"/>
      <c r="N15" s="9"/>
      <c r="R15" s="9"/>
      <c r="T15" s="9"/>
      <c r="Z15" s="9"/>
      <c r="AF15" s="9"/>
      <c r="AL15" s="9"/>
      <c r="AR15" s="9"/>
      <c r="AX15" s="9"/>
      <c r="BD15" s="9"/>
      <c r="BJ15" s="9"/>
      <c r="BP15" s="9"/>
    </row>
    <row r="16" spans="2:68" x14ac:dyDescent="0.2">
      <c r="B16" s="57" t="str">
        <f t="array" ref="B16">IFERROR(INDEX(Listing!C$6:C$1000,SMALL(IF(Listing!$F$6:$F1035=Classement!$D$3,ROW($1:$995)),ROWS($1:9))),"")</f>
        <v>DUBACQ</v>
      </c>
      <c r="C16" s="57" t="str">
        <f t="array" ref="C16">IFERROR(INDEX(Listing!D$6:D$1000,SMALL(IF(Listing!$F$6:$F1035=Classement!$D$3,ROW($1:$995)),ROWS($1:9))),"")</f>
        <v>ZOE</v>
      </c>
      <c r="D16" s="57" t="str">
        <f t="array" ref="D16">IFERROR(INDEX(Listing!E$6:E$1000,SMALL(IF(Listing!$F$6:$F1035=Classement!$D$3,ROW($1:$995)),ROWS($1:9))),"")</f>
        <v>S.N.O.S. C.K. ST NAZAIRE</v>
      </c>
      <c r="E16" s="124">
        <f t="array" ref="E16">IFERROR(INDEX(Listing!B$6:B$1000,SMALL(IF(Listing!$F$6:$F1035=Classement!$D$3,ROW($1:$995)),ROWS($1:9))),"")</f>
        <v>29</v>
      </c>
      <c r="F16" s="124" t="str">
        <f t="array" ref="F16">IFERROR(INDEX(Listing!G$6:G$1000,SMALL(IF(Listing!$F$6:$F1035=Classement!$D$3,ROW($1:$995)),ROWS($1:9))),"")</f>
        <v>Poussine</v>
      </c>
      <c r="G16" s="90">
        <f t="array" ref="G16">IFERROR(INDEX(Listing!I$6:I$1000,SMALL(IF(Listing!$F$6:$F1035=Classement!$D$3,ROW($1:$995)),ROWS($1:9))),"")</f>
        <v>6.650571469907408E-5</v>
      </c>
      <c r="H16" s="99"/>
      <c r="I16" s="124"/>
      <c r="J16" s="124"/>
      <c r="K16" s="124"/>
      <c r="L16" s="126"/>
      <c r="N16" s="9"/>
      <c r="R16" s="9"/>
      <c r="T16" s="9"/>
      <c r="Z16" s="9"/>
      <c r="AF16" s="9"/>
      <c r="AL16" s="9"/>
      <c r="AR16" s="9"/>
      <c r="AX16" s="9"/>
      <c r="BD16" s="9"/>
      <c r="BJ16" s="9"/>
      <c r="BP16" s="9"/>
    </row>
    <row r="17" spans="1:68" x14ac:dyDescent="0.2">
      <c r="A17" s="56"/>
      <c r="B17" s="57" t="str">
        <f t="array" ref="B17">IFERROR(INDEX(Listing!C$6:C$1000,SMALL(IF(Listing!$F$6:$F1027=Classement!$D$3,ROW($1:$995)),ROWS($1:10))),"")</f>
        <v/>
      </c>
      <c r="C17" s="57" t="str">
        <f t="array" ref="C17">IFERROR(INDEX(Listing!D$6:D$1000,SMALL(IF(Listing!$F$6:$F1027=Classement!$D$3,ROW($1:$995)),ROWS($1:10))),"")</f>
        <v/>
      </c>
      <c r="D17" s="57" t="str">
        <f t="array" ref="D17">IFERROR(INDEX(Listing!E$6:E$1000,SMALL(IF(Listing!$F$6:$F1027=Classement!$D$3,ROW($1:$995)),ROWS($1:10))),"")</f>
        <v/>
      </c>
      <c r="E17" s="124" t="str">
        <f t="array" ref="E17">IFERROR(INDEX(Listing!B$6:B$1000,SMALL(IF(Listing!$F$6:$F1027=Classement!$D$3,ROW($1:$995)),ROWS($1:10))),"")</f>
        <v/>
      </c>
      <c r="F17" s="124" t="str">
        <f t="array" ref="F17">IFERROR(INDEX(Listing!G$6:G$1000,SMALL(IF(Listing!$F$6:$F1027=Classement!$D$3,ROW($1:$995)),ROWS($1:10))),"")</f>
        <v/>
      </c>
      <c r="G17" s="90" t="str">
        <f t="array" ref="G17">IFERROR(INDEX(Listing!I$6:I$1000,SMALL(IF(Listing!$F$6:$F1027=Classement!$D$3,ROW($1:$995)),ROWS($1:10))),"")</f>
        <v/>
      </c>
      <c r="H17" s="99"/>
      <c r="I17" s="124"/>
      <c r="J17" s="124"/>
      <c r="K17" s="124"/>
      <c r="L17" s="126"/>
      <c r="N17" s="9"/>
      <c r="R17" s="9"/>
      <c r="T17" s="9"/>
      <c r="Z17" s="9"/>
      <c r="AF17" s="9"/>
      <c r="AL17" s="9"/>
      <c r="AR17" s="9"/>
      <c r="AX17" s="9"/>
      <c r="BD17" s="9"/>
      <c r="BJ17" s="9"/>
      <c r="BP17" s="9"/>
    </row>
    <row r="18" spans="1:68" x14ac:dyDescent="0.2">
      <c r="A18" s="56"/>
      <c r="B18" s="57" t="str">
        <f t="array" ref="B18">IFERROR(INDEX(Listing!C$6:C$1000,SMALL(IF(Listing!$F$6:$F1031=Classement!$D$3,ROW($1:$995)),ROWS($1:11))),"")</f>
        <v/>
      </c>
      <c r="C18" s="57" t="str">
        <f t="array" ref="C18">IFERROR(INDEX(Listing!D$6:D$1000,SMALL(IF(Listing!$F$6:$F1031=Classement!$D$3,ROW($1:$995)),ROWS($1:11))),"")</f>
        <v/>
      </c>
      <c r="D18" s="57" t="str">
        <f t="array" ref="D18">IFERROR(INDEX(Listing!E$6:E$1000,SMALL(IF(Listing!$F$6:$F1031=Classement!$D$3,ROW($1:$995)),ROWS($1:11))),"")</f>
        <v/>
      </c>
      <c r="E18" s="124" t="str">
        <f t="array" ref="E18">IFERROR(INDEX(Listing!B$6:B$1000,SMALL(IF(Listing!$F$6:$F1031=Classement!$D$3,ROW($1:$995)),ROWS($1:11))),"")</f>
        <v/>
      </c>
      <c r="F18" s="124" t="str">
        <f t="array" ref="F18">IFERROR(INDEX(Listing!G$6:G$1000,SMALL(IF(Listing!$F$6:$F1031=Classement!$D$3,ROW($1:$995)),ROWS($1:11))),"")</f>
        <v/>
      </c>
      <c r="G18" s="90" t="str">
        <f t="array" ref="G18">IFERROR(INDEX(Listing!I$6:I$1000,SMALL(IF(Listing!$F$6:$F1031=Classement!$D$3,ROW($1:$995)),ROWS($1:11))),"")</f>
        <v/>
      </c>
      <c r="H18" s="99"/>
      <c r="I18" s="124"/>
      <c r="J18" s="124"/>
      <c r="K18" s="124"/>
      <c r="L18" s="126"/>
      <c r="N18" s="9"/>
      <c r="R18" s="9"/>
      <c r="T18" s="9"/>
      <c r="Z18" s="9"/>
      <c r="AF18" s="9"/>
      <c r="AL18" s="9"/>
      <c r="AR18" s="9"/>
      <c r="AX18" s="9"/>
      <c r="BD18" s="9"/>
      <c r="BJ18" s="9"/>
      <c r="BP18" s="9"/>
    </row>
    <row r="19" spans="1:68" x14ac:dyDescent="0.2">
      <c r="A19" s="56"/>
      <c r="B19" s="57" t="str">
        <f t="array" ref="B19">IFERROR(INDEX(Listing!C$6:C$1000,SMALL(IF(Listing!$F$6:$F1020=Classement!$D$3,ROW($1:$995)),ROWS($1:12))),"")</f>
        <v/>
      </c>
      <c r="C19" s="57" t="str">
        <f t="array" ref="C19">IFERROR(INDEX(Listing!D$6:D$1000,SMALL(IF(Listing!$F$6:$F1020=Classement!$D$3,ROW($1:$995)),ROWS($1:12))),"")</f>
        <v/>
      </c>
      <c r="D19" s="57" t="str">
        <f t="array" ref="D19">IFERROR(INDEX(Listing!E$6:E$1000,SMALL(IF(Listing!$F$6:$F1020=Classement!$D$3,ROW($1:$995)),ROWS($1:12))),"")</f>
        <v/>
      </c>
      <c r="E19" s="124" t="str">
        <f t="array" ref="E19">IFERROR(INDEX(Listing!B$6:B$1000,SMALL(IF(Listing!$F$6:$F1020=Classement!$D$3,ROW($1:$995)),ROWS($1:12))),"")</f>
        <v/>
      </c>
      <c r="F19" s="124" t="str">
        <f t="array" ref="F19">IFERROR(INDEX(Listing!G$6:G$1000,SMALL(IF(Listing!$F$6:$F1020=Classement!$D$3,ROW($1:$995)),ROWS($1:12))),"")</f>
        <v/>
      </c>
      <c r="G19" s="90" t="str">
        <f t="array" ref="G19">IFERROR(INDEX(Listing!I$6:I$1000,SMALL(IF(Listing!$F$6:$F1020=Classement!$D$3,ROW($1:$995)),ROWS($1:12))),"")</f>
        <v/>
      </c>
      <c r="H19" s="99"/>
      <c r="I19" s="124"/>
      <c r="J19" s="124"/>
      <c r="K19" s="124"/>
      <c r="L19" s="126"/>
      <c r="N19" s="9"/>
      <c r="R19" s="9"/>
      <c r="T19" s="9"/>
      <c r="Z19" s="9"/>
      <c r="AF19" s="9"/>
      <c r="AL19" s="9"/>
      <c r="AR19" s="9"/>
      <c r="AX19" s="9"/>
      <c r="BD19" s="9"/>
      <c r="BJ19" s="9"/>
      <c r="BP19" s="9"/>
    </row>
    <row r="20" spans="1:68" x14ac:dyDescent="0.2">
      <c r="A20" s="56"/>
      <c r="B20" s="57" t="str">
        <f t="array" ref="B20">IFERROR(INDEX(Listing!C$6:C$1000,SMALL(IF(Listing!$F$6:$F1026=Classement!$D$3,ROW($1:$995)),ROWS($1:13))),"")</f>
        <v/>
      </c>
      <c r="C20" s="57" t="str">
        <f t="array" ref="C20">IFERROR(INDEX(Listing!D$6:D$1000,SMALL(IF(Listing!$F$6:$F1026=Classement!$D$3,ROW($1:$995)),ROWS($1:13))),"")</f>
        <v/>
      </c>
      <c r="D20" s="57" t="str">
        <f t="array" ref="D20">IFERROR(INDEX(Listing!E$6:E$1000,SMALL(IF(Listing!$F$6:$F1026=Classement!$D$3,ROW($1:$995)),ROWS($1:13))),"")</f>
        <v/>
      </c>
      <c r="E20" s="124" t="str">
        <f t="array" ref="E20">IFERROR(INDEX(Listing!B$6:B$1000,SMALL(IF(Listing!$F$6:$F1026=Classement!$D$3,ROW($1:$995)),ROWS($1:13))),"")</f>
        <v/>
      </c>
      <c r="F20" s="124" t="str">
        <f t="array" ref="F20">IFERROR(INDEX(Listing!G$6:G$1000,SMALL(IF(Listing!$F$6:$F1026=Classement!$D$3,ROW($1:$995)),ROWS($1:13))),"")</f>
        <v/>
      </c>
      <c r="G20" s="90" t="str">
        <f t="array" ref="G20">IFERROR(INDEX(Listing!I$6:I$1000,SMALL(IF(Listing!$F$6:$F1026=Classement!$D$3,ROW($1:$995)),ROWS($1:13))),"")</f>
        <v/>
      </c>
      <c r="H20" s="99"/>
      <c r="I20" s="124"/>
      <c r="J20" s="124"/>
      <c r="K20" s="124"/>
      <c r="L20" s="126"/>
      <c r="N20" s="9"/>
      <c r="R20" s="9"/>
      <c r="T20" s="9"/>
      <c r="Z20" s="9"/>
      <c r="AF20" s="9"/>
      <c r="AL20" s="9"/>
      <c r="AR20" s="9"/>
      <c r="AX20" s="9"/>
      <c r="BD20" s="9"/>
      <c r="BJ20" s="9"/>
      <c r="BP20" s="9"/>
    </row>
    <row r="21" spans="1:68" x14ac:dyDescent="0.2">
      <c r="A21" s="56"/>
      <c r="B21" s="57" t="str">
        <f t="array" ref="B21">IFERROR(INDEX(Listing!C$6:C$1000,SMALL(IF(Listing!$F$6:$F1023=Classement!$D$3,ROW($1:$995)),ROWS($1:14))),"")</f>
        <v/>
      </c>
      <c r="C21" s="57" t="str">
        <f t="array" ref="C21">IFERROR(INDEX(Listing!D$6:D$1000,SMALL(IF(Listing!$F$6:$F1023=Classement!$D$3,ROW($1:$995)),ROWS($1:14))),"")</f>
        <v/>
      </c>
      <c r="D21" s="57" t="str">
        <f t="array" ref="D21">IFERROR(INDEX(Listing!E$6:E$1000,SMALL(IF(Listing!$F$6:$F1023=Classement!$D$3,ROW($1:$995)),ROWS($1:14))),"")</f>
        <v/>
      </c>
      <c r="E21" s="124" t="str">
        <f t="array" ref="E21">IFERROR(INDEX(Listing!B$6:B$1000,SMALL(IF(Listing!$F$6:$F1023=Classement!$D$3,ROW($1:$995)),ROWS($1:14))),"")</f>
        <v/>
      </c>
      <c r="F21" s="124" t="str">
        <f t="array" ref="F21">IFERROR(INDEX(Listing!G$6:G$1000,SMALL(IF(Listing!$F$6:$F1023=Classement!$D$3,ROW($1:$995)),ROWS($1:14))),"")</f>
        <v/>
      </c>
      <c r="G21" s="90" t="str">
        <f t="array" ref="G21">IFERROR(INDEX(Listing!I$6:I$1000,SMALL(IF(Listing!$F$6:$F1023=Classement!$D$3,ROW($1:$995)),ROWS($1:14))),"")</f>
        <v/>
      </c>
      <c r="H21" s="99"/>
      <c r="I21" s="124"/>
      <c r="J21" s="124"/>
      <c r="K21" s="124"/>
      <c r="L21" s="126"/>
      <c r="N21" s="9"/>
      <c r="R21" s="9"/>
      <c r="T21" s="9"/>
      <c r="Z21" s="9"/>
      <c r="AF21" s="9"/>
      <c r="AL21" s="9"/>
      <c r="AR21" s="9"/>
      <c r="AX21" s="9"/>
      <c r="BD21" s="9"/>
      <c r="BJ21" s="9"/>
      <c r="BP21" s="9"/>
    </row>
    <row r="22" spans="1:68" x14ac:dyDescent="0.2">
      <c r="A22" s="56"/>
      <c r="B22" s="57" t="str">
        <f t="array" ref="B22">IFERROR(INDEX(Listing!C$6:C$1000,SMALL(IF(Listing!$F$6:$F1032=Classement!$D$3,ROW($1:$995)),ROWS($1:15))),"")</f>
        <v/>
      </c>
      <c r="C22" s="57" t="str">
        <f t="array" ref="C22">IFERROR(INDEX(Listing!D$6:D$1000,SMALL(IF(Listing!$F$6:$F1032=Classement!$D$3,ROW($1:$995)),ROWS($1:15))),"")</f>
        <v/>
      </c>
      <c r="D22" s="57" t="str">
        <f t="array" ref="D22">IFERROR(INDEX(Listing!E$6:E$1000,SMALL(IF(Listing!$F$6:$F1032=Classement!$D$3,ROW($1:$995)),ROWS($1:15))),"")</f>
        <v/>
      </c>
      <c r="E22" s="124" t="str">
        <f t="array" ref="E22">IFERROR(INDEX(Listing!B$6:B$1000,SMALL(IF(Listing!$F$6:$F1032=Classement!$D$3,ROW($1:$995)),ROWS($1:15))),"")</f>
        <v/>
      </c>
      <c r="F22" s="124" t="str">
        <f t="array" ref="F22">IFERROR(INDEX(Listing!G$6:G$1000,SMALL(IF(Listing!$F$6:$F1032=Classement!$D$3,ROW($1:$995)),ROWS($1:15))),"")</f>
        <v/>
      </c>
      <c r="G22" s="90" t="str">
        <f t="array" ref="G22">IFERROR(INDEX(Listing!I$6:I$1000,SMALL(IF(Listing!$F$6:$F1032=Classement!$D$3,ROW($1:$995)),ROWS($1:15))),"")</f>
        <v/>
      </c>
      <c r="H22" s="99"/>
      <c r="I22" s="124"/>
      <c r="J22" s="124"/>
      <c r="K22" s="124"/>
      <c r="L22" s="126"/>
      <c r="N22" s="9"/>
      <c r="R22" s="9"/>
      <c r="T22" s="9"/>
      <c r="Z22" s="9"/>
      <c r="AF22" s="9"/>
      <c r="AL22" s="9"/>
      <c r="AR22" s="9"/>
      <c r="AX22" s="9"/>
      <c r="BD22" s="9"/>
      <c r="BJ22" s="9"/>
      <c r="BP22" s="9"/>
    </row>
    <row r="23" spans="1:68" x14ac:dyDescent="0.2">
      <c r="A23" s="56"/>
      <c r="B23" s="57" t="str">
        <f t="array" ref="B23">IFERROR(INDEX(Listing!C$6:C$1000,SMALL(IF(Listing!$F$6:$F1028=Classement!$D$3,ROW($1:$995)),ROWS($1:16))),"")</f>
        <v/>
      </c>
      <c r="C23" s="57" t="str">
        <f t="array" ref="C23">IFERROR(INDEX(Listing!D$6:D$1000,SMALL(IF(Listing!$F$6:$F1028=Classement!$D$3,ROW($1:$995)),ROWS($1:16))),"")</f>
        <v/>
      </c>
      <c r="D23" s="57" t="str">
        <f t="array" ref="D23">IFERROR(INDEX(Listing!E$6:E$1000,SMALL(IF(Listing!$F$6:$F1028=Classement!$D$3,ROW($1:$995)),ROWS($1:16))),"")</f>
        <v/>
      </c>
      <c r="E23" s="124" t="str">
        <f t="array" ref="E23">IFERROR(INDEX(Listing!B$6:B$1000,SMALL(IF(Listing!$F$6:$F1028=Classement!$D$3,ROW($1:$995)),ROWS($1:16))),"")</f>
        <v/>
      </c>
      <c r="F23" s="124" t="str">
        <f t="array" ref="F23">IFERROR(INDEX(Listing!G$6:G$1000,SMALL(IF(Listing!$F$6:$F1028=Classement!$D$3,ROW($1:$995)),ROWS($1:16))),"")</f>
        <v/>
      </c>
      <c r="G23" s="90" t="str">
        <f t="array" ref="G23">IFERROR(INDEX(Listing!I$6:I$1000,SMALL(IF(Listing!$F$6:$F1028=Classement!$D$3,ROW($1:$995)),ROWS($1:16))),"")</f>
        <v/>
      </c>
      <c r="H23" s="99"/>
      <c r="I23" s="124"/>
      <c r="J23" s="124"/>
      <c r="K23" s="124"/>
      <c r="L23" s="126"/>
      <c r="N23" s="9"/>
      <c r="R23" s="9"/>
      <c r="T23" s="9"/>
      <c r="Z23" s="9"/>
      <c r="AF23" s="9"/>
      <c r="AL23" s="9"/>
      <c r="AR23" s="9"/>
      <c r="AX23" s="9"/>
      <c r="BD23" s="9"/>
      <c r="BJ23" s="9"/>
      <c r="BP23" s="9"/>
    </row>
    <row r="24" spans="1:68" x14ac:dyDescent="0.2">
      <c r="A24" s="56"/>
      <c r="B24" s="57" t="str">
        <f t="array" ref="B24">IFERROR(INDEX(Listing!C$6:C$1000,SMALL(IF(Listing!$F$6:$F1029=Classement!$D$3,ROW($1:$995)),ROWS($1:17))),"")</f>
        <v/>
      </c>
      <c r="C24" s="57" t="str">
        <f t="array" ref="C24">IFERROR(INDEX(Listing!D$6:D$1000,SMALL(IF(Listing!$F$6:$F1029=Classement!$D$3,ROW($1:$995)),ROWS($1:17))),"")</f>
        <v/>
      </c>
      <c r="D24" s="57" t="str">
        <f t="array" ref="D24">IFERROR(INDEX(Listing!E$6:E$1000,SMALL(IF(Listing!$F$6:$F1029=Classement!$D$3,ROW($1:$995)),ROWS($1:17))),"")</f>
        <v/>
      </c>
      <c r="E24" s="124" t="str">
        <f t="array" ref="E24">IFERROR(INDEX(Listing!B$6:B$1000,SMALL(IF(Listing!$F$6:$F1029=Classement!$D$3,ROW($1:$995)),ROWS($1:17))),"")</f>
        <v/>
      </c>
      <c r="F24" s="124" t="str">
        <f t="array" ref="F24">IFERROR(INDEX(Listing!G$6:G$1000,SMALL(IF(Listing!$F$6:$F1029=Classement!$D$3,ROW($1:$995)),ROWS($1:17))),"")</f>
        <v/>
      </c>
      <c r="G24" s="90" t="str">
        <f t="array" ref="G24">IFERROR(INDEX(Listing!I$6:I$1000,SMALL(IF(Listing!$F$6:$F1029=Classement!$D$3,ROW($1:$995)),ROWS($1:17))),"")</f>
        <v/>
      </c>
      <c r="H24" s="99"/>
      <c r="I24" s="124"/>
      <c r="J24" s="124"/>
      <c r="K24" s="124"/>
      <c r="L24" s="126"/>
      <c r="N24" s="9"/>
      <c r="R24" s="9"/>
      <c r="T24" s="9"/>
      <c r="Z24" s="9"/>
      <c r="AF24" s="9"/>
      <c r="AL24" s="9"/>
      <c r="AR24" s="9"/>
      <c r="AX24" s="9"/>
      <c r="BD24" s="9"/>
      <c r="BJ24" s="9"/>
      <c r="BP24" s="9"/>
    </row>
    <row r="25" spans="1:68" x14ac:dyDescent="0.2">
      <c r="A25" s="56"/>
      <c r="B25" s="57" t="str">
        <f t="array" ref="B25">IFERROR(INDEX(Listing!C$6:C$1000,SMALL(IF(Listing!$F$6:$F1033=Classement!$D$3,ROW($1:$995)),ROWS($1:18))),"")</f>
        <v/>
      </c>
      <c r="C25" s="57" t="str">
        <f t="array" ref="C25">IFERROR(INDEX(Listing!D$6:D$1000,SMALL(IF(Listing!$F$6:$F1033=Classement!$D$3,ROW($1:$995)),ROWS($1:18))),"")</f>
        <v/>
      </c>
      <c r="D25" s="57" t="str">
        <f t="array" ref="D25">IFERROR(INDEX(Listing!E$6:E$1000,SMALL(IF(Listing!$F$6:$F1033=Classement!$D$3,ROW($1:$995)),ROWS($1:18))),"")</f>
        <v/>
      </c>
      <c r="E25" s="124" t="str">
        <f t="array" ref="E25">IFERROR(INDEX(Listing!B$6:B$1000,SMALL(IF(Listing!$F$6:$F1033=Classement!$D$3,ROW($1:$995)),ROWS($1:18))),"")</f>
        <v/>
      </c>
      <c r="F25" s="124" t="str">
        <f t="array" ref="F25">IFERROR(INDEX(Listing!G$6:G$1000,SMALL(IF(Listing!$F$6:$F1033=Classement!$D$3,ROW($1:$995)),ROWS($1:18))),"")</f>
        <v/>
      </c>
      <c r="G25" s="90" t="str">
        <f t="array" ref="G25">IFERROR(INDEX(Listing!I$6:I$1000,SMALL(IF(Listing!$F$6:$F1033=Classement!$D$3,ROW($1:$995)),ROWS($1:18))),"")</f>
        <v/>
      </c>
      <c r="H25" s="99"/>
      <c r="I25" s="124"/>
      <c r="J25" s="124"/>
      <c r="K25" s="124"/>
      <c r="L25" s="126"/>
      <c r="N25" s="9"/>
      <c r="R25" s="9"/>
      <c r="T25" s="9"/>
      <c r="Z25" s="9"/>
      <c r="AF25" s="9"/>
      <c r="AL25" s="9"/>
      <c r="AR25" s="9"/>
      <c r="AX25" s="9"/>
      <c r="BD25" s="9"/>
      <c r="BJ25" s="9"/>
      <c r="BP25" s="9"/>
    </row>
    <row r="26" spans="1:68" x14ac:dyDescent="0.2">
      <c r="A26" s="56"/>
      <c r="B26" s="57" t="str">
        <f t="array" ref="B26">IFERROR(INDEX(Listing!C$6:C$1000,SMALL(IF(Listing!$F$6:$F1038=Classement!$D$3,ROW($1:$995)),ROWS($1:19))),"")</f>
        <v/>
      </c>
      <c r="C26" s="57" t="str">
        <f t="array" ref="C26">IFERROR(INDEX(Listing!D$6:D$1000,SMALL(IF(Listing!$F$6:$F1038=Classement!$D$3,ROW($1:$995)),ROWS($1:19))),"")</f>
        <v/>
      </c>
      <c r="D26" s="57" t="str">
        <f t="array" ref="D26">IFERROR(INDEX(Listing!E$6:E$1000,SMALL(IF(Listing!$F$6:$F1038=Classement!$D$3,ROW($1:$995)),ROWS($1:19))),"")</f>
        <v/>
      </c>
      <c r="E26" s="124" t="str">
        <f t="array" ref="E26">IFERROR(INDEX(Listing!B$6:B$1000,SMALL(IF(Listing!$F$6:$F1038=Classement!$D$3,ROW($1:$995)),ROWS($1:19))),"")</f>
        <v/>
      </c>
      <c r="F26" s="124" t="str">
        <f t="array" ref="F26">IFERROR(INDEX(Listing!G$6:G$1000,SMALL(IF(Listing!$F$6:$F1038=Classement!$D$3,ROW($1:$995)),ROWS($1:19))),"")</f>
        <v/>
      </c>
      <c r="G26" s="90" t="str">
        <f t="array" ref="G26">IFERROR(INDEX(Listing!I$6:I$1000,SMALL(IF(Listing!$F$6:$F1038=Classement!$D$3,ROW($1:$995)),ROWS($1:19))),"")</f>
        <v/>
      </c>
      <c r="H26" s="99"/>
      <c r="I26" s="124"/>
      <c r="J26" s="124"/>
      <c r="K26" s="124"/>
      <c r="L26" s="126"/>
      <c r="N26" s="9"/>
      <c r="R26" s="9"/>
      <c r="T26" s="9"/>
      <c r="Z26" s="9"/>
      <c r="AF26" s="9"/>
      <c r="AL26" s="9"/>
      <c r="AR26" s="9"/>
      <c r="AX26" s="9"/>
      <c r="BD26" s="9"/>
      <c r="BJ26" s="9"/>
      <c r="BP26" s="9"/>
    </row>
    <row r="27" spans="1:68" x14ac:dyDescent="0.2">
      <c r="A27" s="56"/>
      <c r="B27" s="57" t="str">
        <f t="array" ref="B27">IFERROR(INDEX(Listing!C$6:C$1000,SMALL(IF(Listing!$F$6:$F1025=Classement!$D$3,ROW($1:$995)),ROWS($1:20))),"")</f>
        <v/>
      </c>
      <c r="C27" s="57" t="str">
        <f t="array" ref="C27">IFERROR(INDEX(Listing!D$6:D$1000,SMALL(IF(Listing!$F$6:$F1025=Classement!$D$3,ROW($1:$995)),ROWS($1:20))),"")</f>
        <v/>
      </c>
      <c r="D27" s="57" t="str">
        <f t="array" ref="D27">IFERROR(INDEX(Listing!E$6:E$1000,SMALL(IF(Listing!$F$6:$F1025=Classement!$D$3,ROW($1:$995)),ROWS($1:20))),"")</f>
        <v/>
      </c>
      <c r="E27" s="124" t="str">
        <f t="array" ref="E27">IFERROR(INDEX(Listing!B$6:B$1000,SMALL(IF(Listing!$F$6:$F1025=Classement!$D$3,ROW($1:$995)),ROWS($1:20))),"")</f>
        <v/>
      </c>
      <c r="F27" s="124" t="str">
        <f t="array" ref="F27">IFERROR(INDEX(Listing!G$6:G$1000,SMALL(IF(Listing!$F$6:$F1025=Classement!$D$3,ROW($1:$995)),ROWS($1:20))),"")</f>
        <v/>
      </c>
      <c r="G27" s="90" t="str">
        <f t="array" ref="G27">IFERROR(INDEX(Listing!I$6:I$1000,SMALL(IF(Listing!$F$6:$F1025=Classement!$D$3,ROW($1:$995)),ROWS($1:20))),"")</f>
        <v/>
      </c>
      <c r="H27" s="99"/>
      <c r="I27" s="124"/>
      <c r="J27" s="124"/>
      <c r="K27" s="124"/>
      <c r="L27" s="126"/>
      <c r="N27" s="9"/>
      <c r="R27" s="9"/>
      <c r="T27" s="9"/>
      <c r="Z27" s="9"/>
      <c r="AF27" s="9"/>
      <c r="AL27" s="9"/>
      <c r="AR27" s="9"/>
      <c r="AX27" s="9"/>
      <c r="BD27" s="9"/>
      <c r="BJ27" s="9"/>
      <c r="BP27" s="9"/>
    </row>
    <row r="28" spans="1:68" x14ac:dyDescent="0.2">
      <c r="A28" s="56"/>
      <c r="B28" s="57" t="str">
        <f t="array" ref="B28">IFERROR(INDEX(Listing!C$6:C$1000,SMALL(IF(Listing!$F$6:$F1040=Classement!$D$3,ROW($1:$995)),ROWS($1:21))),"")</f>
        <v/>
      </c>
      <c r="C28" s="57" t="str">
        <f t="array" ref="C28">IFERROR(INDEX(Listing!D$6:D$1000,SMALL(IF(Listing!$F$6:$F1040=Classement!$D$3,ROW($1:$995)),ROWS($1:21))),"")</f>
        <v/>
      </c>
      <c r="D28" s="57" t="str">
        <f t="array" ref="D28">IFERROR(INDEX(Listing!E$6:E$1000,SMALL(IF(Listing!$F$6:$F1040=Classement!$D$3,ROW($1:$995)),ROWS($1:21))),"")</f>
        <v/>
      </c>
      <c r="E28" s="124" t="str">
        <f t="array" ref="E28">IFERROR(INDEX(Listing!B$6:B$1000,SMALL(IF(Listing!$F$6:$F1040=Classement!$D$3,ROW($1:$995)),ROWS($1:21))),"")</f>
        <v/>
      </c>
      <c r="F28" s="124" t="str">
        <f t="array" ref="F28">IFERROR(INDEX(Listing!G$6:G$1000,SMALL(IF(Listing!$F$6:$F1040=Classement!$D$3,ROW($1:$995)),ROWS($1:21))),"")</f>
        <v/>
      </c>
      <c r="G28" s="90" t="str">
        <f t="array" ref="G28">IFERROR(INDEX(Listing!I$6:I$1000,SMALL(IF(Listing!$F$6:$F1040=Classement!$D$3,ROW($1:$995)),ROWS($1:21))),"")</f>
        <v/>
      </c>
      <c r="H28" s="99"/>
      <c r="I28" s="58"/>
      <c r="J28" s="58"/>
      <c r="K28" s="58"/>
      <c r="L28" s="126"/>
      <c r="N28" s="9"/>
      <c r="R28" s="9"/>
      <c r="T28" s="9"/>
      <c r="Z28" s="9"/>
      <c r="AF28" s="9"/>
      <c r="AL28" s="9"/>
      <c r="AR28" s="9"/>
      <c r="AX28" s="9"/>
      <c r="BD28" s="9"/>
      <c r="BJ28" s="9"/>
      <c r="BP28" s="9"/>
    </row>
    <row r="29" spans="1:68" x14ac:dyDescent="0.2">
      <c r="A29" s="56"/>
      <c r="B29" s="57" t="str">
        <f t="array" ref="B29">IFERROR(INDEX(Listing!C$6:C$1000,SMALL(IF(Listing!$F$6:$F1041=Classement!$D$3,ROW($1:$995)),ROWS($1:22))),"")</f>
        <v/>
      </c>
      <c r="C29" s="57" t="str">
        <f t="array" ref="C29">IFERROR(INDEX(Listing!D$6:D$1000,SMALL(IF(Listing!$F$6:$F1041=Classement!$D$3,ROW($1:$995)),ROWS($1:22))),"")</f>
        <v/>
      </c>
      <c r="D29" s="57" t="str">
        <f t="array" ref="D29">IFERROR(INDEX(Listing!E$6:E$1000,SMALL(IF(Listing!$F$6:$F1041=Classement!$D$3,ROW($1:$995)),ROWS($1:22))),"")</f>
        <v/>
      </c>
      <c r="E29" s="124" t="str">
        <f t="array" ref="E29">IFERROR(INDEX(Listing!B$6:B$1000,SMALL(IF(Listing!$F$6:$F1041=Classement!$D$3,ROW($1:$995)),ROWS($1:22))),"")</f>
        <v/>
      </c>
      <c r="F29" s="124" t="str">
        <f t="array" ref="F29">IFERROR(INDEX(Listing!G$6:G$1000,SMALL(IF(Listing!$F$6:$F1041=Classement!$D$3,ROW($1:$995)),ROWS($1:22))),"")</f>
        <v/>
      </c>
      <c r="G29" s="90" t="str">
        <f t="array" ref="G29">IFERROR(INDEX(Listing!I$6:I$1000,SMALL(IF(Listing!$F$6:$F1041=Classement!$D$3,ROW($1:$995)),ROWS($1:22))),"")</f>
        <v/>
      </c>
      <c r="H29" s="99"/>
      <c r="I29" s="58"/>
      <c r="J29" s="58"/>
      <c r="K29" s="58"/>
      <c r="L29" s="9"/>
      <c r="N29" s="9"/>
      <c r="R29" s="9"/>
      <c r="T29" s="9"/>
      <c r="Z29" s="9"/>
      <c r="AF29" s="9"/>
      <c r="AL29" s="9"/>
      <c r="AR29" s="9"/>
      <c r="AX29" s="9"/>
      <c r="BD29" s="9"/>
      <c r="BJ29" s="9"/>
      <c r="BP29" s="9"/>
    </row>
    <row r="30" spans="1:68" x14ac:dyDescent="0.2">
      <c r="A30" s="56"/>
      <c r="B30" s="57" t="str">
        <f t="array" ref="B30">IFERROR(INDEX(Listing!C$6:C$1000,SMALL(IF(Listing!$F$6:$F1042=Classement!$D$3,ROW($1:$995)),ROWS($1:23))),"")</f>
        <v/>
      </c>
      <c r="C30" s="57" t="str">
        <f t="array" ref="C30">IFERROR(INDEX(Listing!D$6:D$1000,SMALL(IF(Listing!$F$6:$F1042=Classement!$D$3,ROW($1:$995)),ROWS($1:23))),"")</f>
        <v/>
      </c>
      <c r="D30" s="57" t="str">
        <f t="array" ref="D30">IFERROR(INDEX(Listing!E$6:E$1000,SMALL(IF(Listing!$F$6:$F1042=Classement!$D$3,ROW($1:$995)),ROWS($1:23))),"")</f>
        <v/>
      </c>
      <c r="E30" s="124" t="str">
        <f t="array" ref="E30">IFERROR(INDEX(Listing!B$6:B$1000,SMALL(IF(Listing!$F$6:$F1042=Classement!$D$3,ROW($1:$995)),ROWS($1:23))),"")</f>
        <v/>
      </c>
      <c r="F30" s="124" t="str">
        <f t="array" ref="F30">IFERROR(INDEX(Listing!G$6:G$1000,SMALL(IF(Listing!$F$6:$F1042=Classement!$D$3,ROW($1:$995)),ROWS($1:23))),"")</f>
        <v/>
      </c>
      <c r="G30" s="90" t="str">
        <f t="array" ref="G30">IFERROR(INDEX(Listing!I$6:I$1000,SMALL(IF(Listing!$F$6:$F1042=Classement!$D$3,ROW($1:$995)),ROWS($1:23))),"")</f>
        <v/>
      </c>
      <c r="H30" s="99"/>
      <c r="I30" s="58"/>
      <c r="J30" s="58"/>
      <c r="L30" s="9"/>
      <c r="N30" s="9"/>
      <c r="R30" s="9"/>
      <c r="T30" s="9"/>
      <c r="Z30" s="9"/>
      <c r="AF30" s="9"/>
      <c r="AL30" s="9"/>
      <c r="AR30" s="9"/>
      <c r="AX30" s="9"/>
      <c r="BD30" s="9"/>
      <c r="BJ30" s="9"/>
      <c r="BP30" s="9"/>
    </row>
    <row r="31" spans="1:68" x14ac:dyDescent="0.2">
      <c r="A31" s="56"/>
      <c r="B31" s="57" t="str">
        <f t="array" ref="B31">IFERROR(INDEX(Listing!C$6:C$1000,SMALL(IF(Listing!$F$6:$F1043=Classement!$D$3,ROW($1:$995)),ROWS($1:24))),"")</f>
        <v/>
      </c>
      <c r="C31" s="57" t="str">
        <f t="array" ref="C31">IFERROR(INDEX(Listing!D$6:D$1000,SMALL(IF(Listing!$F$6:$F1043=Classement!$D$3,ROW($1:$995)),ROWS($1:24))),"")</f>
        <v/>
      </c>
      <c r="D31" s="57" t="str">
        <f t="array" ref="D31">IFERROR(INDEX(Listing!E$6:E$1000,SMALL(IF(Listing!$F$6:$F1043=Classement!$D$3,ROW($1:$995)),ROWS($1:24))),"")</f>
        <v/>
      </c>
      <c r="E31" s="124" t="str">
        <f t="array" ref="E31">IFERROR(INDEX(Listing!B$6:B$1000,SMALL(IF(Listing!$F$6:$F1043=Classement!$D$3,ROW($1:$995)),ROWS($1:24))),"")</f>
        <v/>
      </c>
      <c r="F31" s="124" t="str">
        <f t="array" ref="F31">IFERROR(INDEX(Listing!G$6:G$1000,SMALL(IF(Listing!$F$6:$F1043=Classement!$D$3,ROW($1:$995)),ROWS($1:24))),"")</f>
        <v/>
      </c>
      <c r="G31" s="90" t="str">
        <f t="array" ref="G31">IFERROR(INDEX(Listing!I$6:I$1000,SMALL(IF(Listing!$F$6:$F1043=Classement!$D$3,ROW($1:$995)),ROWS($1:24))),"")</f>
        <v/>
      </c>
      <c r="H31" s="99"/>
      <c r="I31" s="58"/>
      <c r="J31" s="58"/>
      <c r="L31" s="9"/>
      <c r="N31" s="9"/>
      <c r="R31" s="9"/>
      <c r="T31" s="9"/>
      <c r="Z31" s="9"/>
      <c r="AF31" s="9"/>
      <c r="AL31" s="9"/>
      <c r="AR31" s="9"/>
      <c r="AX31" s="9"/>
      <c r="BD31" s="9"/>
      <c r="BJ31" s="9"/>
      <c r="BP31" s="9"/>
    </row>
    <row r="32" spans="1:68" x14ac:dyDescent="0.2">
      <c r="A32" s="56"/>
      <c r="B32" s="57" t="str">
        <f t="array" ref="B32">IFERROR(INDEX(Listing!C$6:C$1000,SMALL(IF(Listing!$F$6:$F1044=Classement!$D$3,ROW($1:$995)),ROWS($1:25))),"")</f>
        <v/>
      </c>
      <c r="C32" s="57" t="str">
        <f t="array" ref="C32">IFERROR(INDEX(Listing!D$6:D$1000,SMALL(IF(Listing!$F$6:$F1044=Classement!$D$3,ROW($1:$995)),ROWS($1:25))),"")</f>
        <v/>
      </c>
      <c r="D32" s="57" t="str">
        <f t="array" ref="D32">IFERROR(INDEX(Listing!E$6:E$1000,SMALL(IF(Listing!$F$6:$F1044=Classement!$D$3,ROW($1:$995)),ROWS($1:25))),"")</f>
        <v/>
      </c>
      <c r="E32" s="124" t="str">
        <f t="array" ref="E32">IFERROR(INDEX(Listing!B$6:B$1000,SMALL(IF(Listing!$F$6:$F1044=Classement!$D$3,ROW($1:$995)),ROWS($1:25))),"")</f>
        <v/>
      </c>
      <c r="F32" s="124" t="str">
        <f t="array" ref="F32">IFERROR(INDEX(Listing!G$6:G$1000,SMALL(IF(Listing!$F$6:$F1044=Classement!$D$3,ROW($1:$995)),ROWS($1:25))),"")</f>
        <v/>
      </c>
      <c r="G32" s="90" t="str">
        <f t="array" ref="G32">IFERROR(INDEX(Listing!I$6:I$1000,SMALL(IF(Listing!$F$6:$F1044=Classement!$D$3,ROW($1:$995)),ROWS($1:25))),"")</f>
        <v/>
      </c>
      <c r="H32" s="99"/>
      <c r="I32" s="58"/>
      <c r="J32" s="58"/>
      <c r="L32" s="9"/>
      <c r="N32" s="9"/>
      <c r="R32" s="9"/>
      <c r="T32" s="9"/>
      <c r="Z32" s="9"/>
      <c r="AF32" s="9"/>
      <c r="AL32" s="9"/>
      <c r="AR32" s="9"/>
      <c r="AX32" s="9"/>
      <c r="BD32" s="9"/>
      <c r="BJ32" s="9"/>
      <c r="BP32" s="9"/>
    </row>
    <row r="33" spans="1:68" x14ac:dyDescent="0.2">
      <c r="A33" s="56"/>
      <c r="B33" s="57" t="str">
        <f t="array" ref="B33">IFERROR(INDEX(Listing!C$6:C$1000,SMALL(IF(Listing!$F$6:$F1045=Classement!$D$3,ROW($1:$995)),ROWS($1:26))),"")</f>
        <v/>
      </c>
      <c r="C33" s="57" t="str">
        <f t="array" ref="C33">IFERROR(INDEX(Listing!D$6:D$1000,SMALL(IF(Listing!$F$6:$F1045=Classement!$D$3,ROW($1:$995)),ROWS($1:26))),"")</f>
        <v/>
      </c>
      <c r="D33" s="57" t="str">
        <f t="array" ref="D33">IFERROR(INDEX(Listing!E$6:E$1000,SMALL(IF(Listing!$F$6:$F1045=Classement!$D$3,ROW($1:$995)),ROWS($1:26))),"")</f>
        <v/>
      </c>
      <c r="E33" s="124" t="str">
        <f t="array" ref="E33">IFERROR(INDEX(Listing!B$6:B$1000,SMALL(IF(Listing!$F$6:$F1045=Classement!$D$3,ROW($1:$995)),ROWS($1:26))),"")</f>
        <v/>
      </c>
      <c r="F33" s="124" t="str">
        <f t="array" ref="F33">IFERROR(INDEX(Listing!G$6:G$1000,SMALL(IF(Listing!$F$6:$F1045=Classement!$D$3,ROW($1:$995)),ROWS($1:26))),"")</f>
        <v/>
      </c>
      <c r="G33" s="90" t="str">
        <f t="array" ref="G33">IFERROR(INDEX(Listing!I$6:I$1000,SMALL(IF(Listing!$F$6:$F1045=Classement!$D$3,ROW($1:$995)),ROWS($1:26))),"")</f>
        <v/>
      </c>
      <c r="H33" s="81"/>
      <c r="I33" s="56"/>
      <c r="J33" s="56"/>
      <c r="L33" s="9"/>
      <c r="N33" s="9"/>
      <c r="R33" s="9"/>
      <c r="T33" s="9"/>
      <c r="Z33" s="9"/>
      <c r="AF33" s="9"/>
      <c r="AL33" s="9"/>
      <c r="AR33" s="9"/>
      <c r="AX33" s="9"/>
      <c r="BD33" s="9"/>
      <c r="BJ33" s="9"/>
      <c r="BP33" s="9"/>
    </row>
    <row r="34" spans="1:68" x14ac:dyDescent="0.2">
      <c r="A34" s="56"/>
      <c r="B34" s="57" t="str">
        <f t="array" ref="B34">IFERROR(INDEX(Listing!C$6:C$1000,SMALL(IF(Listing!$F$6:$F1046=Classement!$D$3,ROW($1:$995)),ROWS($1:27))),"")</f>
        <v/>
      </c>
      <c r="C34" s="57" t="str">
        <f t="array" ref="C34">IFERROR(INDEX(Listing!D$6:D$1000,SMALL(IF(Listing!$F$6:$F1046=Classement!$D$3,ROW($1:$995)),ROWS($1:27))),"")</f>
        <v/>
      </c>
      <c r="D34" s="57" t="str">
        <f t="array" ref="D34">IFERROR(INDEX(Listing!E$6:E$1000,SMALL(IF(Listing!$F$6:$F1046=Classement!$D$3,ROW($1:$995)),ROWS($1:27))),"")</f>
        <v/>
      </c>
      <c r="E34" s="124" t="str">
        <f t="array" ref="E34">IFERROR(INDEX(Listing!B$6:B$1000,SMALL(IF(Listing!$F$6:$F1046=Classement!$D$3,ROW($1:$995)),ROWS($1:27))),"")</f>
        <v/>
      </c>
      <c r="F34" s="124" t="str">
        <f t="array" ref="F34">IFERROR(INDEX(Listing!G$6:G$1000,SMALL(IF(Listing!$F$6:$F1046=Classement!$D$3,ROW($1:$995)),ROWS($1:27))),"")</f>
        <v/>
      </c>
      <c r="G34" s="90" t="str">
        <f t="array" ref="G34">IFERROR(INDEX(Listing!I$6:I$1000,SMALL(IF(Listing!$F$6:$F1046=Classement!$D$3,ROW($1:$995)),ROWS($1:27))),"")</f>
        <v/>
      </c>
      <c r="H34" s="81"/>
      <c r="I34" s="56"/>
      <c r="J34" s="56"/>
      <c r="L34" s="9"/>
      <c r="N34" s="9"/>
      <c r="R34" s="9"/>
      <c r="T34" s="9"/>
      <c r="Z34" s="9"/>
      <c r="AF34" s="9"/>
      <c r="AL34" s="9"/>
      <c r="AR34" s="9"/>
      <c r="AX34" s="9"/>
      <c r="BD34" s="9"/>
      <c r="BJ34" s="9"/>
      <c r="BP34" s="9"/>
    </row>
    <row r="35" spans="1:68" x14ac:dyDescent="0.2">
      <c r="A35" s="56"/>
      <c r="B35" s="57" t="str">
        <f t="array" ref="B35">IFERROR(INDEX(Listing!C$6:C$1000,SMALL(IF(Listing!$F$6:$F1047=Classement!$D$3,ROW($1:$995)),ROWS($1:28))),"")</f>
        <v/>
      </c>
      <c r="C35" s="57" t="str">
        <f t="array" ref="C35">IFERROR(INDEX(Listing!D$6:D$1000,SMALL(IF(Listing!$F$6:$F1047=Classement!$D$3,ROW($1:$995)),ROWS($1:28))),"")</f>
        <v/>
      </c>
      <c r="D35" s="57" t="str">
        <f t="array" ref="D35">IFERROR(INDEX(Listing!E$6:E$1000,SMALL(IF(Listing!$F$6:$F1047=Classement!$D$3,ROW($1:$995)),ROWS($1:28))),"")</f>
        <v/>
      </c>
      <c r="E35" s="124" t="str">
        <f t="array" ref="E35">IFERROR(INDEX(Listing!B$6:B$1000,SMALL(IF(Listing!$F$6:$F1047=Classement!$D$3,ROW($1:$995)),ROWS($1:28))),"")</f>
        <v/>
      </c>
      <c r="F35" s="124" t="str">
        <f t="array" ref="F35">IFERROR(INDEX(Listing!G$6:G$1000,SMALL(IF(Listing!$F$6:$F1047=Classement!$D$3,ROW($1:$995)),ROWS($1:28))),"")</f>
        <v/>
      </c>
      <c r="G35" s="90" t="str">
        <f t="array" ref="G35">IFERROR(INDEX(Listing!I$6:I$1000,SMALL(IF(Listing!$F$6:$F1047=Classement!$D$3,ROW($1:$995)),ROWS($1:28))),"")</f>
        <v/>
      </c>
      <c r="H35" s="81"/>
      <c r="I35" s="56"/>
      <c r="J35" s="56"/>
      <c r="L35" s="9"/>
      <c r="N35" s="9"/>
      <c r="R35" s="9"/>
      <c r="T35" s="9"/>
      <c r="Z35" s="9"/>
      <c r="AF35" s="9"/>
      <c r="AL35" s="9"/>
      <c r="AR35" s="9"/>
      <c r="AX35" s="9"/>
      <c r="BD35" s="9"/>
      <c r="BJ35" s="9"/>
      <c r="BP35" s="9"/>
    </row>
    <row r="36" spans="1:68" x14ac:dyDescent="0.2">
      <c r="A36" s="56"/>
      <c r="B36" s="57" t="str">
        <f t="array" ref="B36">IFERROR(INDEX(Listing!C$6:C$1000,SMALL(IF(Listing!$F$6:$F1048=Classement!$D$3,ROW($1:$995)),ROWS($1:29))),"")</f>
        <v/>
      </c>
      <c r="C36" s="57" t="str">
        <f t="array" ref="C36">IFERROR(INDEX(Listing!D$6:D$1000,SMALL(IF(Listing!$F$6:$F1048=Classement!$D$3,ROW($1:$995)),ROWS($1:29))),"")</f>
        <v/>
      </c>
      <c r="D36" s="57" t="str">
        <f t="array" ref="D36">IFERROR(INDEX(Listing!E$6:E$1000,SMALL(IF(Listing!$F$6:$F1048=Classement!$D$3,ROW($1:$995)),ROWS($1:29))),"")</f>
        <v/>
      </c>
      <c r="E36" s="124" t="str">
        <f t="array" ref="E36">IFERROR(INDEX(Listing!B$6:B$1000,SMALL(IF(Listing!$F$6:$F1048=Classement!$D$3,ROW($1:$995)),ROWS($1:29))),"")</f>
        <v/>
      </c>
      <c r="F36" s="124" t="str">
        <f t="array" ref="F36">IFERROR(INDEX(Listing!G$6:G$1000,SMALL(IF(Listing!$F$6:$F1048=Classement!$D$3,ROW($1:$995)),ROWS($1:29))),"")</f>
        <v/>
      </c>
      <c r="G36" s="90" t="str">
        <f t="array" ref="G36">IFERROR(INDEX(Listing!I$6:I$1000,SMALL(IF(Listing!$F$6:$F1048=Classement!$D$3,ROW($1:$995)),ROWS($1:29))),"")</f>
        <v/>
      </c>
      <c r="H36" s="81"/>
      <c r="I36" s="56"/>
      <c r="J36" s="56"/>
      <c r="L36" s="9"/>
      <c r="N36" s="9"/>
      <c r="R36" s="9"/>
      <c r="T36" s="9"/>
      <c r="Z36" s="9"/>
      <c r="AF36" s="9"/>
      <c r="AL36" s="9"/>
      <c r="AR36" s="9"/>
      <c r="AX36" s="9"/>
      <c r="BD36" s="9"/>
      <c r="BJ36" s="9"/>
      <c r="BP36" s="9"/>
    </row>
    <row r="37" spans="1:68" x14ac:dyDescent="0.2">
      <c r="A37" s="56"/>
      <c r="B37" s="57" t="str">
        <f t="array" ref="B37">IFERROR(INDEX(Listing!C$6:C$1000,SMALL(IF(Listing!$F$6:$F1049=Classement!$D$3,ROW($1:$995)),ROWS($1:30))),"")</f>
        <v/>
      </c>
      <c r="C37" s="57" t="str">
        <f t="array" ref="C37">IFERROR(INDEX(Listing!D$6:D$1000,SMALL(IF(Listing!$F$6:$F1049=Classement!$D$3,ROW($1:$995)),ROWS($1:30))),"")</f>
        <v/>
      </c>
      <c r="D37" s="57" t="str">
        <f t="array" ref="D37">IFERROR(INDEX(Listing!E$6:E$1000,SMALL(IF(Listing!$F$6:$F1049=Classement!$D$3,ROW($1:$995)),ROWS($1:30))),"")</f>
        <v/>
      </c>
      <c r="E37" s="124" t="str">
        <f t="array" ref="E37">IFERROR(INDEX(Listing!B$6:B$1000,SMALL(IF(Listing!$F$6:$F1049=Classement!$D$3,ROW($1:$995)),ROWS($1:30))),"")</f>
        <v/>
      </c>
      <c r="F37" s="124" t="str">
        <f t="array" ref="F37">IFERROR(INDEX(Listing!G$6:G$1000,SMALL(IF(Listing!$F$6:$F1049=Classement!$D$3,ROW($1:$995)),ROWS($1:30))),"")</f>
        <v/>
      </c>
      <c r="G37" s="90" t="str">
        <f t="array" ref="G37">IFERROR(INDEX(Listing!I$6:I$1000,SMALL(IF(Listing!$F$6:$F1049=Classement!$D$3,ROW($1:$995)),ROWS($1:30))),"")</f>
        <v/>
      </c>
      <c r="H37" s="81"/>
      <c r="I37" s="56"/>
      <c r="J37" s="56"/>
      <c r="L37" s="9"/>
      <c r="N37" s="9"/>
      <c r="R37" s="9"/>
      <c r="T37" s="9"/>
      <c r="Z37" s="9"/>
      <c r="AF37" s="9"/>
      <c r="AL37" s="9"/>
      <c r="AR37" s="9"/>
      <c r="AX37" s="9"/>
      <c r="BD37" s="9"/>
      <c r="BJ37" s="9"/>
      <c r="BP37" s="9"/>
    </row>
    <row r="38" spans="1:68" x14ac:dyDescent="0.2">
      <c r="A38" s="56"/>
      <c r="B38" s="57" t="str">
        <f t="array" ref="B38">IFERROR(INDEX(Listing!C$6:C$1000,SMALL(IF(Listing!$F$6:$F1050=Classement!$D$3,ROW($1:$995)),ROWS($1:31))),"")</f>
        <v/>
      </c>
      <c r="C38" s="57" t="str">
        <f t="array" ref="C38">IFERROR(INDEX(Listing!D$6:D$1000,SMALL(IF(Listing!$F$6:$F1050=Classement!$D$3,ROW($1:$995)),ROWS($1:31))),"")</f>
        <v/>
      </c>
      <c r="D38" s="57" t="str">
        <f t="array" ref="D38">IFERROR(INDEX(Listing!E$6:E$1000,SMALL(IF(Listing!$F$6:$F1050=Classement!$D$3,ROW($1:$995)),ROWS($1:31))),"")</f>
        <v/>
      </c>
      <c r="E38" s="124" t="str">
        <f t="array" ref="E38">IFERROR(INDEX(Listing!B$6:B$1000,SMALL(IF(Listing!$F$6:$F1050=Classement!$D$3,ROW($1:$995)),ROWS($1:31))),"")</f>
        <v/>
      </c>
      <c r="F38" s="124" t="str">
        <f t="array" ref="F38">IFERROR(INDEX(Listing!G$6:G$1000,SMALL(IF(Listing!$F$6:$F1050=Classement!$D$3,ROW($1:$995)),ROWS($1:31))),"")</f>
        <v/>
      </c>
      <c r="G38" s="90" t="str">
        <f t="array" ref="G38">IFERROR(INDEX(Listing!I$6:I$1000,SMALL(IF(Listing!$F$6:$F1050=Classement!$D$3,ROW($1:$995)),ROWS($1:31))),"")</f>
        <v/>
      </c>
      <c r="H38" s="81"/>
      <c r="I38" s="56"/>
      <c r="J38" s="56"/>
      <c r="L38" s="9"/>
      <c r="N38" s="9"/>
      <c r="R38" s="9"/>
      <c r="T38" s="9"/>
      <c r="Z38" s="9"/>
      <c r="AF38" s="9"/>
      <c r="AL38" s="9"/>
      <c r="AR38" s="9"/>
      <c r="AX38" s="9"/>
      <c r="BD38" s="9"/>
      <c r="BJ38" s="9"/>
      <c r="BP38" s="9"/>
    </row>
    <row r="39" spans="1:68" x14ac:dyDescent="0.2">
      <c r="A39" s="56"/>
      <c r="B39" s="57" t="str">
        <f t="array" ref="B39">IFERROR(INDEX(Listing!C$6:C$1000,SMALL(IF(Listing!$F$6:$F1051=Classement!$D$3,ROW($1:$995)),ROWS($1:32))),"")</f>
        <v/>
      </c>
      <c r="C39" s="57" t="str">
        <f t="array" ref="C39">IFERROR(INDEX(Listing!D$6:D$1000,SMALL(IF(Listing!$F$6:$F1051=Classement!$D$3,ROW($1:$995)),ROWS($1:32))),"")</f>
        <v/>
      </c>
      <c r="D39" s="57" t="str">
        <f t="array" ref="D39">IFERROR(INDEX(Listing!E$6:E$1000,SMALL(IF(Listing!$F$6:$F1051=Classement!$D$3,ROW($1:$995)),ROWS($1:32))),"")</f>
        <v/>
      </c>
      <c r="E39" s="124" t="str">
        <f t="array" ref="E39">IFERROR(INDEX(Listing!B$6:B$1000,SMALL(IF(Listing!$F$6:$F1051=Classement!$D$3,ROW($1:$995)),ROWS($1:32))),"")</f>
        <v/>
      </c>
      <c r="F39" s="124" t="str">
        <f t="array" ref="F39">IFERROR(INDEX(Listing!G$6:G$1000,SMALL(IF(Listing!$F$6:$F1051=Classement!$D$3,ROW($1:$995)),ROWS($1:32))),"")</f>
        <v/>
      </c>
      <c r="G39" s="90" t="str">
        <f t="array" ref="G39">IFERROR(INDEX(Listing!I$6:I$1000,SMALL(IF(Listing!$F$6:$F1051=Classement!$D$3,ROW($1:$995)),ROWS($1:32))),"")</f>
        <v/>
      </c>
      <c r="H39" s="81"/>
      <c r="I39" s="56"/>
      <c r="J39" s="56"/>
      <c r="L39" s="9"/>
      <c r="N39" s="9"/>
      <c r="R39" s="9"/>
      <c r="T39" s="9"/>
      <c r="Z39" s="9"/>
      <c r="AF39" s="9"/>
      <c r="AL39" s="9"/>
      <c r="AR39" s="9"/>
      <c r="AX39" s="9"/>
      <c r="BD39" s="9"/>
      <c r="BJ39" s="9"/>
      <c r="BP39" s="9"/>
    </row>
    <row r="40" spans="1:68" x14ac:dyDescent="0.2">
      <c r="A40" s="56"/>
      <c r="B40" s="57" t="str">
        <f t="array" ref="B40">IFERROR(INDEX(Listing!C$6:C$1000,SMALL(IF(Listing!$F$6:$F1052=Classement!$D$3,ROW($1:$995)),ROWS($1:33))),"")</f>
        <v/>
      </c>
      <c r="C40" s="57" t="str">
        <f t="array" ref="C40">IFERROR(INDEX(Listing!D$6:D$1000,SMALL(IF(Listing!$F$6:$F1052=Classement!$D$3,ROW($1:$995)),ROWS($1:33))),"")</f>
        <v/>
      </c>
      <c r="D40" s="57" t="str">
        <f t="array" ref="D40">IFERROR(INDEX(Listing!E$6:E$1000,SMALL(IF(Listing!$F$6:$F1052=Classement!$D$3,ROW($1:$995)),ROWS($1:33))),"")</f>
        <v/>
      </c>
      <c r="E40" s="124" t="str">
        <f t="array" ref="E40">IFERROR(INDEX(Listing!B$6:B$1000,SMALL(IF(Listing!$F$6:$F1052=Classement!$D$3,ROW($1:$995)),ROWS($1:33))),"")</f>
        <v/>
      </c>
      <c r="F40" s="124" t="str">
        <f t="array" ref="F40">IFERROR(INDEX(Listing!G$6:G$1000,SMALL(IF(Listing!$F$6:$F1052=Classement!$D$3,ROW($1:$995)),ROWS($1:33))),"")</f>
        <v/>
      </c>
      <c r="G40" s="90" t="str">
        <f t="array" ref="G40">IFERROR(INDEX(Listing!I$6:I$1000,SMALL(IF(Listing!$F$6:$F1052=Classement!$D$3,ROW($1:$995)),ROWS($1:33))),"")</f>
        <v/>
      </c>
      <c r="H40" s="81"/>
      <c r="I40" s="56"/>
      <c r="J40" s="56"/>
      <c r="L40" s="9"/>
      <c r="N40" s="9"/>
      <c r="R40" s="9"/>
      <c r="T40" s="9"/>
      <c r="Z40" s="9"/>
      <c r="AF40" s="9"/>
      <c r="AL40" s="9"/>
      <c r="AR40" s="9"/>
      <c r="AX40" s="9"/>
      <c r="BD40" s="9"/>
      <c r="BJ40" s="9"/>
      <c r="BP40" s="9"/>
    </row>
    <row r="41" spans="1:68" x14ac:dyDescent="0.2">
      <c r="A41" s="56"/>
      <c r="B41" s="57" t="str">
        <f t="array" ref="B41">IFERROR(INDEX(Listing!C$6:C$1000,SMALL(IF(Listing!$F$6:$F1053=Classement!$D$3,ROW($1:$995)),ROWS($1:34))),"")</f>
        <v/>
      </c>
      <c r="C41" s="57" t="str">
        <f t="array" ref="C41">IFERROR(INDEX(Listing!D$6:D$1000,SMALL(IF(Listing!$F$6:$F1053=Classement!$D$3,ROW($1:$995)),ROWS($1:34))),"")</f>
        <v/>
      </c>
      <c r="D41" s="57" t="str">
        <f t="array" ref="D41">IFERROR(INDEX(Listing!E$6:E$1000,SMALL(IF(Listing!$F$6:$F1053=Classement!$D$3,ROW($1:$995)),ROWS($1:34))),"")</f>
        <v/>
      </c>
      <c r="E41" s="124" t="str">
        <f t="array" ref="E41">IFERROR(INDEX(Listing!B$6:B$1000,SMALL(IF(Listing!$F$6:$F1053=Classement!$D$3,ROW($1:$995)),ROWS($1:34))),"")</f>
        <v/>
      </c>
      <c r="F41" s="124" t="str">
        <f t="array" ref="F41">IFERROR(INDEX(Listing!G$6:G$1000,SMALL(IF(Listing!$F$6:$F1053=Classement!$D$3,ROW($1:$995)),ROWS($1:34))),"")</f>
        <v/>
      </c>
      <c r="G41" s="90" t="str">
        <f t="array" ref="G41">IFERROR(INDEX(Listing!I$6:I$1000,SMALL(IF(Listing!$F$6:$F1053=Classement!$D$3,ROW($1:$995)),ROWS($1:34))),"")</f>
        <v/>
      </c>
      <c r="H41" s="81"/>
      <c r="I41" s="56"/>
      <c r="J41" s="56"/>
      <c r="L41" s="9"/>
      <c r="N41" s="9"/>
      <c r="R41" s="9"/>
      <c r="T41" s="9"/>
      <c r="Z41" s="9"/>
      <c r="AF41" s="9"/>
      <c r="AL41" s="9"/>
      <c r="AR41" s="9"/>
      <c r="AX41" s="9"/>
      <c r="BD41" s="9"/>
      <c r="BJ41" s="9"/>
      <c r="BP41" s="9"/>
    </row>
    <row r="42" spans="1:68" x14ac:dyDescent="0.2">
      <c r="A42" s="56"/>
      <c r="B42" s="57" t="str">
        <f t="array" ref="B42">IFERROR(INDEX(Listing!C$6:C$1000,SMALL(IF(Listing!$F$6:$F1054=Classement!$D$3,ROW($1:$995)),ROWS($1:35))),"")</f>
        <v/>
      </c>
      <c r="C42" s="57" t="str">
        <f t="array" ref="C42">IFERROR(INDEX(Listing!D$6:D$1000,SMALL(IF(Listing!$F$6:$F1054=Classement!$D$3,ROW($1:$995)),ROWS($1:35))),"")</f>
        <v/>
      </c>
      <c r="D42" s="57" t="str">
        <f t="array" ref="D42">IFERROR(INDEX(Listing!E$6:E$1000,SMALL(IF(Listing!$F$6:$F1054=Classement!$D$3,ROW($1:$995)),ROWS($1:35))),"")</f>
        <v/>
      </c>
      <c r="E42" s="124" t="str">
        <f t="array" ref="E42">IFERROR(INDEX(Listing!B$6:B$1000,SMALL(IF(Listing!$F$6:$F1054=Classement!$D$3,ROW($1:$995)),ROWS($1:35))),"")</f>
        <v/>
      </c>
      <c r="F42" s="124" t="str">
        <f t="array" ref="F42">IFERROR(INDEX(Listing!G$6:G$1000,SMALL(IF(Listing!$F$6:$F1054=Classement!$D$3,ROW($1:$995)),ROWS($1:35))),"")</f>
        <v/>
      </c>
      <c r="G42" s="90" t="str">
        <f t="array" ref="G42">IFERROR(INDEX(Listing!I$6:I$1000,SMALL(IF(Listing!$F$6:$F1054=Classement!$D$3,ROW($1:$995)),ROWS($1:35))),"")</f>
        <v/>
      </c>
      <c r="H42" s="81"/>
      <c r="I42" s="56"/>
      <c r="J42" s="56"/>
      <c r="L42" s="9"/>
      <c r="N42" s="9"/>
      <c r="R42" s="9"/>
      <c r="T42" s="9"/>
      <c r="Z42" s="9"/>
      <c r="AF42" s="9"/>
      <c r="AL42" s="9"/>
      <c r="AR42" s="9"/>
      <c r="AX42" s="9"/>
      <c r="BD42" s="9"/>
      <c r="BJ42" s="9"/>
      <c r="BP42" s="9"/>
    </row>
    <row r="43" spans="1:68" x14ac:dyDescent="0.2">
      <c r="A43" s="56"/>
      <c r="B43" s="57" t="str">
        <f t="array" ref="B43">IFERROR(INDEX(Listing!C$6:C$1000,SMALL(IF(Listing!$F$6:$F1055=Classement!$D$3,ROW($1:$995)),ROWS($1:36))),"")</f>
        <v/>
      </c>
      <c r="C43" s="57" t="str">
        <f t="array" ref="C43">IFERROR(INDEX(Listing!D$6:D$1000,SMALL(IF(Listing!$F$6:$F1055=Classement!$D$3,ROW($1:$995)),ROWS($1:36))),"")</f>
        <v/>
      </c>
      <c r="D43" s="57" t="str">
        <f t="array" ref="D43">IFERROR(INDEX(Listing!E$6:E$1000,SMALL(IF(Listing!$F$6:$F1055=Classement!$D$3,ROW($1:$995)),ROWS($1:36))),"")</f>
        <v/>
      </c>
      <c r="E43" s="124" t="str">
        <f t="array" ref="E43">IFERROR(INDEX(Listing!B$6:B$1000,SMALL(IF(Listing!$F$6:$F1055=Classement!$D$3,ROW($1:$995)),ROWS($1:36))),"")</f>
        <v/>
      </c>
      <c r="F43" s="124" t="str">
        <f t="array" ref="F43">IFERROR(INDEX(Listing!G$6:G$1000,SMALL(IF(Listing!$F$6:$F1055=Classement!$D$3,ROW($1:$995)),ROWS($1:36))),"")</f>
        <v/>
      </c>
      <c r="G43" s="90" t="str">
        <f t="array" ref="G43">IFERROR(INDEX(Listing!I$6:I$1000,SMALL(IF(Listing!$F$6:$F1055=Classement!$D$3,ROW($1:$995)),ROWS($1:36))),"")</f>
        <v/>
      </c>
      <c r="H43" s="81"/>
      <c r="I43" s="56"/>
      <c r="J43" s="56"/>
      <c r="L43" s="9"/>
      <c r="N43" s="9"/>
      <c r="R43" s="9"/>
      <c r="T43" s="9"/>
      <c r="Z43" s="9"/>
      <c r="AF43" s="9"/>
      <c r="AL43" s="9"/>
      <c r="AR43" s="9"/>
      <c r="AX43" s="9"/>
      <c r="BD43" s="9"/>
      <c r="BJ43" s="9"/>
      <c r="BP43" s="9"/>
    </row>
    <row r="44" spans="1:68" x14ac:dyDescent="0.2">
      <c r="A44" s="56"/>
      <c r="B44" s="57" t="str">
        <f t="array" ref="B44">IFERROR(INDEX(Listing!C$6:C$1000,SMALL(IF(Listing!$F$6:$F1056=Classement!$D$3,ROW($1:$995)),ROWS($1:37))),"")</f>
        <v/>
      </c>
      <c r="C44" s="57" t="str">
        <f t="array" ref="C44">IFERROR(INDEX(Listing!D$6:D$1000,SMALL(IF(Listing!$F$6:$F1056=Classement!$D$3,ROW($1:$995)),ROWS($1:37))),"")</f>
        <v/>
      </c>
      <c r="D44" s="57" t="str">
        <f t="array" ref="D44">IFERROR(INDEX(Listing!E$6:E$1000,SMALL(IF(Listing!$F$6:$F1056=Classement!$D$3,ROW($1:$995)),ROWS($1:37))),"")</f>
        <v/>
      </c>
      <c r="E44" s="124" t="str">
        <f t="array" ref="E44">IFERROR(INDEX(Listing!B$6:B$1000,SMALL(IF(Listing!$F$6:$F1056=Classement!$D$3,ROW($1:$995)),ROWS($1:37))),"")</f>
        <v/>
      </c>
      <c r="F44" s="124" t="str">
        <f t="array" ref="F44">IFERROR(INDEX(Listing!G$6:G$1000,SMALL(IF(Listing!$F$6:$F1056=Classement!$D$3,ROW($1:$995)),ROWS($1:37))),"")</f>
        <v/>
      </c>
      <c r="G44" s="90" t="str">
        <f t="array" ref="G44">IFERROR(INDEX(Listing!I$6:I$1000,SMALL(IF(Listing!$F$6:$F1056=Classement!$D$3,ROW($1:$995)),ROWS($1:37))),"")</f>
        <v/>
      </c>
      <c r="H44" s="81"/>
      <c r="I44" s="56"/>
      <c r="J44" s="56"/>
      <c r="L44" s="9"/>
      <c r="N44" s="9"/>
      <c r="R44" s="9"/>
      <c r="T44" s="9"/>
      <c r="Z44" s="9"/>
      <c r="AF44" s="9"/>
      <c r="AL44" s="9"/>
      <c r="AR44" s="9"/>
      <c r="AX44" s="9"/>
      <c r="BD44" s="9"/>
      <c r="BJ44" s="9"/>
      <c r="BP44" s="9"/>
    </row>
    <row r="45" spans="1:68" x14ac:dyDescent="0.2">
      <c r="A45" s="56"/>
      <c r="B45" s="57" t="str">
        <f t="array" ref="B45">IFERROR(INDEX(Listing!C$6:C$1000,SMALL(IF(Listing!$F$6:$F1057=Classement!$D$3,ROW($1:$995)),ROWS($1:38))),"")</f>
        <v/>
      </c>
      <c r="C45" s="57" t="str">
        <f t="array" ref="C45">IFERROR(INDEX(Listing!D$6:D$1000,SMALL(IF(Listing!$F$6:$F1057=Classement!$D$3,ROW($1:$995)),ROWS($1:38))),"")</f>
        <v/>
      </c>
      <c r="D45" s="57" t="str">
        <f t="array" ref="D45">IFERROR(INDEX(Listing!E$6:E$1000,SMALL(IF(Listing!$F$6:$F1057=Classement!$D$3,ROW($1:$995)),ROWS($1:38))),"")</f>
        <v/>
      </c>
      <c r="E45" s="124" t="str">
        <f t="array" ref="E45">IFERROR(INDEX(Listing!B$6:B$1000,SMALL(IF(Listing!$F$6:$F1057=Classement!$D$3,ROW($1:$995)),ROWS($1:38))),"")</f>
        <v/>
      </c>
      <c r="F45" s="124" t="str">
        <f t="array" ref="F45">IFERROR(INDEX(Listing!G$6:G$1000,SMALL(IF(Listing!$F$6:$F1057=Classement!$D$3,ROW($1:$995)),ROWS($1:38))),"")</f>
        <v/>
      </c>
      <c r="G45" s="90" t="str">
        <f t="array" ref="G45">IFERROR(INDEX(Listing!I$6:I$1000,SMALL(IF(Listing!$F$6:$F1057=Classement!$D$3,ROW($1:$995)),ROWS($1:38))),"")</f>
        <v/>
      </c>
      <c r="H45" s="81"/>
      <c r="I45" s="56"/>
      <c r="J45" s="56"/>
      <c r="L45" s="9"/>
      <c r="N45" s="9"/>
      <c r="R45" s="9"/>
      <c r="T45" s="9"/>
      <c r="Z45" s="9"/>
      <c r="AF45" s="9"/>
      <c r="AL45" s="9"/>
      <c r="AR45" s="9"/>
      <c r="AX45" s="9"/>
      <c r="BD45" s="9"/>
      <c r="BJ45" s="9"/>
      <c r="BP45" s="9"/>
    </row>
    <row r="46" spans="1:68" x14ac:dyDescent="0.2">
      <c r="A46" s="56"/>
      <c r="B46" s="57" t="str">
        <f t="array" ref="B46">IFERROR(INDEX(Listing!C$6:C$1000,SMALL(IF(Listing!$F$6:$F1058=Classement!$D$3,ROW($1:$995)),ROWS($1:39))),"")</f>
        <v/>
      </c>
      <c r="C46" s="57" t="str">
        <f t="array" ref="C46">IFERROR(INDEX(Listing!D$6:D$1000,SMALL(IF(Listing!$F$6:$F1058=Classement!$D$3,ROW($1:$995)),ROWS($1:39))),"")</f>
        <v/>
      </c>
      <c r="D46" s="57" t="str">
        <f t="array" ref="D46">IFERROR(INDEX(Listing!E$6:E$1000,SMALL(IF(Listing!$F$6:$F1058=Classement!$D$3,ROW($1:$995)),ROWS($1:39))),"")</f>
        <v/>
      </c>
      <c r="E46" s="124" t="str">
        <f t="array" ref="E46">IFERROR(INDEX(Listing!B$6:B$1000,SMALL(IF(Listing!$F$6:$F1058=Classement!$D$3,ROW($1:$995)),ROWS($1:39))),"")</f>
        <v/>
      </c>
      <c r="F46" s="124" t="str">
        <f t="array" ref="F46">IFERROR(INDEX(Listing!G$6:G$1000,SMALL(IF(Listing!$F$6:$F1058=Classement!$D$3,ROW($1:$995)),ROWS($1:39))),"")</f>
        <v/>
      </c>
      <c r="G46" s="90" t="str">
        <f t="array" ref="G46">IFERROR(INDEX(Listing!I$6:I$1000,SMALL(IF(Listing!$F$6:$F1058=Classement!$D$3,ROW($1:$995)),ROWS($1:39))),"")</f>
        <v/>
      </c>
      <c r="H46" s="81"/>
      <c r="I46" s="56"/>
      <c r="J46" s="56"/>
      <c r="L46" s="9"/>
      <c r="N46" s="9"/>
      <c r="R46" s="9"/>
      <c r="T46" s="9"/>
      <c r="Z46" s="9"/>
      <c r="AF46" s="9"/>
      <c r="AL46" s="9"/>
      <c r="AR46" s="9"/>
      <c r="AX46" s="9"/>
      <c r="BD46" s="9"/>
      <c r="BJ46" s="9"/>
      <c r="BP46" s="9"/>
    </row>
    <row r="47" spans="1:68" x14ac:dyDescent="0.2">
      <c r="A47" s="56"/>
      <c r="B47" s="57" t="str">
        <f t="array" ref="B47">IFERROR(INDEX(Listing!C$6:C$1000,SMALL(IF(Listing!$F$6:$F1059=Classement!$D$3,ROW($1:$995)),ROWS($1:40))),"")</f>
        <v/>
      </c>
      <c r="C47" s="57" t="str">
        <f t="array" ref="C47">IFERROR(INDEX(Listing!D$6:D$1000,SMALL(IF(Listing!$F$6:$F1059=Classement!$D$3,ROW($1:$995)),ROWS($1:40))),"")</f>
        <v/>
      </c>
      <c r="D47" s="57" t="str">
        <f t="array" ref="D47">IFERROR(INDEX(Listing!E$6:E$1000,SMALL(IF(Listing!$F$6:$F1059=Classement!$D$3,ROW($1:$995)),ROWS($1:40))),"")</f>
        <v/>
      </c>
      <c r="E47" s="124" t="str">
        <f t="array" ref="E47">IFERROR(INDEX(Listing!B$6:B$1000,SMALL(IF(Listing!$F$6:$F1059=Classement!$D$3,ROW($1:$995)),ROWS($1:40))),"")</f>
        <v/>
      </c>
      <c r="F47" s="124" t="str">
        <f t="array" ref="F47">IFERROR(INDEX(Listing!G$6:G$1000,SMALL(IF(Listing!$F$6:$F1059=Classement!$D$3,ROW($1:$995)),ROWS($1:40))),"")</f>
        <v/>
      </c>
      <c r="G47" s="90" t="str">
        <f t="array" ref="G47">IFERROR(INDEX(Listing!I$6:I$1000,SMALL(IF(Listing!$F$6:$F1059=Classement!$D$3,ROW($1:$995)),ROWS($1:40))),"")</f>
        <v/>
      </c>
      <c r="H47" s="81"/>
      <c r="I47" s="56"/>
      <c r="J47" s="56"/>
      <c r="L47" s="9"/>
      <c r="N47" s="9"/>
      <c r="R47" s="9"/>
      <c r="T47" s="9"/>
      <c r="Z47" s="9"/>
      <c r="AF47" s="9"/>
      <c r="AL47" s="9"/>
      <c r="AR47" s="9"/>
      <c r="AX47" s="9"/>
      <c r="BD47" s="9"/>
      <c r="BJ47" s="9"/>
      <c r="BP47" s="9"/>
    </row>
    <row r="48" spans="1:68" x14ac:dyDescent="0.2">
      <c r="A48" s="56"/>
      <c r="B48" s="57" t="str">
        <f t="array" ref="B48">IFERROR(INDEX(Listing!C$6:C$1000,SMALL(IF(Listing!$F$6:$F1060=Classement!$D$3,ROW($1:$995)),ROWS($1:41))),"")</f>
        <v/>
      </c>
      <c r="C48" s="57" t="str">
        <f t="array" ref="C48">IFERROR(INDEX(Listing!D$6:D$1000,SMALL(IF(Listing!$F$6:$F1060=Classement!$D$3,ROW($1:$995)),ROWS($1:41))),"")</f>
        <v/>
      </c>
      <c r="D48" s="57" t="str">
        <f t="array" ref="D48">IFERROR(INDEX(Listing!E$6:E$1000,SMALL(IF(Listing!$F$6:$F1060=Classement!$D$3,ROW($1:$995)),ROWS($1:41))),"")</f>
        <v/>
      </c>
      <c r="E48" s="124" t="str">
        <f t="array" ref="E48">IFERROR(INDEX(Listing!B$6:B$1000,SMALL(IF(Listing!$F$6:$F1060=Classement!$D$3,ROW($1:$995)),ROWS($1:41))),"")</f>
        <v/>
      </c>
      <c r="F48" s="124" t="str">
        <f t="array" ref="F48">IFERROR(INDEX(Listing!G$6:G$1000,SMALL(IF(Listing!$F$6:$F1060=Classement!$D$3,ROW($1:$995)),ROWS($1:41))),"")</f>
        <v/>
      </c>
      <c r="G48" s="90" t="str">
        <f t="array" ref="G48">IFERROR(INDEX(Listing!I$6:I$1000,SMALL(IF(Listing!$F$6:$F1060=Classement!$D$3,ROW($1:$995)),ROWS($1:41))),"")</f>
        <v/>
      </c>
      <c r="H48" s="81"/>
      <c r="I48" s="56"/>
      <c r="J48" s="56"/>
      <c r="L48" s="9"/>
      <c r="N48" s="9"/>
      <c r="R48" s="9"/>
      <c r="T48" s="9"/>
      <c r="Z48" s="9"/>
      <c r="AF48" s="9"/>
      <c r="AL48" s="9"/>
      <c r="AR48" s="9"/>
      <c r="AX48" s="9"/>
      <c r="BD48" s="9"/>
      <c r="BJ48" s="9"/>
      <c r="BP48" s="9"/>
    </row>
    <row r="49" spans="1:68" x14ac:dyDescent="0.2">
      <c r="A49" s="56"/>
      <c r="B49" s="57" t="str">
        <f t="array" ref="B49">IFERROR(INDEX(Listing!C$6:C$1000,SMALL(IF(Listing!$F$6:$F1061=Classement!$D$3,ROW($1:$995)),ROWS($1:42))),"")</f>
        <v/>
      </c>
      <c r="C49" s="57" t="str">
        <f t="array" ref="C49">IFERROR(INDEX(Listing!D$6:D$1000,SMALL(IF(Listing!$F$6:$F1061=Classement!$D$3,ROW($1:$995)),ROWS($1:42))),"")</f>
        <v/>
      </c>
      <c r="D49" s="57" t="str">
        <f t="array" ref="D49">IFERROR(INDEX(Listing!E$6:E$1000,SMALL(IF(Listing!$F$6:$F1061=Classement!$D$3,ROW($1:$995)),ROWS($1:42))),"")</f>
        <v/>
      </c>
      <c r="E49" s="124" t="str">
        <f t="array" ref="E49">IFERROR(INDEX(Listing!B$6:B$1000,SMALL(IF(Listing!$F$6:$F1061=Classement!$D$3,ROW($1:$995)),ROWS($1:42))),"")</f>
        <v/>
      </c>
      <c r="F49" s="124" t="str">
        <f t="array" ref="F49">IFERROR(INDEX(Listing!G$6:G$1000,SMALL(IF(Listing!$F$6:$F1061=Classement!$D$3,ROW($1:$995)),ROWS($1:42))),"")</f>
        <v/>
      </c>
      <c r="G49" s="90" t="str">
        <f t="array" ref="G49">IFERROR(INDEX(Listing!I$6:I$1000,SMALL(IF(Listing!$F$6:$F1061=Classement!$D$3,ROW($1:$995)),ROWS($1:42))),"")</f>
        <v/>
      </c>
      <c r="H49" s="81"/>
      <c r="I49" s="56"/>
      <c r="J49" s="56"/>
      <c r="L49" s="9"/>
      <c r="N49" s="9"/>
      <c r="R49" s="9"/>
      <c r="T49" s="9"/>
      <c r="Z49" s="9"/>
      <c r="AF49" s="9"/>
      <c r="AL49" s="9"/>
      <c r="AR49" s="9"/>
      <c r="AX49" s="9"/>
      <c r="BD49" s="9"/>
      <c r="BJ49" s="9"/>
      <c r="BP49" s="9"/>
    </row>
    <row r="50" spans="1:68" x14ac:dyDescent="0.2">
      <c r="B50" s="57" t="str">
        <f t="array" ref="B50">IFERROR(INDEX(Listing!C$6:C$1000,SMALL(IF(Listing!$F$6:$F1062=Classement!$D$3,ROW($1:$995)),ROWS($1:43))),"")</f>
        <v/>
      </c>
      <c r="C50" s="57" t="str">
        <f t="array" ref="C50">IFERROR(INDEX(Listing!D$6:D$1000,SMALL(IF(Listing!$F$6:$F1062=Classement!$D$3,ROW($1:$995)),ROWS($1:43))),"")</f>
        <v/>
      </c>
      <c r="D50" s="57" t="str">
        <f t="array" ref="D50">IFERROR(INDEX(Listing!E$6:E$1000,SMALL(IF(Listing!$F$6:$F1062=Classement!$D$3,ROW($1:$995)),ROWS($1:43))),"")</f>
        <v/>
      </c>
      <c r="E50" s="124" t="str">
        <f t="array" ref="E50">IFERROR(INDEX(Listing!B$6:B$1000,SMALL(IF(Listing!$F$6:$F1062=Classement!$D$3,ROW($1:$995)),ROWS($1:43))),"")</f>
        <v/>
      </c>
      <c r="F50" s="124" t="str">
        <f t="array" ref="F50">IFERROR(INDEX(Listing!G$6:G$1000,SMALL(IF(Listing!$F$6:$F1062=Classement!$D$3,ROW($1:$995)),ROWS($1:43))),"")</f>
        <v/>
      </c>
      <c r="G50" s="90" t="str">
        <f t="array" ref="G50">IFERROR(INDEX(Listing!I$6:I$1000,SMALL(IF(Listing!$F$6:$F1062=Classement!$D$3,ROW($1:$995)),ROWS($1:43))),"")</f>
        <v/>
      </c>
    </row>
    <row r="51" spans="1:68" x14ac:dyDescent="0.2">
      <c r="E51" s="124" t="str">
        <f t="array" ref="E51">IFERROR(INDEX(Listing!B$6:B$1000,SMALL(IF(Listing!$F$6:$F1063=Classement!$D$3,ROW($1:$995)),ROWS($1:44))),"")</f>
        <v/>
      </c>
      <c r="F51" s="124" t="str">
        <f t="array" ref="F51">IFERROR(INDEX(Listing!G$6:G$1000,SMALL(IF(Listing!$F$6:$F1063=Classement!$D$3,ROW($1:$995)),ROWS($1:44))),"")</f>
        <v/>
      </c>
      <c r="G51" s="90" t="str">
        <f t="array" ref="G51">IFERROR(INDEX(Listing!I$6:I$1000,SMALL(IF(Listing!$F$6:$F1063=Classement!$D$3,ROW($1:$995)),ROWS($1:44))),"")</f>
        <v/>
      </c>
    </row>
    <row r="52" spans="1:68" x14ac:dyDescent="0.2">
      <c r="E52" s="124" t="str">
        <f t="array" ref="E52">IFERROR(INDEX(Listing!B$6:B$1000,SMALL(IF(Listing!$F$6:$F1064=Classement!$D$3,ROW($1:$995)),ROWS($1:45))),"")</f>
        <v/>
      </c>
      <c r="F52" s="124" t="str">
        <f t="array" ref="F52">IFERROR(INDEX(Listing!G$6:G$1000,SMALL(IF(Listing!$F$6:$F1064=Classement!$D$3,ROW($1:$995)),ROWS($1:45))),"")</f>
        <v/>
      </c>
      <c r="G52" s="90" t="str">
        <f t="array" ref="G52">IFERROR(INDEX(Listing!I$6:I$1000,SMALL(IF(Listing!$F$6:$F1064=Classement!$D$3,ROW($1:$995)),ROWS($1:45))),"")</f>
        <v/>
      </c>
    </row>
    <row r="53" spans="1:68" x14ac:dyDescent="0.2">
      <c r="E53" s="124" t="str">
        <f t="array" ref="E53">IFERROR(INDEX(Listing!B$6:B$1000,SMALL(IF(Listing!$F$6:$F1065=Classement!$D$3,ROW($1:$995)),ROWS($1:46))),"")</f>
        <v/>
      </c>
      <c r="F53" s="124" t="str">
        <f t="array" ref="F53">IFERROR(INDEX(Listing!G$6:G$1000,SMALL(IF(Listing!$F$6:$F1065=Classement!$D$3,ROW($1:$995)),ROWS($1:46))),"")</f>
        <v/>
      </c>
      <c r="G53" s="90" t="str">
        <f t="array" ref="G53">IFERROR(INDEX(Listing!I$6:I$1000,SMALL(IF(Listing!$F$6:$F1065=Classement!$D$3,ROW($1:$995)),ROWS($1:46))),"")</f>
        <v/>
      </c>
    </row>
    <row r="54" spans="1:68" x14ac:dyDescent="0.2">
      <c r="E54" s="124" t="str">
        <f t="array" ref="E54">IFERROR(INDEX(Listing!B$6:B$1000,SMALL(IF(Listing!$F$6:$F1066=Classement!$D$3,ROW($1:$995)),ROWS($1:47))),"")</f>
        <v/>
      </c>
      <c r="F54" s="124" t="str">
        <f t="array" ref="F54">IFERROR(INDEX(Listing!G$6:G$1000,SMALL(IF(Listing!$F$6:$F1066=Classement!$D$3,ROW($1:$995)),ROWS($1:47))),"")</f>
        <v/>
      </c>
      <c r="G54" s="90" t="str">
        <f t="array" ref="G54">IFERROR(INDEX(Listing!I$6:I$1000,SMALL(IF(Listing!$F$6:$F1066=Classement!$D$3,ROW($1:$995)),ROWS($1:47))),"")</f>
        <v/>
      </c>
    </row>
    <row r="55" spans="1:68" x14ac:dyDescent="0.2">
      <c r="E55" s="124" t="str">
        <f t="array" ref="E55">IFERROR(INDEX(Listing!B$6:B$1000,SMALL(IF(Listing!$F$6:$F1067=Classement!$D$3,ROW($1:$995)),ROWS($1:48))),"")</f>
        <v/>
      </c>
      <c r="F55" s="124" t="str">
        <f t="array" ref="F55">IFERROR(INDEX(Listing!G$6:G$1000,SMALL(IF(Listing!$F$6:$F1067=Classement!$D$3,ROW($1:$995)),ROWS($1:48))),"")</f>
        <v/>
      </c>
      <c r="G55" s="90" t="str">
        <f t="array" ref="G55">IFERROR(INDEX(Listing!I$6:I$1000,SMALL(IF(Listing!$F$6:$F1067=Classement!$D$3,ROW($1:$995)),ROWS($1:48))),"")</f>
        <v/>
      </c>
    </row>
    <row r="56" spans="1:68" x14ac:dyDescent="0.2">
      <c r="E56" s="124" t="str">
        <f t="array" ref="E56">IFERROR(INDEX(Listing!B$6:B$1000,SMALL(IF(Listing!$F$6:$F1068=Classement!$D$3,ROW($1:$995)),ROWS($1:49))),"")</f>
        <v/>
      </c>
      <c r="F56" s="124" t="str">
        <f t="array" ref="F56">IFERROR(INDEX(Listing!G$6:G$1000,SMALL(IF(Listing!$F$6:$F1068=Classement!$D$3,ROW($1:$995)),ROWS($1:49))),"")</f>
        <v/>
      </c>
      <c r="G56" s="90" t="str">
        <f t="array" ref="G56">IFERROR(INDEX(Listing!I$6:I$1000,SMALL(IF(Listing!$F$6:$F1068=Classement!$D$3,ROW($1:$995)),ROWS($1:49))),"")</f>
        <v/>
      </c>
    </row>
    <row r="57" spans="1:68" x14ac:dyDescent="0.2">
      <c r="E57" s="124" t="str">
        <f t="array" ref="E57">IFERROR(INDEX(Listing!B$6:B$1000,SMALL(IF(Listing!$F$6:$F1069=Classement!$D$3,ROW($1:$995)),ROWS($1:50))),"")</f>
        <v/>
      </c>
      <c r="F57" s="124" t="str">
        <f t="array" ref="F57">IFERROR(INDEX(Listing!G$6:G$1000,SMALL(IF(Listing!$F$6:$F1069=Classement!$D$3,ROW($1:$995)),ROWS($1:50))),"")</f>
        <v/>
      </c>
      <c r="G57" s="90" t="str">
        <f t="array" ref="G57">IFERROR(INDEX(Listing!I$6:I$1000,SMALL(IF(Listing!$F$6:$F1069=Classement!$D$3,ROW($1:$995)),ROWS($1:50))),"")</f>
        <v/>
      </c>
    </row>
    <row r="58" spans="1:68" x14ac:dyDescent="0.2">
      <c r="E58" s="124" t="str">
        <f t="array" ref="E58">IFERROR(INDEX(Listing!B$6:B$1000,SMALL(IF(Listing!$F$6:$F1070=Classement!$D$3,ROW($1:$995)),ROWS($1:51))),"")</f>
        <v/>
      </c>
      <c r="F58" s="124" t="str">
        <f t="array" ref="F58">IFERROR(INDEX(Listing!G$6:G$1000,SMALL(IF(Listing!$F$6:$F1070=Classement!$D$3,ROW($1:$995)),ROWS($1:51))),"")</f>
        <v/>
      </c>
      <c r="G58" s="90" t="str">
        <f t="array" ref="G58">IFERROR(INDEX(Listing!I$6:I$1000,SMALL(IF(Listing!$F$6:$F1070=Classement!$D$3,ROW($1:$995)),ROWS($1:51))),"")</f>
        <v/>
      </c>
    </row>
    <row r="59" spans="1:68" x14ac:dyDescent="0.2">
      <c r="E59" s="124" t="str">
        <f t="array" ref="E59">IFERROR(INDEX(Listing!B$6:B$1000,SMALL(IF(Listing!$F$6:$F1071=Classement!$D$3,ROW($1:$995)),ROWS($1:52))),"")</f>
        <v/>
      </c>
      <c r="F59" s="124" t="str">
        <f t="array" ref="F59">IFERROR(INDEX(Listing!G$6:G$1000,SMALL(IF(Listing!$F$6:$F1071=Classement!$D$3,ROW($1:$995)),ROWS($1:52))),"")</f>
        <v/>
      </c>
      <c r="G59" s="90" t="str">
        <f t="array" ref="G59">IFERROR(INDEX(Listing!I$6:I$1000,SMALL(IF(Listing!$F$6:$F1071=Classement!$D$3,ROW($1:$995)),ROWS($1:52))),"")</f>
        <v/>
      </c>
    </row>
    <row r="60" spans="1:68" x14ac:dyDescent="0.2">
      <c r="E60" s="124" t="str">
        <f t="array" ref="E60">IFERROR(INDEX(Listing!B$6:B$1000,SMALL(IF(Listing!$F$6:$F1072=Classement!$D$3,ROW($1:$995)),ROWS($1:53))),"")</f>
        <v/>
      </c>
      <c r="F60" s="124" t="str">
        <f t="array" ref="F60">IFERROR(INDEX(Listing!G$6:G$1000,SMALL(IF(Listing!$F$6:$F1072=Classement!$D$3,ROW($1:$995)),ROWS($1:53))),"")</f>
        <v/>
      </c>
      <c r="G60" s="90" t="str">
        <f t="array" ref="G60">IFERROR(INDEX(Listing!I$6:I$1000,SMALL(IF(Listing!$F$6:$F1072=Classement!$D$3,ROW($1:$995)),ROWS($1:53))),"")</f>
        <v/>
      </c>
    </row>
    <row r="61" spans="1:68" x14ac:dyDescent="0.2">
      <c r="E61" s="124" t="str">
        <f t="array" ref="E61">IFERROR(INDEX(Listing!B$6:B$1000,SMALL(IF(Listing!$F$6:$F1073=Classement!$D$3,ROW($1:$995)),ROWS($1:54))),"")</f>
        <v/>
      </c>
      <c r="F61" s="124" t="str">
        <f t="array" ref="F61">IFERROR(INDEX(Listing!G$6:G$1000,SMALL(IF(Listing!$F$6:$F1073=Classement!$D$3,ROW($1:$995)),ROWS($1:54))),"")</f>
        <v/>
      </c>
      <c r="G61" s="90" t="str">
        <f t="array" ref="G61">IFERROR(INDEX(Listing!I$6:I$1000,SMALL(IF(Listing!$F$6:$F1073=Classement!$D$3,ROW($1:$995)),ROWS($1:54))),"")</f>
        <v/>
      </c>
    </row>
    <row r="62" spans="1:68" x14ac:dyDescent="0.2">
      <c r="E62" s="124" t="str">
        <f t="array" ref="E62">IFERROR(INDEX(Listing!B$6:B$1000,SMALL(IF(Listing!$F$6:$F1074=Classement!$D$3,ROW($1:$995)),ROWS($1:55))),"")</f>
        <v/>
      </c>
      <c r="F62" s="124" t="str">
        <f t="array" ref="F62">IFERROR(INDEX(Listing!G$6:G$1000,SMALL(IF(Listing!$F$6:$F1074=Classement!$D$3,ROW($1:$995)),ROWS($1:55))),"")</f>
        <v/>
      </c>
      <c r="G62" s="90" t="str">
        <f t="array" ref="G62">IFERROR(INDEX(Listing!I$6:I$1000,SMALL(IF(Listing!$F$6:$F1074=Classement!$D$3,ROW($1:$995)),ROWS($1:55))),"")</f>
        <v/>
      </c>
    </row>
    <row r="63" spans="1:68" x14ac:dyDescent="0.2">
      <c r="E63" s="124" t="str">
        <f t="array" ref="E63">IFERROR(INDEX(Listing!B$6:B$1000,SMALL(IF(Listing!$F$6:$F1075=Classement!$D$3,ROW($1:$995)),ROWS($1:56))),"")</f>
        <v/>
      </c>
      <c r="F63" s="124" t="str">
        <f t="array" ref="F63">IFERROR(INDEX(Listing!G$6:G$1000,SMALL(IF(Listing!$F$6:$F1075=Classement!$D$3,ROW($1:$995)),ROWS($1:56))),"")</f>
        <v/>
      </c>
      <c r="G63" s="90" t="str">
        <f t="array" ref="G63">IFERROR(INDEX(Listing!I$6:I$1000,SMALL(IF(Listing!$F$6:$F1075=Classement!$D$3,ROW($1:$995)),ROWS($1:56))),"")</f>
        <v/>
      </c>
    </row>
    <row r="64" spans="1:68" x14ac:dyDescent="0.2">
      <c r="E64" s="124" t="str">
        <f t="array" ref="E64">IFERROR(INDEX(Listing!B$6:B$1000,SMALL(IF(Listing!$F$6:$F1076=Classement!$D$3,ROW($1:$995)),ROWS($1:57))),"")</f>
        <v/>
      </c>
      <c r="F64" s="124" t="str">
        <f t="array" ref="F64">IFERROR(INDEX(Listing!G$6:G$1000,SMALL(IF(Listing!$F$6:$F1076=Classement!$D$3,ROW($1:$995)),ROWS($1:57))),"")</f>
        <v/>
      </c>
      <c r="G64" s="90" t="str">
        <f t="array" ref="G64">IFERROR(INDEX(Listing!I$6:I$1000,SMALL(IF(Listing!$F$6:$F1076=Classement!$D$3,ROW($1:$995)),ROWS($1:57))),"")</f>
        <v/>
      </c>
    </row>
    <row r="65" spans="2:7" x14ac:dyDescent="0.2">
      <c r="E65" s="124" t="str">
        <f t="array" ref="E65">IFERROR(INDEX(Listing!B$6:B$1000,SMALL(IF(Listing!$F$6:$F1077=Classement!$D$3,ROW($1:$995)),ROWS($1:58))),"")</f>
        <v/>
      </c>
      <c r="F65" s="124" t="str">
        <f t="array" ref="F65">IFERROR(INDEX(Listing!G$6:G$1000,SMALL(IF(Listing!$F$6:$F1077=Classement!$D$3,ROW($1:$995)),ROWS($1:58))),"")</f>
        <v/>
      </c>
      <c r="G65" s="90" t="str">
        <f t="array" ref="G65">IFERROR(INDEX(Listing!I$6:I$1000,SMALL(IF(Listing!$F$6:$F1077=Classement!$D$3,ROW($1:$995)),ROWS($1:58))),"")</f>
        <v/>
      </c>
    </row>
    <row r="66" spans="2:7" x14ac:dyDescent="0.2">
      <c r="E66" s="124" t="str">
        <f t="array" ref="E66">IFERROR(INDEX(Listing!B$6:B$1000,SMALL(IF(Listing!$F$6:$F1078=Classement!$D$3,ROW($1:$995)),ROWS($1:59))),"")</f>
        <v/>
      </c>
      <c r="F66" s="124" t="str">
        <f t="array" ref="F66">IFERROR(INDEX(Listing!G$6:G$1000,SMALL(IF(Listing!$F$6:$F1078=Classement!$D$3,ROW($1:$995)),ROWS($1:59))),"")</f>
        <v/>
      </c>
      <c r="G66" s="90" t="str">
        <f t="array" ref="G66">IFERROR(INDEX(Listing!I$6:I$1000,SMALL(IF(Listing!$F$6:$F1078=Classement!$D$3,ROW($1:$995)),ROWS($1:59))),"")</f>
        <v/>
      </c>
    </row>
    <row r="67" spans="2:7" x14ac:dyDescent="0.2">
      <c r="E67" s="124" t="str">
        <f t="array" ref="E67">IFERROR(INDEX(Listing!B$6:B$1000,SMALL(IF(Listing!$F$6:$F1079=Classement!$D$3,ROW($1:$995)),ROWS($1:60))),"")</f>
        <v/>
      </c>
      <c r="F67" s="124" t="str">
        <f t="array" ref="F67">IFERROR(INDEX(Listing!G$6:G$1000,SMALL(IF(Listing!$F$6:$F1079=Classement!$D$3,ROW($1:$995)),ROWS($1:60))),"")</f>
        <v/>
      </c>
      <c r="G67" s="90" t="str">
        <f t="array" ref="G67">IFERROR(INDEX(Listing!I$6:I$1000,SMALL(IF(Listing!$F$6:$F1079=Classement!$D$3,ROW($1:$995)),ROWS($1:60))),"")</f>
        <v/>
      </c>
    </row>
    <row r="68" spans="2:7" x14ac:dyDescent="0.2">
      <c r="E68" s="124" t="str">
        <f t="array" ref="E68">IFERROR(INDEX(Listing!B$6:B$1000,SMALL(IF(Listing!$F$6:$F1080=Classement!$D$3,ROW($1:$995)),ROWS($1:61))),"")</f>
        <v/>
      </c>
      <c r="F68" s="124" t="str">
        <f t="array" ref="F68">IFERROR(INDEX(Listing!G$6:G$1000,SMALL(IF(Listing!$F$6:$F1080=Classement!$D$3,ROW($1:$995)),ROWS($1:61))),"")</f>
        <v/>
      </c>
      <c r="G68" s="90" t="str">
        <f t="array" ref="G68">IFERROR(INDEX(Listing!I$6:I$1000,SMALL(IF(Listing!$F$6:$F1080=Classement!$D$3,ROW($1:$995)),ROWS($1:61))),"")</f>
        <v/>
      </c>
    </row>
    <row r="69" spans="2:7" x14ac:dyDescent="0.2">
      <c r="E69" s="124" t="str">
        <f t="array" ref="E69">IFERROR(INDEX(Listing!B$6:B$1000,SMALL(IF(Listing!$F$6:$F1081=Classement!$D$3,ROW($1:$995)),ROWS($1:62))),"")</f>
        <v/>
      </c>
      <c r="F69" s="124" t="str">
        <f t="array" ref="F69">IFERROR(INDEX(Listing!G$6:G$1000,SMALL(IF(Listing!$F$6:$F1081=Classement!$D$3,ROW($1:$995)),ROWS($1:62))),"")</f>
        <v/>
      </c>
      <c r="G69" s="90" t="str">
        <f t="array" ref="G69">IFERROR(INDEX(Listing!I$6:I$1000,SMALL(IF(Listing!$F$6:$F1081=Classement!$D$3,ROW($1:$995)),ROWS($1:62))),"")</f>
        <v/>
      </c>
    </row>
    <row r="70" spans="2:7" x14ac:dyDescent="0.2">
      <c r="E70" s="124" t="str">
        <f t="array" ref="E70">IFERROR(INDEX(Listing!B$6:B$1000,SMALL(IF(Listing!$F$6:$F1082=Classement!$D$3,ROW($1:$995)),ROWS($1:63))),"")</f>
        <v/>
      </c>
      <c r="F70" s="124" t="str">
        <f t="array" ref="F70">IFERROR(INDEX(Listing!G$6:G$1000,SMALL(IF(Listing!$F$6:$F1082=Classement!$D$3,ROW($1:$995)),ROWS($1:63))),"")</f>
        <v/>
      </c>
      <c r="G70" s="90" t="str">
        <f t="array" ref="G70">IFERROR(INDEX(Listing!I$6:I$1000,SMALL(IF(Listing!$F$6:$F1082=Classement!$D$3,ROW($1:$995)),ROWS($1:63))),"")</f>
        <v/>
      </c>
    </row>
    <row r="71" spans="2:7" x14ac:dyDescent="0.2">
      <c r="E71" s="124" t="str">
        <f t="array" ref="E71">IFERROR(INDEX(Listing!B$6:B$1000,SMALL(IF(Listing!$F$6:$F1083=Classement!$D$3,ROW($1:$995)),ROWS($1:64))),"")</f>
        <v/>
      </c>
      <c r="F71" s="124" t="str">
        <f t="array" ref="F71">IFERROR(INDEX(Listing!G$6:G$1000,SMALL(IF(Listing!$F$6:$F1083=Classement!$D$3,ROW($1:$995)),ROWS($1:64))),"")</f>
        <v/>
      </c>
      <c r="G71" s="90" t="str">
        <f t="array" ref="G71">IFERROR(INDEX(Listing!I$6:I$1000,SMALL(IF(Listing!$F$6:$F1083=Classement!$D$3,ROW($1:$995)),ROWS($1:64))),"")</f>
        <v/>
      </c>
    </row>
    <row r="72" spans="2:7" x14ac:dyDescent="0.2">
      <c r="E72" s="124" t="str">
        <f t="array" ref="E72">IFERROR(INDEX(Listing!B$6:B$1000,SMALL(IF(Listing!$F$6:$F1084=Classement!$D$3,ROW($1:$995)),ROWS($1:65))),"")</f>
        <v/>
      </c>
      <c r="F72" s="124" t="str">
        <f t="array" ref="F72">IFERROR(INDEX(Listing!G$6:G$1000,SMALL(IF(Listing!$F$6:$F1084=Classement!$D$3,ROW($1:$995)),ROWS($1:65))),"")</f>
        <v/>
      </c>
      <c r="G72" s="90" t="str">
        <f t="array" ref="G72">IFERROR(INDEX(Listing!I$6:I$1000,SMALL(IF(Listing!$F$6:$F1084=Classement!$D$3,ROW($1:$995)),ROWS($1:65))),"")</f>
        <v/>
      </c>
    </row>
    <row r="73" spans="2:7" x14ac:dyDescent="0.2">
      <c r="E73" s="124" t="str">
        <f t="array" ref="E73">IFERROR(INDEX(Listing!B$6:B$1000,SMALL(IF(Listing!$F$6:$F1085=Classement!$D$3,ROW($1:$995)),ROWS($1:66))),"")</f>
        <v/>
      </c>
      <c r="F73" s="124" t="str">
        <f t="array" ref="F73">IFERROR(INDEX(Listing!G$6:G$1000,SMALL(IF(Listing!$F$6:$F1085=Classement!$D$3,ROW($1:$995)),ROWS($1:66))),"")</f>
        <v/>
      </c>
      <c r="G73" s="90" t="str">
        <f t="array" ref="G73">IFERROR(INDEX(Listing!I$6:I$1000,SMALL(IF(Listing!$F$6:$F1085=Classement!$D$3,ROW($1:$995)),ROWS($1:66))),"")</f>
        <v/>
      </c>
    </row>
    <row r="74" spans="2:7" x14ac:dyDescent="0.2">
      <c r="E74" s="124" t="str">
        <f t="array" ref="E74">IFERROR(INDEX(Listing!B$6:B$1000,SMALL(IF(Listing!$F$6:$F1086=Classement!$D$3,ROW($1:$995)),ROWS($1:67))),"")</f>
        <v/>
      </c>
      <c r="F74" s="124" t="str">
        <f t="array" ref="F74">IFERROR(INDEX(Listing!G$6:G$1000,SMALL(IF(Listing!$F$6:$F1086=Classement!$D$3,ROW($1:$995)),ROWS($1:67))),"")</f>
        <v/>
      </c>
      <c r="G74" s="90" t="str">
        <f t="array" ref="G74">IFERROR(INDEX(Listing!I$6:I$1000,SMALL(IF(Listing!$F$6:$F1086=Classement!$D$3,ROW($1:$995)),ROWS($1:67))),"")</f>
        <v/>
      </c>
    </row>
    <row r="75" spans="2:7" x14ac:dyDescent="0.2">
      <c r="E75" s="124" t="str">
        <f t="array" ref="E75">IFERROR(INDEX(Listing!B$6:B$1000,SMALL(IF(Listing!$F$6:$F1087=Classement!$D$3,ROW($1:$995)),ROWS($1:68))),"")</f>
        <v/>
      </c>
      <c r="F75" s="124" t="str">
        <f t="array" ref="F75">IFERROR(INDEX(Listing!G$6:G$1000,SMALL(IF(Listing!$F$6:$F1087=Classement!$D$3,ROW($1:$995)),ROWS($1:68))),"")</f>
        <v/>
      </c>
      <c r="G75" s="90" t="str">
        <f t="array" ref="G75">IFERROR(INDEX(Listing!I$6:I$1000,SMALL(IF(Listing!$F$6:$F1087=Classement!$D$3,ROW($1:$995)),ROWS($1:68))),"")</f>
        <v/>
      </c>
    </row>
    <row r="76" spans="2:7" x14ac:dyDescent="0.2">
      <c r="E76" s="124" t="str">
        <f t="array" ref="E76">IFERROR(INDEX(Listing!B$6:B$1000,SMALL(IF(Listing!$F$6:$F1088=Classement!$D$3,ROW($1:$995)),ROWS($1:69))),"")</f>
        <v/>
      </c>
      <c r="F76" s="124" t="str">
        <f t="array" ref="F76">IFERROR(INDEX(Listing!G$6:G$1000,SMALL(IF(Listing!$F$6:$F1088=Classement!$D$3,ROW($1:$995)),ROWS($1:69))),"")</f>
        <v/>
      </c>
      <c r="G76" s="90" t="str">
        <f t="array" ref="G76">IFERROR(INDEX(Listing!I$6:I$1000,SMALL(IF(Listing!$F$6:$F1088=Classement!$D$3,ROW($1:$995)),ROWS($1:69))),"")</f>
        <v/>
      </c>
    </row>
    <row r="77" spans="2:7" x14ac:dyDescent="0.2">
      <c r="E77" s="124" t="str">
        <f t="array" ref="E77">IFERROR(INDEX(Listing!B$6:B$1000,SMALL(IF(Listing!$F$6:$F1089=Classement!$D$3,ROW($1:$995)),ROWS($1:70))),"")</f>
        <v/>
      </c>
      <c r="F77" s="124" t="str">
        <f t="array" ref="F77">IFERROR(INDEX(Listing!G$6:G$1000,SMALL(IF(Listing!$F$6:$F1089=Classement!$D$3,ROW($1:$995)),ROWS($1:70))),"")</f>
        <v/>
      </c>
      <c r="G77" s="90" t="str">
        <f t="array" ref="G77">IFERROR(INDEX(Listing!I$6:I$1000,SMALL(IF(Listing!$F$6:$F1089=Classement!$D$3,ROW($1:$995)),ROWS($1:70))),"")</f>
        <v/>
      </c>
    </row>
    <row r="78" spans="2:7" x14ac:dyDescent="0.2">
      <c r="E78" s="124" t="str">
        <f t="array" ref="E78">IFERROR(INDEX(Listing!B$6:B$1000,SMALL(IF(Listing!$F$6:$F1090=Classement!$D$3,ROW($1:$995)),ROWS($1:71))),"")</f>
        <v/>
      </c>
      <c r="F78" s="124" t="str">
        <f t="array" ref="F78">IFERROR(INDEX(Listing!G$6:G$1000,SMALL(IF(Listing!$F$6:$F1090=Classement!$D$3,ROW($1:$995)),ROWS($1:71))),"")</f>
        <v/>
      </c>
      <c r="G78" s="90" t="str">
        <f t="array" ref="G78">IFERROR(INDEX(Listing!I$6:I$1000,SMALL(IF(Listing!$F$6:$F1090=Classement!$D$3,ROW($1:$995)),ROWS($1:71))),"")</f>
        <v/>
      </c>
    </row>
    <row r="79" spans="2:7" x14ac:dyDescent="0.2">
      <c r="E79" s="124" t="str">
        <f t="array" ref="E79">IFERROR(INDEX(Listing!B$6:B$1000,SMALL(IF(Listing!$F$6:$F1091=Classement!$D$3,ROW($1:$995)),ROWS($1:72))),"")</f>
        <v/>
      </c>
      <c r="F79" s="124" t="str">
        <f t="array" ref="F79">IFERROR(INDEX(Listing!G$6:G$1000,SMALL(IF(Listing!$F$6:$F1091=Classement!$D$3,ROW($1:$995)),ROWS($1:72))),"")</f>
        <v/>
      </c>
      <c r="G79" s="90" t="str">
        <f t="array" ref="G79">IFERROR(INDEX(Listing!I$6:I$1000,SMALL(IF(Listing!$F$6:$F1091=Classement!$D$3,ROW($1:$995)),ROWS($1:72))),"")</f>
        <v/>
      </c>
    </row>
    <row r="80" spans="2:7" x14ac:dyDescent="0.2">
      <c r="B80" s="57" t="str">
        <f t="array" ref="B80">IFERROR(INDEX(Listing!C$6:C$1000,SMALL(IF(Listing!$F$6:$F1009=Classement!$D$3,ROW($1:$995)),ROWS($1:73))),"")</f>
        <v/>
      </c>
      <c r="C80" s="57" t="str">
        <f t="array" ref="C80">IFERROR(INDEX(Listing!D$6:D$1000,SMALL(IF(Listing!$F$6:$F1009=Classement!$D$3,ROW($1:$995)),ROWS($1:73))),"")</f>
        <v/>
      </c>
      <c r="D80" s="57" t="str">
        <f t="array" ref="D80">IFERROR(INDEX(Listing!E$6:E$1000,SMALL(IF(Listing!$F$6:$F1009=Classement!$D$3,ROW($1:$995)),ROWS($1:73))),"")</f>
        <v/>
      </c>
      <c r="E80" s="124" t="str">
        <f t="array" ref="E80">IFERROR(INDEX(Listing!B$6:B$1000,SMALL(IF(Listing!$F$6:$F1009=Classement!$D$3,ROW($1:$995)),ROWS($1:73))),"")</f>
        <v/>
      </c>
      <c r="F80" s="124" t="str">
        <f t="array" ref="F80">IFERROR(INDEX(Listing!G$6:G$1000,SMALL(IF(Listing!$F$6:$F1009=Classement!$D$3,ROW($1:$995)),ROWS($1:73))),"")</f>
        <v/>
      </c>
      <c r="G80" s="90" t="str">
        <f t="array" ref="G80">IFERROR(INDEX(Listing!I$6:I$1000,SMALL(IF(Listing!$F$6:$F1009=Classement!$D$3,ROW($1:$995)),ROWS($1:73))),"")</f>
        <v/>
      </c>
    </row>
    <row r="81" spans="2:7" x14ac:dyDescent="0.2">
      <c r="B81" s="57" t="str">
        <f t="array" ref="B81">IFERROR(INDEX(Listing!C$6:C$1000,SMALL(IF(Listing!$F$6:$F1013=Classement!$D$3,ROW($1:$995)),ROWS($1:74))),"")</f>
        <v/>
      </c>
      <c r="C81" s="57" t="str">
        <f t="array" ref="C81">IFERROR(INDEX(Listing!D$6:D$1000,SMALL(IF(Listing!$F$6:$F1013=Classement!$D$3,ROW($1:$995)),ROWS($1:74))),"")</f>
        <v/>
      </c>
      <c r="D81" s="57" t="str">
        <f t="array" ref="D81">IFERROR(INDEX(Listing!E$6:E$1000,SMALL(IF(Listing!$F$6:$F1013=Classement!$D$3,ROW($1:$995)),ROWS($1:74))),"")</f>
        <v/>
      </c>
      <c r="E81" s="124" t="str">
        <f t="array" ref="E81">IFERROR(INDEX(Listing!B$6:B$1000,SMALL(IF(Listing!$F$6:$F1013=Classement!$D$3,ROW($1:$995)),ROWS($1:74))),"")</f>
        <v/>
      </c>
      <c r="F81" s="124" t="str">
        <f t="array" ref="F81">IFERROR(INDEX(Listing!G$6:G$1000,SMALL(IF(Listing!$F$6:$F1013=Classement!$D$3,ROW($1:$995)),ROWS($1:74))),"")</f>
        <v/>
      </c>
      <c r="G81" s="90" t="str">
        <f t="array" ref="G81">IFERROR(INDEX(Listing!I$6:I$1000,SMALL(IF(Listing!$F$6:$F1013=Classement!$D$3,ROW($1:$995)),ROWS($1:74))),"")</f>
        <v/>
      </c>
    </row>
    <row r="82" spans="2:7" x14ac:dyDescent="0.2">
      <c r="B82" s="57" t="str">
        <f t="array" ref="B82">IFERROR(INDEX(Listing!C$6:C$1000,SMALL(IF(Listing!$F$6:$F1016=Classement!$D$3,ROW($1:$995)),ROWS($1:75))),"")</f>
        <v/>
      </c>
      <c r="C82" s="57" t="str">
        <f t="array" ref="C82">IFERROR(INDEX(Listing!D$6:D$1000,SMALL(IF(Listing!$F$6:$F1016=Classement!$D$3,ROW($1:$995)),ROWS($1:75))),"")</f>
        <v/>
      </c>
      <c r="D82" s="57" t="str">
        <f t="array" ref="D82">IFERROR(INDEX(Listing!E$6:E$1000,SMALL(IF(Listing!$F$6:$F1016=Classement!$D$3,ROW($1:$995)),ROWS($1:75))),"")</f>
        <v/>
      </c>
      <c r="E82" s="124" t="str">
        <f t="array" ref="E82">IFERROR(INDEX(Listing!B$6:B$1000,SMALL(IF(Listing!$F$6:$F1016=Classement!$D$3,ROW($1:$995)),ROWS($1:75))),"")</f>
        <v/>
      </c>
      <c r="F82" s="124" t="str">
        <f t="array" ref="F82">IFERROR(INDEX(Listing!G$6:G$1000,SMALL(IF(Listing!$F$6:$F1016=Classement!$D$3,ROW($1:$995)),ROWS($1:75))),"")</f>
        <v/>
      </c>
      <c r="G82" s="90" t="str">
        <f t="array" ref="G82">IFERROR(INDEX(Listing!I$6:I$1000,SMALL(IF(Listing!$F$6:$F1016=Classement!$D$3,ROW($1:$995)),ROWS($1:75))),"")</f>
        <v/>
      </c>
    </row>
    <row r="83" spans="2:7" x14ac:dyDescent="0.2">
      <c r="B83" s="57" t="str">
        <f t="array" ref="B83">IFERROR(INDEX(Listing!C$6:C$1000,SMALL(IF(Listing!$F$6:$F1007=Classement!$D$3,ROW($1:$995)),ROWS($1:76))),"")</f>
        <v/>
      </c>
      <c r="C83" s="57" t="str">
        <f t="array" ref="C83">IFERROR(INDEX(Listing!D$6:D$1000,SMALL(IF(Listing!$F$6:$F1007=Classement!$D$3,ROW($1:$995)),ROWS($1:76))),"")</f>
        <v/>
      </c>
      <c r="D83" s="57" t="str">
        <f t="array" ref="D83">IFERROR(INDEX(Listing!E$6:E$1000,SMALL(IF(Listing!$F$6:$F1007=Classement!$D$3,ROW($1:$995)),ROWS($1:76))),"")</f>
        <v/>
      </c>
      <c r="E83" s="124" t="str">
        <f t="array" ref="E83">IFERROR(INDEX(Listing!B$6:B$1000,SMALL(IF(Listing!$F$6:$F1007=Classement!$D$3,ROW($1:$995)),ROWS($1:76))),"")</f>
        <v/>
      </c>
      <c r="F83" s="124" t="str">
        <f t="array" ref="F83">IFERROR(INDEX(Listing!G$6:G$1000,SMALL(IF(Listing!$F$6:$F1007=Classement!$D$3,ROW($1:$995)),ROWS($1:76))),"")</f>
        <v/>
      </c>
      <c r="G83" s="90" t="str">
        <f t="array" ref="G83">IFERROR(INDEX(Listing!I$6:I$1000,SMALL(IF(Listing!$F$6:$F1007=Classement!$D$3,ROW($1:$995)),ROWS($1:76))),"")</f>
        <v/>
      </c>
    </row>
    <row r="84" spans="2:7" x14ac:dyDescent="0.2">
      <c r="B84" s="57" t="str">
        <f t="array" ref="B84">IFERROR(INDEX(Listing!C$6:C$1000,SMALL(IF(Listing!$F$6:$F1002=Classement!$D$3,ROW($1:$995)),ROWS($1:77))),"")</f>
        <v/>
      </c>
      <c r="C84" s="57" t="str">
        <f t="array" ref="C84">IFERROR(INDEX(Listing!D$6:D$1000,SMALL(IF(Listing!$F$6:$F1002=Classement!$D$3,ROW($1:$995)),ROWS($1:77))),"")</f>
        <v/>
      </c>
      <c r="D84" s="57" t="str">
        <f t="array" ref="D84">IFERROR(INDEX(Listing!E$6:E$1000,SMALL(IF(Listing!$F$6:$F1002=Classement!$D$3,ROW($1:$995)),ROWS($1:77))),"")</f>
        <v/>
      </c>
      <c r="E84" s="124" t="str">
        <f t="array" ref="E84">IFERROR(INDEX(Listing!B$6:B$1000,SMALL(IF(Listing!$F$6:$F1002=Classement!$D$3,ROW($1:$995)),ROWS($1:77))),"")</f>
        <v/>
      </c>
      <c r="F84" s="124" t="str">
        <f t="array" ref="F84">IFERROR(INDEX(Listing!G$6:G$1000,SMALL(IF(Listing!$F$6:$F1002=Classement!$D$3,ROW($1:$995)),ROWS($1:77))),"")</f>
        <v/>
      </c>
      <c r="G84" s="90" t="str">
        <f t="array" ref="G84">IFERROR(INDEX(Listing!I$6:I$1000,SMALL(IF(Listing!$F$6:$F1002=Classement!$D$3,ROW($1:$995)),ROWS($1:77))),"")</f>
        <v/>
      </c>
    </row>
    <row r="85" spans="2:7" x14ac:dyDescent="0.2">
      <c r="B85" s="57" t="str">
        <f t="array" ref="B85">IFERROR(INDEX(Listing!C$6:C$1000,SMALL(IF(Listing!$F$6:$F1000=Classement!$D$3,ROW($1:$995)),ROWS($1:78))),"")</f>
        <v/>
      </c>
      <c r="C85" s="57" t="str">
        <f t="array" ref="C85">IFERROR(INDEX(Listing!D$6:D$1000,SMALL(IF(Listing!$F$6:$F1000=Classement!$D$3,ROW($1:$995)),ROWS($1:78))),"")</f>
        <v/>
      </c>
      <c r="D85" s="57" t="str">
        <f t="array" ref="D85">IFERROR(INDEX(Listing!E$6:E$1000,SMALL(IF(Listing!$F$6:$F1000=Classement!$D$3,ROW($1:$995)),ROWS($1:78))),"")</f>
        <v/>
      </c>
      <c r="E85" s="124" t="str">
        <f t="array" ref="E85">IFERROR(INDEX(Listing!B$6:B$1000,SMALL(IF(Listing!$F$6:$F1000=Classement!$D$3,ROW($1:$995)),ROWS($1:78))),"")</f>
        <v/>
      </c>
      <c r="F85" s="124" t="str">
        <f t="array" ref="F85">IFERROR(INDEX(Listing!G$6:G$1000,SMALL(IF(Listing!$F$6:$F1000=Classement!$D$3,ROW($1:$995)),ROWS($1:78))),"")</f>
        <v/>
      </c>
      <c r="G85" s="90" t="str">
        <f t="array" ref="G85">IFERROR(INDEX(Listing!I$6:I$1000,SMALL(IF(Listing!$F$6:$F1000=Classement!$D$3,ROW($1:$995)),ROWS($1:78))),"")</f>
        <v/>
      </c>
    </row>
    <row r="86" spans="2:7" x14ac:dyDescent="0.2">
      <c r="B86" s="57" t="str">
        <f t="array" ref="B86">IFERROR(INDEX(Listing!C$6:C$1000,SMALL(IF(Listing!$F$6:$F1019=Classement!$D$3,ROW($1:$995)),ROWS($1:79))),"")</f>
        <v/>
      </c>
      <c r="C86" s="57" t="str">
        <f t="array" ref="C86">IFERROR(INDEX(Listing!D$6:D$1000,SMALL(IF(Listing!$F$6:$F1019=Classement!$D$3,ROW($1:$995)),ROWS($1:79))),"")</f>
        <v/>
      </c>
      <c r="D86" s="57" t="str">
        <f t="array" ref="D86">IFERROR(INDEX(Listing!E$6:E$1000,SMALL(IF(Listing!$F$6:$F1019=Classement!$D$3,ROW($1:$995)),ROWS($1:79))),"")</f>
        <v/>
      </c>
      <c r="E86" s="124" t="str">
        <f t="array" ref="E86">IFERROR(INDEX(Listing!B$6:B$1000,SMALL(IF(Listing!$F$6:$F1019=Classement!$D$3,ROW($1:$995)),ROWS($1:79))),"")</f>
        <v/>
      </c>
      <c r="F86" s="124" t="str">
        <f t="array" ref="F86">IFERROR(INDEX(Listing!G$6:G$1000,SMALL(IF(Listing!$F$6:$F1019=Classement!$D$3,ROW($1:$995)),ROWS($1:79))),"")</f>
        <v/>
      </c>
      <c r="G86" s="90" t="str">
        <f t="array" ref="G86">IFERROR(INDEX(Listing!I$6:I$1000,SMALL(IF(Listing!$F$6:$F1019=Classement!$D$3,ROW($1:$995)),ROWS($1:79))),"")</f>
        <v/>
      </c>
    </row>
    <row r="87" spans="2:7" x14ac:dyDescent="0.2">
      <c r="B87" s="57" t="str">
        <f t="array" ref="B87">IFERROR(INDEX(Listing!C$6:C$1000,SMALL(IF(Listing!$F$6:$F1008=Classement!$D$3,ROW($1:$995)),ROWS($1:80))),"")</f>
        <v/>
      </c>
      <c r="C87" s="57" t="str">
        <f t="array" ref="C87">IFERROR(INDEX(Listing!D$6:D$1000,SMALL(IF(Listing!$F$6:$F1008=Classement!$D$3,ROW($1:$995)),ROWS($1:80))),"")</f>
        <v/>
      </c>
      <c r="D87" s="57" t="str">
        <f t="array" ref="D87">IFERROR(INDEX(Listing!E$6:E$1000,SMALL(IF(Listing!$F$6:$F1008=Classement!$D$3,ROW($1:$995)),ROWS($1:80))),"")</f>
        <v/>
      </c>
      <c r="E87" s="124" t="str">
        <f t="array" ref="E87">IFERROR(INDEX(Listing!B$6:B$1000,SMALL(IF(Listing!$F$6:$F1008=Classement!$D$3,ROW($1:$995)),ROWS($1:80))),"")</f>
        <v/>
      </c>
      <c r="F87" s="124" t="str">
        <f t="array" ref="F87">IFERROR(INDEX(Listing!G$6:G$1000,SMALL(IF(Listing!$F$6:$F1008=Classement!$D$3,ROW($1:$995)),ROWS($1:80))),"")</f>
        <v/>
      </c>
      <c r="G87" s="90" t="str">
        <f t="array" ref="G87">IFERROR(INDEX(Listing!I$6:I$1000,SMALL(IF(Listing!$F$6:$F1008=Classement!$D$3,ROW($1:$995)),ROWS($1:80))),"")</f>
        <v/>
      </c>
    </row>
    <row r="88" spans="2:7" x14ac:dyDescent="0.2">
      <c r="B88" s="57" t="str">
        <f t="array" ref="B88">IFERROR(INDEX(Listing!C$6:C$1000,SMALL(IF(Listing!$F$6:$F1017=Classement!$D$3,ROW($1:$995)),ROWS($1:81))),"")</f>
        <v/>
      </c>
      <c r="C88" s="57" t="str">
        <f t="array" ref="C88">IFERROR(INDEX(Listing!D$6:D$1000,SMALL(IF(Listing!$F$6:$F1017=Classement!$D$3,ROW($1:$995)),ROWS($1:81))),"")</f>
        <v/>
      </c>
      <c r="D88" s="57" t="str">
        <f t="array" ref="D88">IFERROR(INDEX(Listing!E$6:E$1000,SMALL(IF(Listing!$F$6:$F1017=Classement!$D$3,ROW($1:$995)),ROWS($1:81))),"")</f>
        <v/>
      </c>
      <c r="E88" s="124" t="str">
        <f t="array" ref="E88">IFERROR(INDEX(Listing!B$6:B$1000,SMALL(IF(Listing!$F$6:$F1017=Classement!$D$3,ROW($1:$995)),ROWS($1:81))),"")</f>
        <v/>
      </c>
      <c r="F88" s="124" t="str">
        <f t="array" ref="F88">IFERROR(INDEX(Listing!G$6:G$1000,SMALL(IF(Listing!$F$6:$F1017=Classement!$D$3,ROW($1:$995)),ROWS($1:81))),"")</f>
        <v/>
      </c>
      <c r="G88" s="90" t="str">
        <f t="array" ref="G88">IFERROR(INDEX(Listing!I$6:I$1000,SMALL(IF(Listing!$F$6:$F1017=Classement!$D$3,ROW($1:$995)),ROWS($1:81))),"")</f>
        <v/>
      </c>
    </row>
    <row r="89" spans="2:7" x14ac:dyDescent="0.2">
      <c r="B89" s="57" t="str">
        <f t="array" ref="B89">IFERROR(INDEX(Listing!C$6:C$1000,SMALL(IF(Listing!$F$6:$F1010=Classement!$D$3,ROW($1:$995)),ROWS($1:82))),"")</f>
        <v/>
      </c>
      <c r="C89" s="57" t="str">
        <f t="array" ref="C89">IFERROR(INDEX(Listing!D$6:D$1000,SMALL(IF(Listing!$F$6:$F1010=Classement!$D$3,ROW($1:$995)),ROWS($1:82))),"")</f>
        <v/>
      </c>
      <c r="D89" s="57" t="str">
        <f t="array" ref="D89">IFERROR(INDEX(Listing!E$6:E$1000,SMALL(IF(Listing!$F$6:$F1010=Classement!$D$3,ROW($1:$995)),ROWS($1:82))),"")</f>
        <v/>
      </c>
      <c r="E89" s="124" t="str">
        <f t="array" ref="E89">IFERROR(INDEX(Listing!B$6:B$1000,SMALL(IF(Listing!$F$6:$F1010=Classement!$D$3,ROW($1:$995)),ROWS($1:82))),"")</f>
        <v/>
      </c>
      <c r="F89" s="124" t="str">
        <f t="array" ref="F89">IFERROR(INDEX(Listing!G$6:G$1000,SMALL(IF(Listing!$F$6:$F1010=Classement!$D$3,ROW($1:$995)),ROWS($1:82))),"")</f>
        <v/>
      </c>
      <c r="G89" s="90" t="str">
        <f t="array" ref="G89">IFERROR(INDEX(Listing!I$6:I$1000,SMALL(IF(Listing!$F$6:$F1010=Classement!$D$3,ROW($1:$995)),ROWS($1:82))),"")</f>
        <v/>
      </c>
    </row>
    <row r="90" spans="2:7" x14ac:dyDescent="0.2">
      <c r="B90" s="57" t="str">
        <f t="array" ref="B90">IFERROR(INDEX(Listing!C$6:C$1000,SMALL(IF(Listing!$F$6:$F1005=Classement!$D$3,ROW($1:$995)),ROWS($1:83))),"")</f>
        <v/>
      </c>
      <c r="C90" s="57" t="str">
        <f t="array" ref="C90">IFERROR(INDEX(Listing!D$6:D$1000,SMALL(IF(Listing!$F$6:$F1005=Classement!$D$3,ROW($1:$995)),ROWS($1:83))),"")</f>
        <v/>
      </c>
      <c r="D90" s="57" t="str">
        <f t="array" ref="D90">IFERROR(INDEX(Listing!E$6:E$1000,SMALL(IF(Listing!$F$6:$F1005=Classement!$D$3,ROW($1:$995)),ROWS($1:83))),"")</f>
        <v/>
      </c>
      <c r="E90" s="124" t="str">
        <f t="array" ref="E90">IFERROR(INDEX(Listing!B$6:B$1000,SMALL(IF(Listing!$F$6:$F1005=Classement!$D$3,ROW($1:$995)),ROWS($1:83))),"")</f>
        <v/>
      </c>
      <c r="F90" s="124" t="str">
        <f t="array" ref="F90">IFERROR(INDEX(Listing!G$6:G$1000,SMALL(IF(Listing!$F$6:$F1005=Classement!$D$3,ROW($1:$995)),ROWS($1:83))),"")</f>
        <v/>
      </c>
      <c r="G90" s="90" t="str">
        <f t="array" ref="G90">IFERROR(INDEX(Listing!I$6:I$1000,SMALL(IF(Listing!$F$6:$F1005=Classement!$D$3,ROW($1:$995)),ROWS($1:83))),"")</f>
        <v/>
      </c>
    </row>
    <row r="91" spans="2:7" x14ac:dyDescent="0.2">
      <c r="B91" s="57" t="str">
        <f t="array" ref="B91">IFERROR(INDEX(Listing!C$6:C$1000,SMALL(IF(Listing!$F$6:$F1018=Classement!$D$3,ROW($1:$995)),ROWS($1:84))),"")</f>
        <v/>
      </c>
      <c r="C91" s="57" t="str">
        <f t="array" ref="C91">IFERROR(INDEX(Listing!D$6:D$1000,SMALL(IF(Listing!$F$6:$F1018=Classement!$D$3,ROW($1:$995)),ROWS($1:84))),"")</f>
        <v/>
      </c>
      <c r="D91" s="57" t="str">
        <f t="array" ref="D91">IFERROR(INDEX(Listing!E$6:E$1000,SMALL(IF(Listing!$F$6:$F1018=Classement!$D$3,ROW($1:$995)),ROWS($1:84))),"")</f>
        <v/>
      </c>
      <c r="E91" s="124" t="str">
        <f t="array" ref="E91">IFERROR(INDEX(Listing!B$6:B$1000,SMALL(IF(Listing!$F$6:$F1018=Classement!$D$3,ROW($1:$995)),ROWS($1:84))),"")</f>
        <v/>
      </c>
      <c r="F91" s="124" t="str">
        <f t="array" ref="F91">IFERROR(INDEX(Listing!G$6:G$1000,SMALL(IF(Listing!$F$6:$F1018=Classement!$D$3,ROW($1:$995)),ROWS($1:84))),"")</f>
        <v/>
      </c>
      <c r="G91" s="90" t="str">
        <f t="array" ref="G91">IFERROR(INDEX(Listing!I$6:I$1000,SMALL(IF(Listing!$F$6:$F1018=Classement!$D$3,ROW($1:$995)),ROWS($1:84))),"")</f>
        <v/>
      </c>
    </row>
    <row r="92" spans="2:7" x14ac:dyDescent="0.2">
      <c r="B92" s="57" t="str">
        <f t="array" ref="B92">IFERROR(INDEX(Listing!C$6:C$1000,SMALL(IF(Listing!$F$6:$F1001=Classement!$D$3,ROW($1:$995)),ROWS($1:85))),"")</f>
        <v/>
      </c>
      <c r="C92" s="57" t="str">
        <f t="array" ref="C92">IFERROR(INDEX(Listing!D$6:D$1000,SMALL(IF(Listing!$F$6:$F1001=Classement!$D$3,ROW($1:$995)),ROWS($1:85))),"")</f>
        <v/>
      </c>
      <c r="D92" s="57" t="str">
        <f t="array" ref="D92">IFERROR(INDEX(Listing!E$6:E$1000,SMALL(IF(Listing!$F$6:$F1001=Classement!$D$3,ROW($1:$995)),ROWS($1:85))),"")</f>
        <v/>
      </c>
      <c r="E92" s="124" t="str">
        <f t="array" ref="E92">IFERROR(INDEX(Listing!B$6:B$1000,SMALL(IF(Listing!$F$6:$F1001=Classement!$D$3,ROW($1:$995)),ROWS($1:85))),"")</f>
        <v/>
      </c>
      <c r="F92" s="124" t="str">
        <f t="array" ref="F92">IFERROR(INDEX(Listing!G$6:G$1000,SMALL(IF(Listing!$F$6:$F1001=Classement!$D$3,ROW($1:$995)),ROWS($1:85))),"")</f>
        <v/>
      </c>
      <c r="G92" s="90" t="str">
        <f t="array" ref="G92">IFERROR(INDEX(Listing!I$6:I$1000,SMALL(IF(Listing!$F$6:$F1001=Classement!$D$3,ROW($1:$995)),ROWS($1:85))),"")</f>
        <v/>
      </c>
    </row>
    <row r="93" spans="2:7" x14ac:dyDescent="0.2">
      <c r="B93" s="57" t="str">
        <f t="array" ref="B93">IFERROR(INDEX(Listing!C$6:C$1000,SMALL(IF(Listing!$F$6:$F1015=Classement!$D$3,ROW($1:$995)),ROWS($1:86))),"")</f>
        <v/>
      </c>
      <c r="C93" s="57" t="str">
        <f t="array" ref="C93">IFERROR(INDEX(Listing!D$6:D$1000,SMALL(IF(Listing!$F$6:$F1015=Classement!$D$3,ROW($1:$995)),ROWS($1:86))),"")</f>
        <v/>
      </c>
      <c r="D93" s="57" t="str">
        <f t="array" ref="D93">IFERROR(INDEX(Listing!E$6:E$1000,SMALL(IF(Listing!$F$6:$F1015=Classement!$D$3,ROW($1:$995)),ROWS($1:86))),"")</f>
        <v/>
      </c>
      <c r="E93" s="124" t="str">
        <f t="array" ref="E93">IFERROR(INDEX(Listing!B$6:B$1000,SMALL(IF(Listing!$F$6:$F1015=Classement!$D$3,ROW($1:$995)),ROWS($1:86))),"")</f>
        <v/>
      </c>
      <c r="F93" s="124" t="str">
        <f t="array" ref="F93">IFERROR(INDEX(Listing!G$6:G$1000,SMALL(IF(Listing!$F$6:$F1015=Classement!$D$3,ROW($1:$995)),ROWS($1:86))),"")</f>
        <v/>
      </c>
      <c r="G93" s="90" t="str">
        <f t="array" ref="G93">IFERROR(INDEX(Listing!I$6:I$1000,SMALL(IF(Listing!$F$6:$F1015=Classement!$D$3,ROW($1:$995)),ROWS($1:86))),"")</f>
        <v/>
      </c>
    </row>
    <row r="94" spans="2:7" x14ac:dyDescent="0.2">
      <c r="B94" s="57" t="str">
        <f t="array" ref="B94">IFERROR(INDEX(Listing!C$6:C$1000,SMALL(IF(Listing!$F$6:$F1014=Classement!$D$3,ROW($1:$995)),ROWS($1:87))),"")</f>
        <v/>
      </c>
      <c r="C94" s="57" t="str">
        <f t="array" ref="C94">IFERROR(INDEX(Listing!D$6:D$1000,SMALL(IF(Listing!$F$6:$F1014=Classement!$D$3,ROW($1:$995)),ROWS($1:87))),"")</f>
        <v/>
      </c>
      <c r="D94" s="57" t="str">
        <f t="array" ref="D94">IFERROR(INDEX(Listing!E$6:E$1000,SMALL(IF(Listing!$F$6:$F1014=Classement!$D$3,ROW($1:$995)),ROWS($1:87))),"")</f>
        <v/>
      </c>
      <c r="E94" s="124" t="str">
        <f t="array" ref="E94">IFERROR(INDEX(Listing!B$6:B$1000,SMALL(IF(Listing!$F$6:$F1014=Classement!$D$3,ROW($1:$995)),ROWS($1:87))),"")</f>
        <v/>
      </c>
      <c r="F94" s="124" t="str">
        <f t="array" ref="F94">IFERROR(INDEX(Listing!G$6:G$1000,SMALL(IF(Listing!$F$6:$F1014=Classement!$D$3,ROW($1:$995)),ROWS($1:87))),"")</f>
        <v/>
      </c>
      <c r="G94" s="90" t="str">
        <f t="array" ref="G94">IFERROR(INDEX(Listing!I$6:I$1000,SMALL(IF(Listing!$F$6:$F1014=Classement!$D$3,ROW($1:$995)),ROWS($1:87))),"")</f>
        <v/>
      </c>
    </row>
    <row r="95" spans="2:7" x14ac:dyDescent="0.2">
      <c r="B95" s="57" t="str">
        <f t="array" ref="B95">IFERROR(INDEX(Listing!C$6:C$1000,SMALL(IF(Listing!$F$6:$F1003=Classement!$D$3,ROW($1:$995)),ROWS($1:88))),"")</f>
        <v/>
      </c>
      <c r="C95" s="57" t="str">
        <f t="array" ref="C95">IFERROR(INDEX(Listing!D$6:D$1000,SMALL(IF(Listing!$F$6:$F1003=Classement!$D$3,ROW($1:$995)),ROWS($1:88))),"")</f>
        <v/>
      </c>
      <c r="D95" s="57" t="str">
        <f t="array" ref="D95">IFERROR(INDEX(Listing!E$6:E$1000,SMALL(IF(Listing!$F$6:$F1003=Classement!$D$3,ROW($1:$995)),ROWS($1:88))),"")</f>
        <v/>
      </c>
      <c r="E95" s="124" t="str">
        <f t="array" ref="E95">IFERROR(INDEX(Listing!B$6:B$1000,SMALL(IF(Listing!$F$6:$F1003=Classement!$D$3,ROW($1:$995)),ROWS($1:88))),"")</f>
        <v/>
      </c>
      <c r="F95" s="124" t="str">
        <f t="array" ref="F95">IFERROR(INDEX(Listing!G$6:G$1000,SMALL(IF(Listing!$F$6:$F1003=Classement!$D$3,ROW($1:$995)),ROWS($1:88))),"")</f>
        <v/>
      </c>
      <c r="G95" s="90" t="str">
        <f t="array" ref="G95">IFERROR(INDEX(Listing!I$6:I$1000,SMALL(IF(Listing!$F$6:$F1003=Classement!$D$3,ROW($1:$995)),ROWS($1:88))),"")</f>
        <v/>
      </c>
    </row>
    <row r="96" spans="2:7" x14ac:dyDescent="0.2">
      <c r="B96" s="57" t="str">
        <f t="array" ref="B96">IFERROR(INDEX(Listing!C$6:C$1000,SMALL(IF(Listing!$F$6:$F1012=Classement!$D$3,ROW($1:$995)),ROWS($1:89))),"")</f>
        <v/>
      </c>
      <c r="C96" s="57" t="str">
        <f t="array" ref="C96">IFERROR(INDEX(Listing!D$6:D$1000,SMALL(IF(Listing!$F$6:$F1012=Classement!$D$3,ROW($1:$995)),ROWS($1:89))),"")</f>
        <v/>
      </c>
      <c r="D96" s="57" t="str">
        <f t="array" ref="D96">IFERROR(INDEX(Listing!E$6:E$1000,SMALL(IF(Listing!$F$6:$F1012=Classement!$D$3,ROW($1:$995)),ROWS($1:89))),"")</f>
        <v/>
      </c>
      <c r="E96" s="124" t="str">
        <f t="array" ref="E96">IFERROR(INDEX(Listing!B$6:B$1000,SMALL(IF(Listing!$F$6:$F1012=Classement!$D$3,ROW($1:$995)),ROWS($1:89))),"")</f>
        <v/>
      </c>
      <c r="F96" s="124" t="str">
        <f t="array" ref="F96">IFERROR(INDEX(Listing!G$6:G$1000,SMALL(IF(Listing!$F$6:$F1012=Classement!$D$3,ROW($1:$995)),ROWS($1:89))),"")</f>
        <v/>
      </c>
      <c r="G96" s="90" t="str">
        <f t="array" ref="G96">IFERROR(INDEX(Listing!I$6:I$1000,SMALL(IF(Listing!$F$6:$F1012=Classement!$D$3,ROW($1:$995)),ROWS($1:89))),"")</f>
        <v/>
      </c>
    </row>
    <row r="97" spans="2:7" x14ac:dyDescent="0.2">
      <c r="B97" s="57" t="str">
        <f t="array" ref="B97">IFERROR(INDEX(Listing!C$6:C$1000,SMALL(IF(Listing!$F$6:$F1006=Classement!$D$3,ROW($1:$995)),ROWS($1:90))),"")</f>
        <v/>
      </c>
      <c r="C97" s="57" t="str">
        <f t="array" ref="C97">IFERROR(INDEX(Listing!D$6:D$1000,SMALL(IF(Listing!$F$6:$F1006=Classement!$D$3,ROW($1:$995)),ROWS($1:90))),"")</f>
        <v/>
      </c>
      <c r="D97" s="57" t="str">
        <f t="array" ref="D97">IFERROR(INDEX(Listing!E$6:E$1000,SMALL(IF(Listing!$F$6:$F1006=Classement!$D$3,ROW($1:$995)),ROWS($1:90))),"")</f>
        <v/>
      </c>
      <c r="E97" s="124" t="str">
        <f t="array" ref="E97">IFERROR(INDEX(Listing!B$6:B$1000,SMALL(IF(Listing!$F$6:$F1006=Classement!$D$3,ROW($1:$995)),ROWS($1:90))),"")</f>
        <v/>
      </c>
      <c r="F97" s="124" t="str">
        <f t="array" ref="F97">IFERROR(INDEX(Listing!G$6:G$1000,SMALL(IF(Listing!$F$6:$F1006=Classement!$D$3,ROW($1:$995)),ROWS($1:90))),"")</f>
        <v/>
      </c>
      <c r="G97" s="90" t="str">
        <f t="array" ref="G97">IFERROR(INDEX(Listing!I$6:I$1000,SMALL(IF(Listing!$F$6:$F1006=Classement!$D$3,ROW($1:$995)),ROWS($1:90))),"")</f>
        <v/>
      </c>
    </row>
    <row r="98" spans="2:7" x14ac:dyDescent="0.2">
      <c r="B98" s="57" t="str">
        <f t="array" ref="B98">IFERROR(INDEX(Listing!C$6:C$1000,SMALL(IF(Listing!$F$6:$F1004=Classement!$D$3,ROW($1:$995)),ROWS($1:91))),"")</f>
        <v/>
      </c>
      <c r="C98" s="57" t="str">
        <f t="array" ref="C98">IFERROR(INDEX(Listing!D$6:D$1000,SMALL(IF(Listing!$F$6:$F1004=Classement!$D$3,ROW($1:$995)),ROWS($1:91))),"")</f>
        <v/>
      </c>
      <c r="D98" s="57" t="str">
        <f t="array" ref="D98">IFERROR(INDEX(Listing!E$6:E$1000,SMALL(IF(Listing!$F$6:$F1004=Classement!$D$3,ROW($1:$995)),ROWS($1:91))),"")</f>
        <v/>
      </c>
      <c r="E98" s="124" t="str">
        <f t="array" ref="E98">IFERROR(INDEX(Listing!B$6:B$1000,SMALL(IF(Listing!$F$6:$F1004=Classement!$D$3,ROW($1:$995)),ROWS($1:91))),"")</f>
        <v/>
      </c>
      <c r="F98" s="124" t="str">
        <f t="array" ref="F98">IFERROR(INDEX(Listing!G$6:G$1000,SMALL(IF(Listing!$F$6:$F1004=Classement!$D$3,ROW($1:$995)),ROWS($1:91))),"")</f>
        <v/>
      </c>
      <c r="G98" s="90" t="str">
        <f t="array" ref="G98">IFERROR(INDEX(Listing!I$6:I$1000,SMALL(IF(Listing!$F$6:$F1004=Classement!$D$3,ROW($1:$995)),ROWS($1:91))),"")</f>
        <v/>
      </c>
    </row>
    <row r="99" spans="2:7" x14ac:dyDescent="0.2">
      <c r="B99" s="57" t="str">
        <f t="array" ref="B99">IFERROR(INDEX(Listing!C$6:C$1000,SMALL(IF(Listing!$F$6:$F1011=Classement!$D$3,ROW($1:$995)),ROWS($1:92))),"")</f>
        <v/>
      </c>
      <c r="C99" s="57" t="str">
        <f t="array" ref="C99">IFERROR(INDEX(Listing!D$6:D$1000,SMALL(IF(Listing!$F$6:$F1011=Classement!$D$3,ROW($1:$995)),ROWS($1:92))),"")</f>
        <v/>
      </c>
      <c r="D99" s="57" t="str">
        <f t="array" ref="D99">IFERROR(INDEX(Listing!E$6:E$1000,SMALL(IF(Listing!$F$6:$F1011=Classement!$D$3,ROW($1:$995)),ROWS($1:92))),"")</f>
        <v/>
      </c>
      <c r="E99" s="124" t="str">
        <f t="array" ref="E99">IFERROR(INDEX(Listing!B$6:B$1000,SMALL(IF(Listing!$F$6:$F1011=Classement!$D$3,ROW($1:$995)),ROWS($1:92))),"")</f>
        <v/>
      </c>
      <c r="F99" s="124" t="str">
        <f t="array" ref="F99">IFERROR(INDEX(Listing!G$6:G$1000,SMALL(IF(Listing!$F$6:$F1011=Classement!$D$3,ROW($1:$995)),ROWS($1:92))),"")</f>
        <v/>
      </c>
      <c r="G99" s="90" t="str">
        <f t="array" ref="G99">IFERROR(INDEX(Listing!I$6:I$1000,SMALL(IF(Listing!$F$6:$F1011=Classement!$D$3,ROW($1:$995)),ROWS($1:92))),"")</f>
        <v/>
      </c>
    </row>
    <row r="100" spans="2:7" x14ac:dyDescent="0.2">
      <c r="E100" s="124" t="str">
        <f t="array" ref="E100">IFERROR(INDEX(Listing!B$6:B$1000,SMALL(IF(Listing!$F$6:$F1092=Classement!$D$3,ROW($1:$995)),ROWS($1:93))),"")</f>
        <v/>
      </c>
      <c r="F100" s="124" t="str">
        <f t="array" ref="F100">IFERROR(INDEX(Listing!G$6:G$1000,SMALL(IF(Listing!$F$6:$F1092=Classement!$D$3,ROW($1:$995)),ROWS($1:93))),"")</f>
        <v/>
      </c>
    </row>
    <row r="101" spans="2:7" x14ac:dyDescent="0.2">
      <c r="E101" s="124" t="str">
        <f t="array" ref="E101">IFERROR(INDEX(Listing!B$6:B$1000,SMALL(IF(Listing!$F$6:$F1093=Classement!$D$3,ROW($1:$995)),ROWS($1:94))),"")</f>
        <v/>
      </c>
    </row>
    <row r="102" spans="2:7" x14ac:dyDescent="0.2">
      <c r="E102" s="124" t="str">
        <f t="array" ref="E102">IFERROR(INDEX(Listing!B$6:B$1000,SMALL(IF(Listing!$F$6:$F1094=Classement!$D$3,ROW($1:$995)),ROWS($1:95))),"")</f>
        <v/>
      </c>
    </row>
    <row r="103" spans="2:7" x14ac:dyDescent="0.2">
      <c r="E103" s="57" t="str">
        <f t="array" ref="E103">IFERROR(INDEX(Listing!B$6:B$1000,SMALL(IF(Listing!$F$6:$F1095=Classement!$D$3,ROW($1:$995)),ROWS($1:96))),"")</f>
        <v/>
      </c>
    </row>
    <row r="104" spans="2:7" x14ac:dyDescent="0.2">
      <c r="E104" s="57" t="str">
        <f t="array" ref="E104">IFERROR(INDEX(Listing!B$6:B$1000,SMALL(IF(Listing!$F$6:$F1096=Classement!$D$3,ROW($1:$995)),ROWS($1:97))),"")</f>
        <v/>
      </c>
    </row>
    <row r="105" spans="2:7" x14ac:dyDescent="0.2">
      <c r="E105" s="57" t="str">
        <f t="array" ref="E105">IFERROR(INDEX(Listing!B$6:B$1000,SMALL(IF(Listing!$F$6:$F1097=Classement!$D$3,ROW($1:$995)),ROWS($1:98))),"")</f>
        <v/>
      </c>
    </row>
    <row r="106" spans="2:7" x14ac:dyDescent="0.2">
      <c r="E106" s="57" t="str">
        <f t="array" ref="E106">IFERROR(INDEX(Listing!B$6:B$1000,SMALL(IF(Listing!$F$6:$F1098=Classement!$D$3,ROW($1:$995)),ROWS($1:99))),"")</f>
        <v/>
      </c>
    </row>
    <row r="107" spans="2:7" x14ac:dyDescent="0.2">
      <c r="E107" s="57" t="str">
        <f t="array" ref="E107">IFERROR(INDEX(Listing!B$6:B$1000,SMALL(IF(Listing!$F$6:$F1099=Classement!$D$3,ROW($1:$995)),ROWS($1:100))),"")</f>
        <v/>
      </c>
    </row>
    <row r="108" spans="2:7" x14ac:dyDescent="0.2">
      <c r="E108" s="57" t="str">
        <f t="array" ref="E108">IFERROR(INDEX(Listing!B$6:B$1000,SMALL(IF(Listing!$F$6:$F1100=Classement!$D$3,ROW($1:$995)),ROWS($1:101))),"")</f>
        <v/>
      </c>
    </row>
    <row r="109" spans="2:7" x14ac:dyDescent="0.2">
      <c r="E109" s="57" t="str">
        <f t="array" ref="E109">IFERROR(INDEX(Listing!B$6:B$1000,SMALL(IF(Listing!$F$6:$F1101=Classement!$D$3,ROW($1:$995)),ROWS($1:102))),"")</f>
        <v/>
      </c>
    </row>
    <row r="110" spans="2:7" x14ac:dyDescent="0.2">
      <c r="E110" s="57" t="str">
        <f t="array" ref="E110">IFERROR(INDEX(Listing!B$6:B$1000,SMALL(IF(Listing!$F$6:$F1102=Classement!$D$3,ROW($1:$995)),ROWS($1:103))),"")</f>
        <v/>
      </c>
    </row>
    <row r="111" spans="2:7" x14ac:dyDescent="0.2">
      <c r="E111" s="57" t="str">
        <f t="array" ref="E111">IFERROR(INDEX(Listing!B$6:B$1000,SMALL(IF(Listing!$F$6:$F1103=Classement!$D$3,ROW($1:$995)),ROWS($1:104))),"")</f>
        <v/>
      </c>
    </row>
    <row r="112" spans="2:7" x14ac:dyDescent="0.2">
      <c r="E112" s="57" t="str">
        <f t="array" ref="E112">IFERROR(INDEX(Listing!B$6:B$1000,SMALL(IF(Listing!$F$6:$F1104=Classement!$D$3,ROW($1:$995)),ROWS($1:105))),"")</f>
        <v/>
      </c>
    </row>
    <row r="113" spans="5:5" x14ac:dyDescent="0.2">
      <c r="E113" s="57" t="str">
        <f t="array" ref="E113">IFERROR(INDEX(Listing!B$6:B$1000,SMALL(IF(Listing!$F$6:$F1105=Classement!$D$3,ROW($1:$995)),ROWS($1:106))),"")</f>
        <v/>
      </c>
    </row>
    <row r="114" spans="5:5" x14ac:dyDescent="0.2">
      <c r="E114" s="57" t="str">
        <f t="array" ref="E114">IFERROR(INDEX(Listing!B$6:B$1000,SMALL(IF(Listing!$F$6:$F1106=Classement!$D$3,ROW($1:$995)),ROWS($1:107))),"")</f>
        <v/>
      </c>
    </row>
    <row r="115" spans="5:5" x14ac:dyDescent="0.2">
      <c r="E115" s="57" t="str">
        <f t="array" ref="E115">IFERROR(INDEX(Listing!B$6:B$1000,SMALL(IF(Listing!$F$6:$F1107=Classement!$D$3,ROW($1:$995)),ROWS($1:108))),"")</f>
        <v/>
      </c>
    </row>
    <row r="116" spans="5:5" x14ac:dyDescent="0.2">
      <c r="E116" s="57" t="str">
        <f t="array" ref="E116">IFERROR(INDEX(Listing!B$6:B$1000,SMALL(IF(Listing!$F$6:$F1108=Classement!$D$3,ROW($1:$995)),ROWS($1:109))),"")</f>
        <v/>
      </c>
    </row>
    <row r="117" spans="5:5" x14ac:dyDescent="0.2">
      <c r="E117" s="57" t="str">
        <f t="array" ref="E117">IFERROR(INDEX(Listing!B$6:B$1000,SMALL(IF(Listing!$F$6:$F1109=Classement!$D$3,ROW($1:$995)),ROWS($1:110))),"")</f>
        <v/>
      </c>
    </row>
    <row r="118" spans="5:5" x14ac:dyDescent="0.2">
      <c r="E118" s="57" t="str">
        <f t="array" ref="E118">IFERROR(INDEX(Listing!B$6:B$1000,SMALL(IF(Listing!$F$6:$F1110=Classement!$D$3,ROW($1:$995)),ROWS($1:111))),"")</f>
        <v/>
      </c>
    </row>
    <row r="119" spans="5:5" x14ac:dyDescent="0.2">
      <c r="E119" s="57" t="str">
        <f t="array" ref="E119">IFERROR(INDEX(Listing!B$6:B$1000,SMALL(IF(Listing!$F$6:$F1111=Classement!$D$3,ROW($1:$995)),ROWS($1:112))),"")</f>
        <v/>
      </c>
    </row>
    <row r="120" spans="5:5" x14ac:dyDescent="0.2">
      <c r="E120" s="57" t="str">
        <f t="array" ref="E120">IFERROR(INDEX(Listing!B$6:B$1000,SMALL(IF(Listing!$F$6:$F1112=Classement!$D$3,ROW($1:$995)),ROWS($1:113))),"")</f>
        <v/>
      </c>
    </row>
    <row r="121" spans="5:5" x14ac:dyDescent="0.2">
      <c r="E121" s="57" t="str">
        <f t="array" ref="E121">IFERROR(INDEX(Listing!B$6:B$1000,SMALL(IF(Listing!$F$6:$F1113=Classement!$D$3,ROW($1:$995)),ROWS($1:114))),"")</f>
        <v/>
      </c>
    </row>
    <row r="122" spans="5:5" x14ac:dyDescent="0.2">
      <c r="E122" s="57" t="str">
        <f t="array" ref="E122">IFERROR(INDEX(Listing!B$6:B$1000,SMALL(IF(Listing!$F$6:$F1114=Classement!$D$3,ROW($1:$995)),ROWS($1:115))),"")</f>
        <v/>
      </c>
    </row>
    <row r="123" spans="5:5" x14ac:dyDescent="0.2">
      <c r="E123" s="57" t="str">
        <f t="array" ref="E123">IFERROR(INDEX(Listing!B$6:B$1000,SMALL(IF(Listing!$F$6:$F1115=Classement!$D$3,ROW($1:$995)),ROWS($1:116))),"")</f>
        <v/>
      </c>
    </row>
    <row r="124" spans="5:5" x14ac:dyDescent="0.2">
      <c r="E124" s="57" t="str">
        <f t="array" ref="E124">IFERROR(INDEX(Listing!B$6:B$1000,SMALL(IF(Listing!$F$6:$F1116=Classement!$D$3,ROW($1:$995)),ROWS($1:117))),"")</f>
        <v/>
      </c>
    </row>
    <row r="125" spans="5:5" x14ac:dyDescent="0.2">
      <c r="E125" s="57" t="str">
        <f t="array" ref="E125">IFERROR(INDEX(Listing!B$6:B$1000,SMALL(IF(Listing!$F$6:$F1117=Classement!$D$3,ROW($1:$995)),ROWS($1:118))),"")</f>
        <v/>
      </c>
    </row>
    <row r="126" spans="5:5" x14ac:dyDescent="0.2">
      <c r="E126" s="57" t="str">
        <f t="array" ref="E126">IFERROR(INDEX(Listing!B$6:B$1000,SMALL(IF(Listing!$F$6:$F1118=Classement!$D$3,ROW($1:$995)),ROWS($1:119))),"")</f>
        <v/>
      </c>
    </row>
    <row r="127" spans="5:5" x14ac:dyDescent="0.2">
      <c r="E127" s="57" t="str">
        <f t="array" ref="E127">IFERROR(INDEX(Listing!B$6:B$1000,SMALL(IF(Listing!$F$6:$F1119=Classement!$D$3,ROW($1:$995)),ROWS($1:120))),"")</f>
        <v/>
      </c>
    </row>
    <row r="128" spans="5:5" x14ac:dyDescent="0.2">
      <c r="E128" s="57" t="str">
        <f t="array" ref="E128">IFERROR(INDEX(Listing!B$6:B$1000,SMALL(IF(Listing!$F$6:$F1120=Classement!$D$3,ROW($1:$995)),ROWS($1:121))),"")</f>
        <v/>
      </c>
    </row>
    <row r="129" spans="5:5" x14ac:dyDescent="0.2">
      <c r="E129" s="57" t="str">
        <f t="array" ref="E129">IFERROR(INDEX(Listing!B$6:B$1000,SMALL(IF(Listing!$F$6:$F1121=Classement!$D$3,ROW($1:$995)),ROWS($1:122))),"")</f>
        <v/>
      </c>
    </row>
    <row r="130" spans="5:5" x14ac:dyDescent="0.2">
      <c r="E130" s="57" t="str">
        <f t="array" ref="E130">IFERROR(INDEX(Listing!B$6:B$1000,SMALL(IF(Listing!$F$6:$F1122=Classement!$D$3,ROW($1:$995)),ROWS($1:123))),"")</f>
        <v/>
      </c>
    </row>
    <row r="131" spans="5:5" x14ac:dyDescent="0.2">
      <c r="E131" s="57" t="str">
        <f t="array" ref="E131">IFERROR(INDEX(Listing!B$6:B$1000,SMALL(IF(Listing!$F$6:$F1123=Classement!$D$3,ROW($1:$995)),ROWS($1:124))),"")</f>
        <v/>
      </c>
    </row>
    <row r="132" spans="5:5" x14ac:dyDescent="0.2">
      <c r="E132" s="57" t="str">
        <f t="array" ref="E132">IFERROR(INDEX(Listing!B$6:B$1000,SMALL(IF(Listing!$F$6:$F1124=Classement!$D$3,ROW($1:$995)),ROWS($1:125))),"")</f>
        <v/>
      </c>
    </row>
    <row r="133" spans="5:5" x14ac:dyDescent="0.2">
      <c r="E133" s="57" t="str">
        <f t="array" ref="E133">IFERROR(INDEX(Listing!B$6:B$1000,SMALL(IF(Listing!$F$6:$F1125=Classement!$D$3,ROW($1:$995)),ROWS($1:126))),"")</f>
        <v/>
      </c>
    </row>
    <row r="134" spans="5:5" x14ac:dyDescent="0.2">
      <c r="E134" s="128"/>
    </row>
    <row r="135" spans="5:5" x14ac:dyDescent="0.2">
      <c r="E135" s="128"/>
    </row>
    <row r="136" spans="5:5" x14ac:dyDescent="0.2">
      <c r="E136" s="128"/>
    </row>
    <row r="137" spans="5:5" x14ac:dyDescent="0.2">
      <c r="E137" s="128"/>
    </row>
    <row r="138" spans="5:5" x14ac:dyDescent="0.2">
      <c r="E138" s="128"/>
    </row>
    <row r="139" spans="5:5" x14ac:dyDescent="0.2">
      <c r="E139" s="128"/>
    </row>
    <row r="140" spans="5:5" x14ac:dyDescent="0.2">
      <c r="E140" s="128"/>
    </row>
    <row r="141" spans="5:5" x14ac:dyDescent="0.2">
      <c r="E141" s="128"/>
    </row>
    <row r="142" spans="5:5" x14ac:dyDescent="0.2">
      <c r="E142" s="128"/>
    </row>
    <row r="143" spans="5:5" x14ac:dyDescent="0.2">
      <c r="E143" s="128"/>
    </row>
    <row r="144" spans="5:5" x14ac:dyDescent="0.2">
      <c r="E144" s="128"/>
    </row>
    <row r="145" spans="5:5" x14ac:dyDescent="0.2">
      <c r="E145" s="128"/>
    </row>
    <row r="146" spans="5:5" x14ac:dyDescent="0.2">
      <c r="E146" s="128"/>
    </row>
    <row r="147" spans="5:5" x14ac:dyDescent="0.2">
      <c r="E147" s="128"/>
    </row>
    <row r="148" spans="5:5" x14ac:dyDescent="0.2">
      <c r="E148" s="128"/>
    </row>
    <row r="149" spans="5:5" x14ac:dyDescent="0.2">
      <c r="E149" s="128"/>
    </row>
    <row r="150" spans="5:5" x14ac:dyDescent="0.2">
      <c r="E150" s="128"/>
    </row>
    <row r="151" spans="5:5" x14ac:dyDescent="0.2">
      <c r="E151" s="128"/>
    </row>
    <row r="152" spans="5:5" x14ac:dyDescent="0.2">
      <c r="E152" s="128"/>
    </row>
    <row r="153" spans="5:5" x14ac:dyDescent="0.2">
      <c r="E153" s="128"/>
    </row>
    <row r="154" spans="5:5" x14ac:dyDescent="0.2">
      <c r="E154" s="128"/>
    </row>
    <row r="155" spans="5:5" x14ac:dyDescent="0.2">
      <c r="E155" s="128"/>
    </row>
    <row r="156" spans="5:5" x14ac:dyDescent="0.2">
      <c r="E156" s="128"/>
    </row>
  </sheetData>
  <sheetProtection selectLockedCells="1"/>
  <sortState ref="B8:J27">
    <sortCondition ref="H8:H27"/>
  </sortState>
  <mergeCells count="3">
    <mergeCell ref="B3:C4"/>
    <mergeCell ref="D3:D4"/>
    <mergeCell ref="J6:K6"/>
  </mergeCells>
  <phoneticPr fontId="15" type="noConversion"/>
  <dataValidations count="1">
    <dataValidation type="list" allowBlank="1" showInputMessage="1" showErrorMessage="1" sqref="D3:D4">
      <formula1>"Sélectionner,Poussin, Poussine, B1H, B2H, BD, M1H, M2H, MD, CH, CD"</formula1>
    </dataValidation>
  </dataValidations>
  <pageMargins left="0.7" right="0.7" top="0.75" bottom="0.75" header="0.3" footer="0.3"/>
  <pageSetup paperSize="9" scale="59" orientation="landscape" horizontalDpi="0" verticalDpi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Chronometrage</vt:lpstr>
      <vt:lpstr>Listing</vt:lpstr>
      <vt:lpstr>Classement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2016-02-10T11:30:53Z</cp:lastPrinted>
  <dcterms:created xsi:type="dcterms:W3CDTF">2016-01-31T17:06:46Z</dcterms:created>
  <dcterms:modified xsi:type="dcterms:W3CDTF">2016-03-28T13:44:57Z</dcterms:modified>
</cp:coreProperties>
</file>