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95" windowHeight="9975" activeTab="1"/>
  </bookViews>
  <sheets>
    <sheet name="domaine" sheetId="1" r:id="rId1"/>
    <sheet name="composition" sheetId="2" r:id="rId2"/>
  </sheets>
  <externalReferences>
    <externalReference r:id="rId3"/>
  </externalReferences>
  <definedNames>
    <definedName name="GHS">[1]GHS!$A$1:$A$9</definedName>
    <definedName name="GHST">[1]GHS!$A$1:$B$9</definedName>
    <definedName name="LISTETOX">'[1]DANGERS POUR LA SANTE'!$A$2:$A$26</definedName>
    <definedName name="TOXICITE">'[1]DANGERS POUR LA SANTE'!$A$2:$C$26</definedName>
  </definedNames>
  <calcPr calcId="125725"/>
</workbook>
</file>

<file path=xl/calcChain.xml><?xml version="1.0" encoding="utf-8"?>
<calcChain xmlns="http://schemas.openxmlformats.org/spreadsheetml/2006/main">
  <c r="F6" i="2"/>
  <c r="F5"/>
  <c r="F4"/>
  <c r="F8"/>
  <c r="E8"/>
  <c r="E7"/>
  <c r="E6"/>
  <c r="E5"/>
  <c r="E4"/>
  <c r="C9"/>
  <c r="C7"/>
  <c r="C6"/>
  <c r="C4"/>
  <c r="C3"/>
  <c r="K9"/>
  <c r="J9"/>
  <c r="E9"/>
  <c r="F9" s="1"/>
  <c r="K8"/>
  <c r="J8"/>
  <c r="C8"/>
  <c r="K7"/>
  <c r="J7"/>
  <c r="F7"/>
  <c r="K6"/>
  <c r="J6"/>
  <c r="K5"/>
  <c r="J5"/>
  <c r="C5"/>
  <c r="K4"/>
  <c r="J4"/>
  <c r="K3"/>
  <c r="J3"/>
  <c r="E3"/>
  <c r="F3" s="1"/>
  <c r="K2"/>
  <c r="J2"/>
  <c r="E2"/>
  <c r="F2" s="1"/>
  <c r="C2"/>
</calcChain>
</file>

<file path=xl/sharedStrings.xml><?xml version="1.0" encoding="utf-8"?>
<sst xmlns="http://schemas.openxmlformats.org/spreadsheetml/2006/main" count="61" uniqueCount="35">
  <si>
    <t>LIEU UTILISATION</t>
  </si>
  <si>
    <t>LIEU UTILISATION
Précisions</t>
  </si>
  <si>
    <t>ETIQUETTAGE</t>
  </si>
  <si>
    <t>NOM DU PRODUIT</t>
  </si>
  <si>
    <t>FABRICANT</t>
  </si>
  <si>
    <t>NOM DES SUBSTANCES</t>
  </si>
  <si>
    <t>QUANTITE EN %</t>
  </si>
  <si>
    <t>N° CAS</t>
  </si>
  <si>
    <t>N°EINECS</t>
  </si>
  <si>
    <t>TOXICITE AIGUE</t>
  </si>
  <si>
    <t>GHS 02</t>
  </si>
  <si>
    <t>Ethanol</t>
  </si>
  <si>
    <t>64-17-5</t>
  </si>
  <si>
    <t>200-578-6</t>
  </si>
  <si>
    <t>Méthanol</t>
  </si>
  <si>
    <t>67-56-1</t>
  </si>
  <si>
    <t>200-659-6</t>
  </si>
  <si>
    <t>H 301</t>
  </si>
  <si>
    <t>H 311</t>
  </si>
  <si>
    <t>GHS 07</t>
  </si>
  <si>
    <t>H 331</t>
  </si>
  <si>
    <t>H 370</t>
  </si>
  <si>
    <t>Ethylène-glycol</t>
  </si>
  <si>
    <t>107-21-1</t>
  </si>
  <si>
    <t>203-473-3</t>
  </si>
  <si>
    <t>H 302</t>
  </si>
  <si>
    <t>GHS 08</t>
  </si>
  <si>
    <t>H 373</t>
  </si>
  <si>
    <t>Butanone, methyléthylcétone</t>
  </si>
  <si>
    <t>78-93-3</t>
  </si>
  <si>
    <t>201-159-0</t>
  </si>
  <si>
    <t>H 336</t>
  </si>
  <si>
    <t>Produit A</t>
  </si>
  <si>
    <t>Inflammable + Irritant + Danger à long terme pour la santé</t>
  </si>
  <si>
    <t>ETIQUETAGE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</si>
</sst>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7030A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0" fontId="5" fillId="0" borderId="3" xfId="1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0" fontId="5" fillId="0" borderId="5" xfId="1" applyNumberFormat="1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7" fillId="0" borderId="0" xfId="0" applyFont="1"/>
    <xf numFmtId="0" fontId="8" fillId="0" borderId="0" xfId="0" applyFont="1"/>
    <xf numFmtId="0" fontId="0" fillId="0" borderId="0" xfId="0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23" xfId="0" applyNumberFormat="1" applyFont="1" applyFill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10" fontId="5" fillId="0" borderId="14" xfId="1" applyNumberFormat="1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9" fillId="0" borderId="0" xfId="0" applyFont="1"/>
    <xf numFmtId="0" fontId="9" fillId="0" borderId="10" xfId="0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10</xdr:row>
      <xdr:rowOff>66676</xdr:rowOff>
    </xdr:from>
    <xdr:to>
      <xdr:col>10</xdr:col>
      <xdr:colOff>571500</xdr:colOff>
      <xdr:row>15</xdr:row>
      <xdr:rowOff>95250</xdr:rowOff>
    </xdr:to>
    <xdr:sp macro="" textlink="">
      <xdr:nvSpPr>
        <xdr:cNvPr id="2" name="ZoneTexte 1"/>
        <xdr:cNvSpPr txBox="1"/>
      </xdr:nvSpPr>
      <xdr:spPr>
        <a:xfrm>
          <a:off x="828675" y="4343401"/>
          <a:ext cx="7362825" cy="9810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rgbClr val="7030A0"/>
              </a:solidFill>
            </a:rPr>
            <a:t>Le produit </a:t>
          </a:r>
          <a:r>
            <a:rPr lang="fr-FR" sz="1100" b="1" baseline="0">
              <a:solidFill>
                <a:srgbClr val="7030A0"/>
              </a:solidFill>
            </a:rPr>
            <a:t> a une ou plusieurs étiquette (s) que je choisie dans une liste déroulante où l'on retrouve : GHS 01 à GHS 09 (colonne B).</a:t>
          </a:r>
        </a:p>
        <a:p>
          <a:r>
            <a:rPr lang="fr-FR" sz="1100" b="1" baseline="0">
              <a:solidFill>
                <a:srgbClr val="7030A0"/>
              </a:solidFill>
            </a:rPr>
            <a:t>Par une rechercheV, la colonne C (inflammable, irritant, etc ) et je veux que ces informtions apparaissent  sur la même ligne que le produit dans la feuille "domaine". (S'il y a une étiquette qu'elle s'affiche et s'il y en a plusieurs que l'ensemble s'affichent en  C3 de la feuille "domaine"</a:t>
          </a:r>
          <a:endParaRPr lang="fr-FR" sz="1100" b="1">
            <a:solidFill>
              <a:srgbClr val="7030A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eur.GESTIM/Mes%20documents/Produits%20chimiques/C&#233;lineT/EVALUATION%20DES%20RISQUES%20CHIMIQUES%202016%20V3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ESE"/>
      <sheetName val="CARRIERE"/>
      <sheetName val="TRANSPORT"/>
      <sheetName val="BTP"/>
      <sheetName val="BETON"/>
      <sheetName val="LABORATOIRE"/>
      <sheetName val="COMPOSITIONS PRODUITS"/>
      <sheetName val="DANGERS POUR LA SANTE"/>
      <sheetName val="DANGERS PHYSIQUES"/>
      <sheetName val="DANGERS POUR L'ENVIRONNEMENT"/>
      <sheetName val="GH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H 300</v>
          </cell>
          <cell r="B2" t="str">
            <v>Mortel en cas d’ingestion.</v>
          </cell>
          <cell r="C2">
            <v>5</v>
          </cell>
        </row>
        <row r="3">
          <cell r="A3" t="str">
            <v>H 301</v>
          </cell>
          <cell r="B3" t="str">
            <v>Toxique en cas d’ingestion.</v>
          </cell>
          <cell r="C3">
            <v>4</v>
          </cell>
        </row>
        <row r="4">
          <cell r="A4" t="str">
            <v>H 302</v>
          </cell>
          <cell r="B4" t="str">
            <v>Nocif en cas d’ingestion.</v>
          </cell>
          <cell r="C4">
            <v>3</v>
          </cell>
        </row>
        <row r="5">
          <cell r="A5" t="str">
            <v>H 304</v>
          </cell>
          <cell r="B5" t="str">
            <v>Peut être mortel en cas d’ingestion et de pénétration dans les voies respiratoires.</v>
          </cell>
          <cell r="C5">
            <v>3</v>
          </cell>
        </row>
        <row r="6">
          <cell r="A6" t="str">
            <v>H 310</v>
          </cell>
          <cell r="B6" t="str">
            <v>Mortel par contact cutané.</v>
          </cell>
          <cell r="C6">
            <v>5</v>
          </cell>
        </row>
        <row r="7">
          <cell r="A7" t="str">
            <v>H 311</v>
          </cell>
          <cell r="B7" t="str">
            <v>Toxique par contact cutané.</v>
          </cell>
          <cell r="C7">
            <v>4</v>
          </cell>
        </row>
        <row r="8">
          <cell r="A8" t="str">
            <v>H 312</v>
          </cell>
          <cell r="B8" t="str">
            <v>Nocif par contact cutané.</v>
          </cell>
          <cell r="C8">
            <v>3</v>
          </cell>
        </row>
        <row r="9">
          <cell r="A9" t="str">
            <v>EUH 066</v>
          </cell>
          <cell r="B9" t="str">
            <v>L'exposition répétée peut provoquer dessèchemen ou gerçures de la peau</v>
          </cell>
          <cell r="C9">
            <v>4</v>
          </cell>
        </row>
        <row r="10">
          <cell r="A10" t="str">
            <v>EUH 070</v>
          </cell>
          <cell r="B10" t="str">
            <v>Toxique par contact oculaire</v>
          </cell>
          <cell r="C10">
            <v>5</v>
          </cell>
        </row>
        <row r="11">
          <cell r="A11" t="str">
            <v>H 330</v>
          </cell>
          <cell r="B11" t="str">
            <v>Mortel par inhalation.</v>
          </cell>
          <cell r="C11">
            <v>4</v>
          </cell>
        </row>
        <row r="12">
          <cell r="A12" t="str">
            <v>H 331</v>
          </cell>
          <cell r="B12" t="str">
            <v>Toxique par inhalation.</v>
          </cell>
          <cell r="C12">
            <v>3</v>
          </cell>
        </row>
        <row r="13">
          <cell r="A13" t="str">
            <v>H 332</v>
          </cell>
          <cell r="B13" t="str">
            <v>Nocif par inhalation.</v>
          </cell>
          <cell r="C13">
            <v>3</v>
          </cell>
        </row>
        <row r="14">
          <cell r="A14" t="str">
            <v>H 336</v>
          </cell>
          <cell r="B14" t="str">
            <v>Peut provoquer somnolence ou vertiges.</v>
          </cell>
          <cell r="C14">
            <v>3</v>
          </cell>
        </row>
        <row r="15">
          <cell r="A15" t="str">
            <v>EUH 029</v>
          </cell>
          <cell r="B15" t="str">
            <v>Au contact de l'eau, dégage des gaz toxiques.</v>
          </cell>
          <cell r="C15">
            <v>4</v>
          </cell>
        </row>
        <row r="16">
          <cell r="A16" t="str">
            <v>EUH 031</v>
          </cell>
          <cell r="B16" t="str">
            <v>Au contact d'un acide, dégage un gaz toxique.</v>
          </cell>
          <cell r="C16">
            <v>4</v>
          </cell>
        </row>
        <row r="17">
          <cell r="A17" t="str">
            <v>EUH 032</v>
          </cell>
          <cell r="B17" t="str">
            <v>Au contact d'un acide, dégage un gaz très toxique.</v>
          </cell>
          <cell r="C17">
            <v>5</v>
          </cell>
        </row>
        <row r="18">
          <cell r="A18" t="str">
            <v>H 370</v>
          </cell>
          <cell r="B18" t="str">
            <v xml:space="preserve">Risque avéré d'effets graves pour les organes </v>
          </cell>
          <cell r="C18">
            <v>5</v>
          </cell>
        </row>
        <row r="19">
          <cell r="A19" t="str">
            <v>H 371</v>
          </cell>
          <cell r="B19" t="str">
            <v>Risque présumé d'effets graves pour les organes</v>
          </cell>
          <cell r="C19">
            <v>3</v>
          </cell>
        </row>
        <row r="20">
          <cell r="A20" t="str">
            <v>H 372</v>
          </cell>
          <cell r="B20" t="str">
            <v xml:space="preserve">Risque avéré d'effets graves pour les organes </v>
          </cell>
          <cell r="C20">
            <v>4</v>
          </cell>
        </row>
        <row r="21">
          <cell r="A21" t="str">
            <v>H 373</v>
          </cell>
          <cell r="B21" t="str">
            <v xml:space="preserve">Risque présumé d'effets graves pour les organes </v>
          </cell>
          <cell r="C21">
            <v>3</v>
          </cell>
        </row>
        <row r="22">
          <cell r="A22" t="str">
            <v>EUH 201</v>
          </cell>
          <cell r="B22" t="str">
            <v>Contient du plomb. Ne pas utiliser sur les objets susceptibles d’être mâchés ou sucés par des enfants.</v>
          </cell>
          <cell r="C22">
            <v>4</v>
          </cell>
        </row>
        <row r="23">
          <cell r="A23" t="str">
            <v>EUH 206</v>
          </cell>
          <cell r="B23" t="str">
            <v>Attention! Ne pas utiliser en combinaison avec d’autres produits. Peut libérer des gaz dangereux (chlore).</v>
          </cell>
          <cell r="C23">
            <v>4</v>
          </cell>
        </row>
        <row r="24">
          <cell r="A24" t="str">
            <v>EUH 207</v>
          </cell>
          <cell r="B24" t="str">
            <v>Attention! Contient du cadmium. Des fumées dangereuses se développent pendant l’utilisation. Voir les informations fournies par le fabricant. Respectez les consignes de sécurité.</v>
          </cell>
          <cell r="C24">
            <v>5</v>
          </cell>
        </row>
        <row r="25">
          <cell r="A25" t="str">
            <v>EUH 210</v>
          </cell>
          <cell r="B25" t="str">
            <v>Fiche de données de sécurité disponible sur demande.</v>
          </cell>
          <cell r="C25">
            <v>2</v>
          </cell>
        </row>
        <row r="26">
          <cell r="A26" t="str">
            <v>EUH 401</v>
          </cell>
          <cell r="B26" t="str">
            <v>Respectez les instructions d’utilisation pour éviter les risques pour la santé humaine et l’environnement.</v>
          </cell>
          <cell r="C26">
            <v>2</v>
          </cell>
        </row>
      </sheetData>
      <sheetData sheetId="8"/>
      <sheetData sheetId="9"/>
      <sheetData sheetId="10">
        <row r="1">
          <cell r="A1" t="str">
            <v>GHS 01</v>
          </cell>
          <cell r="B1" t="str">
            <v>Explosif</v>
          </cell>
        </row>
        <row r="2">
          <cell r="A2" t="str">
            <v>GHS 02</v>
          </cell>
          <cell r="B2" t="str">
            <v>Inflammable</v>
          </cell>
        </row>
        <row r="3">
          <cell r="A3" t="str">
            <v>GHS 03</v>
          </cell>
          <cell r="B3" t="str">
            <v>Comburant</v>
          </cell>
        </row>
        <row r="4">
          <cell r="A4" t="str">
            <v>GHS 04</v>
          </cell>
          <cell r="B4" t="str">
            <v>Gaz sous pression</v>
          </cell>
        </row>
        <row r="5">
          <cell r="A5" t="str">
            <v>GHS 05</v>
          </cell>
          <cell r="B5" t="str">
            <v>Corrosif</v>
          </cell>
        </row>
        <row r="6">
          <cell r="A6" t="str">
            <v>GHS 06</v>
          </cell>
          <cell r="B6" t="str">
            <v>Toxique</v>
          </cell>
        </row>
        <row r="7">
          <cell r="A7" t="str">
            <v>GHS 07</v>
          </cell>
          <cell r="B7" t="str">
            <v>Irritant</v>
          </cell>
        </row>
        <row r="8">
          <cell r="A8" t="str">
            <v>GHS 08</v>
          </cell>
          <cell r="B8" t="str">
            <v>Danger à long terme pour la santé</v>
          </cell>
        </row>
        <row r="9">
          <cell r="A9" t="str">
            <v>GHS 09</v>
          </cell>
          <cell r="B9" t="str">
            <v>Danger pour le milieu aquatique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workbookViewId="0">
      <selection activeCell="F4" sqref="F4"/>
    </sheetView>
  </sheetViews>
  <sheetFormatPr baseColWidth="10" defaultRowHeight="15"/>
  <cols>
    <col min="3" max="3" width="24" bestFit="1" customWidth="1"/>
    <col min="10" max="10" width="40.42578125" bestFit="1" customWidth="1"/>
  </cols>
  <sheetData>
    <row r="1" spans="1:11">
      <c r="A1" s="32" t="s">
        <v>0</v>
      </c>
      <c r="B1" s="34" t="s">
        <v>1</v>
      </c>
      <c r="C1" s="36" t="s">
        <v>2</v>
      </c>
      <c r="D1" s="34" t="s">
        <v>3</v>
      </c>
      <c r="E1" s="34" t="s">
        <v>4</v>
      </c>
    </row>
    <row r="2" spans="1:11" ht="15.75" thickBot="1">
      <c r="A2" s="33"/>
      <c r="B2" s="35"/>
      <c r="C2" s="37"/>
      <c r="D2" s="35"/>
      <c r="E2" s="35"/>
    </row>
    <row r="3" spans="1:11">
      <c r="C3" s="43" t="s">
        <v>33</v>
      </c>
      <c r="D3" s="44" t="s">
        <v>32</v>
      </c>
    </row>
    <row r="4" spans="1:11">
      <c r="C4" s="23"/>
      <c r="D4" s="31"/>
      <c r="J4" s="22"/>
      <c r="K4" s="24"/>
    </row>
    <row r="5" spans="1:11">
      <c r="C5" s="23"/>
      <c r="D5" s="31"/>
      <c r="J5" s="22"/>
      <c r="K5" s="24"/>
    </row>
  </sheetData>
  <mergeCells count="5">
    <mergeCell ref="E1:E2"/>
    <mergeCell ref="A1:A2"/>
    <mergeCell ref="B1:B2"/>
    <mergeCell ref="C1:C2"/>
    <mergeCell ref="D1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9"/>
  <sheetViews>
    <sheetView tabSelected="1" workbookViewId="0">
      <selection activeCell="J18" sqref="J18"/>
    </sheetView>
  </sheetViews>
  <sheetFormatPr baseColWidth="10" defaultRowHeight="15"/>
  <sheetData>
    <row r="1" spans="1:11" ht="24.75" thickBot="1">
      <c r="A1" s="1" t="s">
        <v>3</v>
      </c>
      <c r="B1" s="38" t="s">
        <v>34</v>
      </c>
      <c r="C1" s="39"/>
      <c r="D1" s="2" t="s">
        <v>5</v>
      </c>
      <c r="E1" s="40" t="s">
        <v>6</v>
      </c>
      <c r="F1" s="41"/>
      <c r="G1" s="3" t="s">
        <v>7</v>
      </c>
      <c r="H1" s="4" t="s">
        <v>8</v>
      </c>
      <c r="I1" s="38" t="s">
        <v>9</v>
      </c>
      <c r="J1" s="42"/>
      <c r="K1" s="39"/>
    </row>
    <row r="2" spans="1:11" ht="15.75" thickBot="1">
      <c r="A2" s="25" t="s">
        <v>32</v>
      </c>
      <c r="B2" s="26" t="s">
        <v>10</v>
      </c>
      <c r="C2" s="26" t="str">
        <f t="shared" ref="C2:C9" si="0">IF(B2="","",VLOOKUP(B2,GHST,2,FALSE))</f>
        <v>Inflammable</v>
      </c>
      <c r="D2" s="5" t="s">
        <v>11</v>
      </c>
      <c r="E2" s="6">
        <f>AVERAGE(10,20)</f>
        <v>15</v>
      </c>
      <c r="F2" s="7">
        <f t="shared" ref="F2:F9" si="1">ABS(E2/100)</f>
        <v>0.15</v>
      </c>
      <c r="G2" s="6" t="s">
        <v>12</v>
      </c>
      <c r="H2" s="8" t="s">
        <v>13</v>
      </c>
      <c r="I2" s="9"/>
      <c r="J2" s="10">
        <f t="shared" ref="J2:J9" si="2">IF(I2="",0,VLOOKUP(I2,TOXICITE,2,FALSE))</f>
        <v>0</v>
      </c>
      <c r="K2" s="11">
        <f t="shared" ref="K2:K9" si="3">IF(I2="",0,VLOOKUP(I2,TOXICITE,3,FALSE))</f>
        <v>0</v>
      </c>
    </row>
    <row r="3" spans="1:11" ht="36.75" thickBot="1">
      <c r="A3" s="25" t="s">
        <v>32</v>
      </c>
      <c r="B3" s="26" t="s">
        <v>10</v>
      </c>
      <c r="C3" s="26" t="str">
        <f t="shared" si="0"/>
        <v>Inflammable</v>
      </c>
      <c r="D3" s="27" t="s">
        <v>14</v>
      </c>
      <c r="E3" s="28">
        <f>AVERAGE(0,10)</f>
        <v>5</v>
      </c>
      <c r="F3" s="29">
        <f t="shared" si="1"/>
        <v>0.05</v>
      </c>
      <c r="G3" s="28" t="s">
        <v>15</v>
      </c>
      <c r="H3" s="30" t="s">
        <v>16</v>
      </c>
      <c r="I3" s="12" t="s">
        <v>17</v>
      </c>
      <c r="J3" s="13" t="str">
        <f t="shared" si="2"/>
        <v>Toxique en cas d’ingestion.</v>
      </c>
      <c r="K3" s="14">
        <f t="shared" si="3"/>
        <v>4</v>
      </c>
    </row>
    <row r="4" spans="1:11" ht="36.75" thickBot="1">
      <c r="A4" s="25" t="s">
        <v>32</v>
      </c>
      <c r="B4" s="26" t="s">
        <v>10</v>
      </c>
      <c r="C4" s="26" t="str">
        <f t="shared" si="0"/>
        <v>Inflammable</v>
      </c>
      <c r="D4" s="27" t="s">
        <v>14</v>
      </c>
      <c r="E4" s="28">
        <f t="shared" ref="E4:E6" si="4">AVERAGE(0,10)</f>
        <v>5</v>
      </c>
      <c r="F4" s="29">
        <f t="shared" ref="F4:F6" si="5">ABS(E4/100)</f>
        <v>0.05</v>
      </c>
      <c r="G4" s="28" t="s">
        <v>15</v>
      </c>
      <c r="H4" s="30" t="s">
        <v>16</v>
      </c>
      <c r="I4" s="12" t="s">
        <v>18</v>
      </c>
      <c r="J4" s="13" t="str">
        <f t="shared" si="2"/>
        <v>Toxique par contact cutané.</v>
      </c>
      <c r="K4" s="14">
        <f t="shared" si="3"/>
        <v>4</v>
      </c>
    </row>
    <row r="5" spans="1:11" ht="24.75" thickBot="1">
      <c r="A5" s="25" t="s">
        <v>32</v>
      </c>
      <c r="B5" s="26" t="s">
        <v>19</v>
      </c>
      <c r="C5" s="26" t="str">
        <f t="shared" si="0"/>
        <v>Irritant</v>
      </c>
      <c r="D5" s="27" t="s">
        <v>14</v>
      </c>
      <c r="E5" s="28">
        <f t="shared" si="4"/>
        <v>5</v>
      </c>
      <c r="F5" s="29">
        <f t="shared" si="5"/>
        <v>0.05</v>
      </c>
      <c r="G5" s="28" t="s">
        <v>15</v>
      </c>
      <c r="H5" s="30" t="s">
        <v>16</v>
      </c>
      <c r="I5" s="12" t="s">
        <v>20</v>
      </c>
      <c r="J5" s="13" t="str">
        <f t="shared" si="2"/>
        <v>Toxique par inhalation.</v>
      </c>
      <c r="K5" s="14">
        <f t="shared" si="3"/>
        <v>3</v>
      </c>
    </row>
    <row r="6" spans="1:11" ht="48.75" thickBot="1">
      <c r="A6" s="25" t="s">
        <v>32</v>
      </c>
      <c r="B6" s="26" t="s">
        <v>19</v>
      </c>
      <c r="C6" s="26" t="str">
        <f t="shared" si="0"/>
        <v>Irritant</v>
      </c>
      <c r="D6" s="27" t="s">
        <v>14</v>
      </c>
      <c r="E6" s="28">
        <f t="shared" si="4"/>
        <v>5</v>
      </c>
      <c r="F6" s="29">
        <f t="shared" si="5"/>
        <v>0.05</v>
      </c>
      <c r="G6" s="28" t="s">
        <v>15</v>
      </c>
      <c r="H6" s="30" t="s">
        <v>16</v>
      </c>
      <c r="I6" s="12" t="s">
        <v>21</v>
      </c>
      <c r="J6" s="13" t="str">
        <f t="shared" si="2"/>
        <v xml:space="preserve">Risque avéré d'effets graves pour les organes </v>
      </c>
      <c r="K6" s="14">
        <f t="shared" si="3"/>
        <v>5</v>
      </c>
    </row>
    <row r="7" spans="1:11" ht="24.75" thickBot="1">
      <c r="A7" s="25" t="s">
        <v>32</v>
      </c>
      <c r="B7" s="26" t="s">
        <v>19</v>
      </c>
      <c r="C7" s="26" t="str">
        <f t="shared" si="0"/>
        <v>Irritant</v>
      </c>
      <c r="D7" s="27" t="s">
        <v>22</v>
      </c>
      <c r="E7" s="28">
        <f>AVERAGE(0,1)</f>
        <v>0.5</v>
      </c>
      <c r="F7" s="29">
        <f t="shared" si="1"/>
        <v>5.0000000000000001E-3</v>
      </c>
      <c r="G7" s="28" t="s">
        <v>23</v>
      </c>
      <c r="H7" s="30" t="s">
        <v>24</v>
      </c>
      <c r="I7" s="12" t="s">
        <v>25</v>
      </c>
      <c r="J7" s="13" t="str">
        <f t="shared" si="2"/>
        <v>Nocif en cas d’ingestion.</v>
      </c>
      <c r="K7" s="14">
        <f t="shared" si="3"/>
        <v>3</v>
      </c>
    </row>
    <row r="8" spans="1:11" ht="60.75" thickBot="1">
      <c r="A8" s="25" t="s">
        <v>32</v>
      </c>
      <c r="B8" s="26" t="s">
        <v>26</v>
      </c>
      <c r="C8" s="26" t="str">
        <f t="shared" si="0"/>
        <v>Danger à long terme pour la santé</v>
      </c>
      <c r="D8" s="27" t="s">
        <v>22</v>
      </c>
      <c r="E8" s="28">
        <f>AVERAGE(0,1)</f>
        <v>0.5</v>
      </c>
      <c r="F8" s="29">
        <f t="shared" ref="F8" si="6">ABS(E8/100)</f>
        <v>5.0000000000000001E-3</v>
      </c>
      <c r="G8" s="28" t="s">
        <v>23</v>
      </c>
      <c r="H8" s="30" t="s">
        <v>24</v>
      </c>
      <c r="I8" s="12" t="s">
        <v>27</v>
      </c>
      <c r="J8" s="13" t="str">
        <f t="shared" si="2"/>
        <v xml:space="preserve">Risque présumé d'effets graves pour les organes </v>
      </c>
      <c r="K8" s="14">
        <f t="shared" si="3"/>
        <v>3</v>
      </c>
    </row>
    <row r="9" spans="1:11" ht="48.75" thickBot="1">
      <c r="A9" s="25" t="s">
        <v>32</v>
      </c>
      <c r="B9" s="26" t="s">
        <v>26</v>
      </c>
      <c r="C9" s="26" t="str">
        <f t="shared" si="0"/>
        <v>Danger à long terme pour la santé</v>
      </c>
      <c r="D9" s="15" t="s">
        <v>28</v>
      </c>
      <c r="E9" s="16">
        <f>AVERAGE(0,1)</f>
        <v>0.5</v>
      </c>
      <c r="F9" s="17">
        <f t="shared" si="1"/>
        <v>5.0000000000000001E-3</v>
      </c>
      <c r="G9" s="16" t="s">
        <v>29</v>
      </c>
      <c r="H9" s="18" t="s">
        <v>30</v>
      </c>
      <c r="I9" s="19" t="s">
        <v>31</v>
      </c>
      <c r="J9" s="20" t="str">
        <f t="shared" si="2"/>
        <v>Peut provoquer somnolence ou vertiges.</v>
      </c>
      <c r="K9" s="21">
        <f t="shared" si="3"/>
        <v>3</v>
      </c>
    </row>
  </sheetData>
  <mergeCells count="3">
    <mergeCell ref="B1:C1"/>
    <mergeCell ref="E1:F1"/>
    <mergeCell ref="I1:K1"/>
  </mergeCells>
  <dataValidations count="2">
    <dataValidation type="list" allowBlank="1" showInputMessage="1" showErrorMessage="1" sqref="B2:B9">
      <formula1>GHS</formula1>
    </dataValidation>
    <dataValidation type="list" showInputMessage="1" showErrorMessage="1" sqref="I2:I9">
      <formula1>LISTETOX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domaine</vt:lpstr>
      <vt:lpstr>composition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2016-02-22T09:31:10Z</dcterms:created>
  <dcterms:modified xsi:type="dcterms:W3CDTF">2016-02-22T13:57:03Z</dcterms:modified>
</cp:coreProperties>
</file>