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0515" windowHeight="6225"/>
  </bookViews>
  <sheets>
    <sheet name="Octobre 2015" sheetId="1" r:id="rId1"/>
  </sheets>
  <calcPr calcId="145621" iterate="1"/>
</workbook>
</file>

<file path=xl/calcChain.xml><?xml version="1.0" encoding="utf-8"?>
<calcChain xmlns="http://schemas.openxmlformats.org/spreadsheetml/2006/main">
  <c r="I18" i="1" l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8" i="1"/>
  <c r="I9" i="1"/>
  <c r="I10" i="1"/>
  <c r="I11" i="1"/>
  <c r="I12" i="1"/>
  <c r="I13" i="1"/>
  <c r="I14" i="1"/>
  <c r="I15" i="1"/>
  <c r="K17" i="1"/>
  <c r="K18" i="1"/>
  <c r="K19" i="1"/>
  <c r="K20" i="1"/>
  <c r="I17" i="1"/>
  <c r="K22" i="1" l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H16" i="1"/>
  <c r="I16" i="1"/>
  <c r="H17" i="1"/>
  <c r="H18" i="1"/>
  <c r="H19" i="1"/>
  <c r="H20" i="1"/>
  <c r="E17" i="1"/>
  <c r="E18" i="1"/>
  <c r="E19" i="1"/>
  <c r="E20" i="1"/>
  <c r="E21" i="1"/>
  <c r="D15" i="1"/>
  <c r="D16" i="1"/>
  <c r="J16" i="1" s="1"/>
  <c r="K16" i="1" s="1"/>
  <c r="D17" i="1"/>
  <c r="D18" i="1"/>
  <c r="D19" i="1"/>
  <c r="D20" i="1"/>
  <c r="D21" i="1"/>
  <c r="D22" i="1"/>
  <c r="E11" i="1"/>
  <c r="E12" i="1"/>
  <c r="E13" i="1"/>
  <c r="E14" i="1"/>
  <c r="E15" i="1"/>
  <c r="E16" i="1"/>
  <c r="E10" i="1"/>
  <c r="E9" i="1"/>
  <c r="J17" i="1" l="1"/>
  <c r="J19" i="1" l="1"/>
  <c r="H14" i="1"/>
  <c r="H15" i="1"/>
  <c r="H21" i="1"/>
  <c r="J21" i="1" s="1"/>
  <c r="K21" i="1" s="1"/>
  <c r="H22" i="1"/>
  <c r="J22" i="1" s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D14" i="1"/>
  <c r="J14" i="1" s="1"/>
  <c r="K14" i="1" s="1"/>
  <c r="J18" i="1"/>
  <c r="J20" i="1"/>
  <c r="D23" i="1"/>
  <c r="J23" i="1" s="1"/>
  <c r="D24" i="1"/>
  <c r="J24" i="1" s="1"/>
  <c r="D25" i="1"/>
  <c r="J25" i="1" s="1"/>
  <c r="D26" i="1"/>
  <c r="J26" i="1" s="1"/>
  <c r="D27" i="1"/>
  <c r="J27" i="1" s="1"/>
  <c r="D28" i="1"/>
  <c r="J28" i="1" s="1"/>
  <c r="D29" i="1"/>
  <c r="J29" i="1" s="1"/>
  <c r="D30" i="1"/>
  <c r="J30" i="1" s="1"/>
  <c r="D31" i="1"/>
  <c r="J31" i="1" s="1"/>
  <c r="D32" i="1"/>
  <c r="J32" i="1" s="1"/>
  <c r="D33" i="1"/>
  <c r="J33" i="1" s="1"/>
  <c r="D34" i="1"/>
  <c r="J34" i="1" s="1"/>
  <c r="D35" i="1"/>
  <c r="J35" i="1" s="1"/>
  <c r="D36" i="1"/>
  <c r="J36" i="1" s="1"/>
  <c r="D37" i="1"/>
  <c r="J37" i="1" s="1"/>
  <c r="D38" i="1"/>
  <c r="J38" i="1" s="1"/>
  <c r="E8" i="1"/>
  <c r="H13" i="1"/>
  <c r="J15" i="1" l="1"/>
  <c r="K15" i="1" s="1"/>
  <c r="D12" i="1"/>
  <c r="D13" i="1"/>
  <c r="J13" i="1" s="1"/>
  <c r="K13" i="1" s="1"/>
  <c r="H10" i="1"/>
  <c r="H11" i="1"/>
  <c r="H12" i="1"/>
  <c r="J10" i="1"/>
  <c r="K10" i="1" s="1"/>
  <c r="H9" i="1"/>
  <c r="J8" i="1"/>
  <c r="K8" i="1" s="1"/>
  <c r="H8" i="1"/>
  <c r="D9" i="1"/>
  <c r="J9" i="1" s="1"/>
  <c r="K9" i="1" s="1"/>
  <c r="D10" i="1"/>
  <c r="D11" i="1"/>
  <c r="J11" i="1" s="1"/>
  <c r="K11" i="1" s="1"/>
  <c r="D8" i="1"/>
  <c r="J12" i="1" l="1"/>
  <c r="K12" i="1" s="1"/>
  <c r="D41" i="1"/>
  <c r="E39" i="1"/>
</calcChain>
</file>

<file path=xl/sharedStrings.xml><?xml version="1.0" encoding="utf-8"?>
<sst xmlns="http://schemas.openxmlformats.org/spreadsheetml/2006/main" count="22" uniqueCount="12">
  <si>
    <t>Heure début</t>
  </si>
  <si>
    <t>Heure Fin</t>
  </si>
  <si>
    <t>Date</t>
  </si>
  <si>
    <t>Matin</t>
  </si>
  <si>
    <t>Nbre heures</t>
  </si>
  <si>
    <t>réelles</t>
  </si>
  <si>
    <t>effectives</t>
  </si>
  <si>
    <t>Après-midi</t>
  </si>
  <si>
    <t>Total heures</t>
  </si>
  <si>
    <t>Recapitulatif d'heures</t>
  </si>
  <si>
    <t>Total nombre d'heures réelles</t>
  </si>
  <si>
    <t>Total nombre d'heures effectives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</si>
</sst>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164" fontId="0" fillId="0" borderId="5" xfId="0" applyNumberFormat="1" applyBorder="1"/>
    <xf numFmtId="164" fontId="0" fillId="0" borderId="7" xfId="0" applyNumberFormat="1" applyBorder="1"/>
    <xf numFmtId="164" fontId="0" fillId="0" borderId="0" xfId="0" applyNumberFormat="1" applyBorder="1" applyAlignment="1">
      <alignment horizontal="left" indent="1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showZeros="0" tabSelected="1" workbookViewId="0">
      <pane ySplit="7" topLeftCell="A8" activePane="bottomLeft" state="frozen"/>
      <selection pane="bottomLeft" activeCell="J37" sqref="J37"/>
    </sheetView>
  </sheetViews>
  <sheetFormatPr baseColWidth="10" defaultRowHeight="15" x14ac:dyDescent="0.25"/>
  <cols>
    <col min="1" max="1" width="7" customWidth="1"/>
    <col min="4" max="4" width="12.85546875" bestFit="1" customWidth="1"/>
    <col min="5" max="5" width="12" bestFit="1" customWidth="1"/>
    <col min="11" max="11" width="28" customWidth="1"/>
  </cols>
  <sheetData>
    <row r="1" spans="1:11" x14ac:dyDescent="0.25">
      <c r="A1" s="20"/>
      <c r="B1" s="21"/>
      <c r="C1" s="1"/>
      <c r="D1" s="1"/>
      <c r="E1" s="1"/>
      <c r="F1" s="1"/>
      <c r="G1" s="1"/>
      <c r="H1" s="1"/>
      <c r="I1" s="1"/>
      <c r="J1" s="2"/>
      <c r="K1" s="9"/>
    </row>
    <row r="2" spans="1:11" x14ac:dyDescent="0.25">
      <c r="A2" s="22"/>
      <c r="B2" s="23"/>
      <c r="C2" s="4"/>
      <c r="D2" s="23" t="s">
        <v>9</v>
      </c>
      <c r="E2" s="23"/>
      <c r="F2" s="23"/>
      <c r="G2" s="23"/>
      <c r="H2" s="23"/>
      <c r="I2" s="23"/>
      <c r="J2" s="26"/>
    </row>
    <row r="3" spans="1:11" ht="15.75" thickBot="1" x14ac:dyDescent="0.3">
      <c r="A3" s="24"/>
      <c r="B3" s="25"/>
      <c r="C3" s="7"/>
      <c r="D3" s="7"/>
      <c r="E3" s="7"/>
      <c r="F3" s="7"/>
      <c r="G3" s="7"/>
      <c r="H3" s="7"/>
      <c r="I3" s="7"/>
      <c r="J3" s="8"/>
    </row>
    <row r="4" spans="1:11" x14ac:dyDescent="0.25">
      <c r="A4" s="3"/>
      <c r="B4" s="4"/>
      <c r="C4" s="4"/>
      <c r="D4" s="4"/>
      <c r="E4" s="4"/>
      <c r="F4" s="4"/>
      <c r="G4" s="4"/>
      <c r="H4" s="4"/>
      <c r="I4" s="4"/>
      <c r="J4" s="5"/>
    </row>
    <row r="5" spans="1:11" x14ac:dyDescent="0.25">
      <c r="A5" s="3" t="s">
        <v>2</v>
      </c>
      <c r="B5" s="23" t="s">
        <v>3</v>
      </c>
      <c r="C5" s="23"/>
      <c r="D5" s="23"/>
      <c r="E5" s="23"/>
      <c r="F5" s="23" t="s">
        <v>7</v>
      </c>
      <c r="G5" s="23"/>
      <c r="H5" s="23"/>
      <c r="I5" s="23"/>
      <c r="J5" s="5"/>
    </row>
    <row r="6" spans="1:11" x14ac:dyDescent="0.25">
      <c r="A6" s="3"/>
      <c r="B6" s="4"/>
      <c r="C6" s="4"/>
      <c r="D6" s="11" t="s">
        <v>4</v>
      </c>
      <c r="E6" s="4" t="s">
        <v>4</v>
      </c>
      <c r="F6" s="4"/>
      <c r="G6" s="4"/>
      <c r="H6" s="11" t="s">
        <v>4</v>
      </c>
      <c r="I6" s="4" t="s">
        <v>4</v>
      </c>
      <c r="J6" s="13" t="s">
        <v>8</v>
      </c>
      <c r="K6" s="13" t="s">
        <v>8</v>
      </c>
    </row>
    <row r="7" spans="1:11" x14ac:dyDescent="0.25">
      <c r="A7" s="3"/>
      <c r="B7" s="4" t="s">
        <v>0</v>
      </c>
      <c r="C7" s="4" t="s">
        <v>1</v>
      </c>
      <c r="D7" s="11" t="s">
        <v>5</v>
      </c>
      <c r="E7" s="12" t="s">
        <v>6</v>
      </c>
      <c r="F7" s="4" t="s">
        <v>0</v>
      </c>
      <c r="G7" s="4" t="s">
        <v>1</v>
      </c>
      <c r="H7" s="11" t="s">
        <v>5</v>
      </c>
      <c r="I7" s="12" t="s">
        <v>6</v>
      </c>
      <c r="J7" s="14" t="s">
        <v>5</v>
      </c>
      <c r="K7" s="14" t="s">
        <v>6</v>
      </c>
    </row>
    <row r="8" spans="1:11" x14ac:dyDescent="0.25">
      <c r="A8" s="3">
        <v>1</v>
      </c>
      <c r="B8" s="9">
        <v>0.29166666666666669</v>
      </c>
      <c r="C8" s="9">
        <v>0.37847222222222227</v>
      </c>
      <c r="D8" s="9">
        <f>C8-B8</f>
        <v>8.680555555555558E-2</v>
      </c>
      <c r="E8" s="9" t="e">
        <f>IF(B8="","",(C8-B8)-#REF!)</f>
        <v>#REF!</v>
      </c>
      <c r="F8" s="9">
        <v>0.58333333333333337</v>
      </c>
      <c r="G8" s="9">
        <v>0.71180555555555547</v>
      </c>
      <c r="H8" s="9">
        <f>G8-F8</f>
        <v>0.1284722222222221</v>
      </c>
      <c r="I8" s="9">
        <f t="shared" ref="I8:I15" si="0">IF(F8="","",(G8-F8)-"00:15:00")</f>
        <v>0.11805555555555543</v>
      </c>
      <c r="J8" s="15">
        <f>D8+H8</f>
        <v>0.21527777777777768</v>
      </c>
      <c r="K8" s="18">
        <f t="shared" ref="K8:K18" si="1">IF(AND(B8&lt;&gt;"",F8&lt;&gt;""),J8-"00:30:00","")</f>
        <v>0.19444444444444434</v>
      </c>
    </row>
    <row r="9" spans="1:11" x14ac:dyDescent="0.25">
      <c r="A9" s="3">
        <v>2</v>
      </c>
      <c r="B9" s="9">
        <v>0.62152777777777779</v>
      </c>
      <c r="C9" s="9">
        <v>0.71180555555555547</v>
      </c>
      <c r="D9" s="9">
        <f t="shared" ref="D9:D38" si="2">C9-B9</f>
        <v>9.0277777777777679E-2</v>
      </c>
      <c r="E9" s="9">
        <f>IF(B9="","",(C9-B9)-"00:15:00")</f>
        <v>7.9861111111111008E-2</v>
      </c>
      <c r="F9" s="9">
        <v>0.70833333333333337</v>
      </c>
      <c r="G9" s="9">
        <v>0.75</v>
      </c>
      <c r="H9" s="9">
        <f>G9-F9</f>
        <v>4.166666666666663E-2</v>
      </c>
      <c r="I9" s="9">
        <f t="shared" si="0"/>
        <v>3.1249999999999965E-2</v>
      </c>
      <c r="J9" s="15">
        <f t="shared" ref="J9:J38" si="3">D9+H9</f>
        <v>0.13194444444444431</v>
      </c>
      <c r="K9" s="18">
        <f t="shared" si="1"/>
        <v>0.11111111111111098</v>
      </c>
    </row>
    <row r="10" spans="1:11" x14ac:dyDescent="0.25">
      <c r="A10" s="3">
        <v>3</v>
      </c>
      <c r="B10" s="9">
        <v>0.27430555555555552</v>
      </c>
      <c r="C10" s="9">
        <v>0.37847222222222227</v>
      </c>
      <c r="D10" s="9">
        <f t="shared" si="2"/>
        <v>0.10416666666666674</v>
      </c>
      <c r="E10" s="9">
        <f t="shared" ref="E10:E21" si="4">IF(B10="","",(C10-B10)-"00:15:00")</f>
        <v>9.3750000000000069E-2</v>
      </c>
      <c r="F10" s="9">
        <v>0.70833333333333337</v>
      </c>
      <c r="G10" s="9">
        <v>0.75</v>
      </c>
      <c r="H10" s="9">
        <f t="shared" ref="H10:H38" si="5">G10-F10</f>
        <v>4.166666666666663E-2</v>
      </c>
      <c r="I10" s="9">
        <f t="shared" si="0"/>
        <v>3.1249999999999965E-2</v>
      </c>
      <c r="J10" s="15">
        <f t="shared" si="3"/>
        <v>0.14583333333333337</v>
      </c>
      <c r="K10" s="18">
        <f t="shared" si="1"/>
        <v>0.12500000000000003</v>
      </c>
    </row>
    <row r="11" spans="1:11" x14ac:dyDescent="0.25">
      <c r="A11" s="3">
        <v>4</v>
      </c>
      <c r="B11" s="9">
        <v>4.1666666666666664E-2</v>
      </c>
      <c r="C11" s="9">
        <v>0.125</v>
      </c>
      <c r="D11" s="9">
        <f t="shared" si="2"/>
        <v>8.3333333333333343E-2</v>
      </c>
      <c r="E11" s="9">
        <f t="shared" si="4"/>
        <v>7.2916666666666671E-2</v>
      </c>
      <c r="F11" s="9">
        <v>0.70833333333333337</v>
      </c>
      <c r="G11" s="9">
        <v>0.75</v>
      </c>
      <c r="H11" s="9">
        <f t="shared" si="5"/>
        <v>4.166666666666663E-2</v>
      </c>
      <c r="I11" s="9">
        <f t="shared" si="0"/>
        <v>3.1249999999999965E-2</v>
      </c>
      <c r="J11" s="15">
        <f t="shared" si="3"/>
        <v>0.12499999999999997</v>
      </c>
      <c r="K11" s="18">
        <f t="shared" si="1"/>
        <v>0.10416666666666664</v>
      </c>
    </row>
    <row r="12" spans="1:11" x14ac:dyDescent="0.25">
      <c r="A12" s="3">
        <v>5</v>
      </c>
      <c r="B12" s="9">
        <v>0.58333333333333337</v>
      </c>
      <c r="C12" s="9">
        <v>0.66666666666666663</v>
      </c>
      <c r="D12" s="9">
        <f t="shared" si="2"/>
        <v>8.3333333333333259E-2</v>
      </c>
      <c r="E12" s="9">
        <f t="shared" si="4"/>
        <v>7.2916666666666588E-2</v>
      </c>
      <c r="F12" s="9">
        <v>0.41666666666666669</v>
      </c>
      <c r="G12" s="9">
        <v>0.45833333333333331</v>
      </c>
      <c r="H12" s="9">
        <f t="shared" si="5"/>
        <v>4.166666666666663E-2</v>
      </c>
      <c r="I12" s="9">
        <f t="shared" si="0"/>
        <v>3.1249999999999965E-2</v>
      </c>
      <c r="J12" s="15">
        <f t="shared" si="3"/>
        <v>0.12499999999999989</v>
      </c>
      <c r="K12" s="18">
        <f t="shared" si="1"/>
        <v>0.10416666666666656</v>
      </c>
    </row>
    <row r="13" spans="1:11" x14ac:dyDescent="0.25">
      <c r="A13" s="3">
        <v>6</v>
      </c>
      <c r="B13" s="9">
        <v>0.375</v>
      </c>
      <c r="C13" s="9">
        <v>0.4770833333333333</v>
      </c>
      <c r="D13" s="9">
        <f t="shared" si="2"/>
        <v>0.1020833333333333</v>
      </c>
      <c r="E13" s="9">
        <f t="shared" si="4"/>
        <v>9.1666666666666632E-2</v>
      </c>
      <c r="F13" s="9">
        <v>0.58333333333333337</v>
      </c>
      <c r="G13" s="9">
        <v>0.66666666666666663</v>
      </c>
      <c r="H13" s="9">
        <f t="shared" si="5"/>
        <v>8.3333333333333259E-2</v>
      </c>
      <c r="I13" s="9">
        <f t="shared" si="0"/>
        <v>7.2916666666666588E-2</v>
      </c>
      <c r="J13" s="15">
        <f t="shared" si="3"/>
        <v>0.18541666666666656</v>
      </c>
      <c r="K13" s="18">
        <f t="shared" si="1"/>
        <v>0.16458333333333322</v>
      </c>
    </row>
    <row r="14" spans="1:11" x14ac:dyDescent="0.25">
      <c r="A14" s="3">
        <v>7</v>
      </c>
      <c r="B14" s="9">
        <v>0.41666666666666669</v>
      </c>
      <c r="C14" s="9">
        <v>0.45833333333333331</v>
      </c>
      <c r="D14" s="9">
        <f t="shared" si="2"/>
        <v>4.166666666666663E-2</v>
      </c>
      <c r="E14" s="9">
        <f t="shared" si="4"/>
        <v>3.1249999999999965E-2</v>
      </c>
      <c r="F14" s="9">
        <v>0.58333333333333337</v>
      </c>
      <c r="G14" s="9">
        <v>0.66666666666666663</v>
      </c>
      <c r="H14" s="9">
        <f t="shared" si="5"/>
        <v>8.3333333333333259E-2</v>
      </c>
      <c r="I14" s="9">
        <f t="shared" si="0"/>
        <v>7.2916666666666588E-2</v>
      </c>
      <c r="J14" s="15">
        <f t="shared" si="3"/>
        <v>0.12499999999999989</v>
      </c>
      <c r="K14" s="18">
        <f t="shared" si="1"/>
        <v>0.10416666666666656</v>
      </c>
    </row>
    <row r="15" spans="1:11" x14ac:dyDescent="0.25">
      <c r="A15" s="3">
        <v>8</v>
      </c>
      <c r="B15" s="9">
        <v>0.41666666666666669</v>
      </c>
      <c r="C15" s="9">
        <v>0.45833333333333331</v>
      </c>
      <c r="D15" s="9">
        <f t="shared" si="2"/>
        <v>4.166666666666663E-2</v>
      </c>
      <c r="E15" s="9">
        <f t="shared" si="4"/>
        <v>3.1249999999999965E-2</v>
      </c>
      <c r="F15" s="9">
        <v>0.58333333333333337</v>
      </c>
      <c r="G15" s="9">
        <v>0.66666666666666663</v>
      </c>
      <c r="H15" s="9">
        <f t="shared" si="5"/>
        <v>8.3333333333333259E-2</v>
      </c>
      <c r="I15" s="9">
        <f t="shared" si="0"/>
        <v>7.2916666666666588E-2</v>
      </c>
      <c r="J15" s="15">
        <f t="shared" si="3"/>
        <v>0.12499999999999989</v>
      </c>
      <c r="K15" s="18">
        <f t="shared" si="1"/>
        <v>0.10416666666666656</v>
      </c>
    </row>
    <row r="16" spans="1:11" x14ac:dyDescent="0.25">
      <c r="A16" s="3">
        <v>9</v>
      </c>
      <c r="B16" s="9">
        <v>0.41666666666666669</v>
      </c>
      <c r="C16" s="9">
        <v>0.45833333333333331</v>
      </c>
      <c r="D16" s="9">
        <f t="shared" si="2"/>
        <v>4.166666666666663E-2</v>
      </c>
      <c r="E16" s="9">
        <f t="shared" si="4"/>
        <v>3.1249999999999965E-2</v>
      </c>
      <c r="F16" s="9">
        <v>0.41666666666666669</v>
      </c>
      <c r="G16" s="9">
        <v>0.58333333333333337</v>
      </c>
      <c r="H16" s="9">
        <f t="shared" si="5"/>
        <v>0.16666666666666669</v>
      </c>
      <c r="I16" s="9">
        <f t="shared" ref="I16" si="6">IF(F16="","",(G16-F16)-"00:15:00")</f>
        <v>0.15625000000000003</v>
      </c>
      <c r="J16" s="15">
        <f t="shared" si="3"/>
        <v>0.20833333333333331</v>
      </c>
      <c r="K16" s="18">
        <f t="shared" si="1"/>
        <v>0.18749999999999997</v>
      </c>
    </row>
    <row r="17" spans="1:14" x14ac:dyDescent="0.25">
      <c r="A17" s="3">
        <v>10</v>
      </c>
      <c r="B17" s="9">
        <v>0.29166666666666669</v>
      </c>
      <c r="C17" s="9">
        <v>0.37847222222222227</v>
      </c>
      <c r="D17" s="9">
        <f t="shared" si="2"/>
        <v>8.680555555555558E-2</v>
      </c>
      <c r="E17" s="9">
        <f t="shared" si="4"/>
        <v>7.6388888888888909E-2</v>
      </c>
      <c r="F17" s="9">
        <v>0.58333333333333337</v>
      </c>
      <c r="G17" s="9">
        <v>0.67847222222222225</v>
      </c>
      <c r="H17" s="9">
        <f t="shared" si="5"/>
        <v>9.5138888888888884E-2</v>
      </c>
      <c r="I17" s="9">
        <f>IF(F17="","",(G17-F17)-"00:15:00")</f>
        <v>8.4722222222222213E-2</v>
      </c>
      <c r="J17" s="15">
        <f t="shared" si="3"/>
        <v>0.18194444444444446</v>
      </c>
      <c r="K17" s="18" t="e">
        <f>IF(AND(B17&lt;&gt;"",F17&lt;&gt;""),J17-"00:30:00",""),IF(AND(B17&lt;&gt;"",F17=""),J17-"00:00:15")</f>
        <v>#VALUE!</v>
      </c>
    </row>
    <row r="18" spans="1:14" x14ac:dyDescent="0.25">
      <c r="A18" s="3">
        <v>11</v>
      </c>
      <c r="B18" s="9">
        <v>0.5</v>
      </c>
      <c r="C18" s="9">
        <v>0.54166666666666696</v>
      </c>
      <c r="D18" s="9">
        <f t="shared" si="2"/>
        <v>4.1666666666666963E-2</v>
      </c>
      <c r="E18" s="9">
        <f t="shared" si="4"/>
        <v>3.1250000000000298E-2</v>
      </c>
      <c r="F18" s="9">
        <v>0.41666666666666669</v>
      </c>
      <c r="G18" s="9">
        <v>0.45833333333333331</v>
      </c>
      <c r="H18" s="9">
        <f t="shared" si="5"/>
        <v>4.166666666666663E-2</v>
      </c>
      <c r="I18" s="9">
        <f t="shared" ref="I18:I38" si="7">IF(F18="","",(G18-F18)-"00:15:00")</f>
        <v>3.1249999999999965E-2</v>
      </c>
      <c r="J18" s="15">
        <f t="shared" si="3"/>
        <v>8.3333333333333592E-2</v>
      </c>
      <c r="K18" s="18" t="e">
        <f>IF(AND(B18&lt;&gt;"",F18&lt;&gt;""),J18-"00:30:00",""),IF(AND(B18&lt;&gt;"",F18=""),J18-"00:00:15")</f>
        <v>#VALUE!</v>
      </c>
    </row>
    <row r="19" spans="1:14" x14ac:dyDescent="0.25">
      <c r="A19" s="3">
        <v>12</v>
      </c>
      <c r="B19" s="9">
        <v>0.54166666666666696</v>
      </c>
      <c r="C19" s="9">
        <v>0.58333333333333304</v>
      </c>
      <c r="D19" s="9">
        <f t="shared" si="2"/>
        <v>4.1666666666666075E-2</v>
      </c>
      <c r="E19" s="9">
        <f t="shared" si="4"/>
        <v>3.124999999999941E-2</v>
      </c>
      <c r="F19" s="9">
        <v>0.58333333333333337</v>
      </c>
      <c r="G19" s="9">
        <v>0.75</v>
      </c>
      <c r="H19" s="9">
        <f t="shared" si="5"/>
        <v>0.16666666666666663</v>
      </c>
      <c r="I19" s="9">
        <f t="shared" si="7"/>
        <v>0.15624999999999997</v>
      </c>
      <c r="J19" s="15">
        <f t="shared" si="3"/>
        <v>0.2083333333333327</v>
      </c>
      <c r="K19" s="18" t="e">
        <f>IF(AND(B19&lt;&gt;"",F19&lt;&gt;""),J19-"00:30:00",""),IF(AND(B19&lt;&gt;"",F19=""),J19-"00:00:15")</f>
        <v>#VALUE!</v>
      </c>
    </row>
    <row r="20" spans="1:14" x14ac:dyDescent="0.25">
      <c r="A20" s="3">
        <v>13</v>
      </c>
      <c r="B20" s="9">
        <v>0.41666666666666669</v>
      </c>
      <c r="C20" s="9">
        <v>0.45833333333333331</v>
      </c>
      <c r="D20" s="9">
        <f t="shared" si="2"/>
        <v>4.166666666666663E-2</v>
      </c>
      <c r="E20" s="9">
        <f t="shared" si="4"/>
        <v>3.1249999999999965E-2</v>
      </c>
      <c r="F20" s="9">
        <v>0.58333333333333337</v>
      </c>
      <c r="G20" s="9">
        <v>0.625</v>
      </c>
      <c r="H20" s="9">
        <f t="shared" si="5"/>
        <v>4.166666666666663E-2</v>
      </c>
      <c r="I20" s="9">
        <f t="shared" si="7"/>
        <v>3.1249999999999965E-2</v>
      </c>
      <c r="J20" s="15">
        <f t="shared" si="3"/>
        <v>8.3333333333333259E-2</v>
      </c>
      <c r="K20" s="18" t="e">
        <f>IF(AND(B20&lt;&gt;"",F20&lt;&gt;""),J20-"00:30:00",""),IF(AND(B20&lt;&gt;"",F20=""),J20-"00:00:15")</f>
        <v>#VALUE!</v>
      </c>
    </row>
    <row r="21" spans="1:14" x14ac:dyDescent="0.25">
      <c r="A21" s="3">
        <v>14</v>
      </c>
      <c r="B21" s="9">
        <v>0.29166666666666669</v>
      </c>
      <c r="C21" s="9">
        <v>0.37847222222222227</v>
      </c>
      <c r="D21" s="9">
        <f t="shared" si="2"/>
        <v>8.680555555555558E-2</v>
      </c>
      <c r="E21" s="9">
        <f t="shared" si="4"/>
        <v>7.6388888888888909E-2</v>
      </c>
      <c r="F21" s="9"/>
      <c r="G21" s="9"/>
      <c r="H21" s="9">
        <f t="shared" si="5"/>
        <v>0</v>
      </c>
      <c r="I21" s="9" t="str">
        <f t="shared" si="7"/>
        <v/>
      </c>
      <c r="J21" s="15">
        <f t="shared" si="3"/>
        <v>8.680555555555558E-2</v>
      </c>
      <c r="K21" s="18" t="e">
        <f>IF(AND(B21&lt;&gt;"",F21&lt;&gt;""),J21-"00:30:00",""),IF(AND(B21&lt;&gt;"",F21=""),J21-"00:00:15")</f>
        <v>#VALUE!</v>
      </c>
      <c r="M21" s="18"/>
      <c r="N21" s="18"/>
    </row>
    <row r="22" spans="1:14" x14ac:dyDescent="0.25">
      <c r="A22" s="3">
        <v>15</v>
      </c>
      <c r="B22" s="9"/>
      <c r="C22" s="9"/>
      <c r="D22" s="9">
        <f t="shared" si="2"/>
        <v>0</v>
      </c>
      <c r="E22" s="9" t="str">
        <f>IF(B22="","",(C22-B22)-#REF!)</f>
        <v/>
      </c>
      <c r="F22" s="9">
        <v>0.58333333333333337</v>
      </c>
      <c r="G22" s="9">
        <v>0.67013888888888884</v>
      </c>
      <c r="H22" s="9">
        <f t="shared" si="5"/>
        <v>8.6805555555555469E-2</v>
      </c>
      <c r="I22" s="9">
        <f t="shared" si="7"/>
        <v>7.6388888888888798E-2</v>
      </c>
      <c r="J22" s="15">
        <f t="shared" si="3"/>
        <v>8.6805555555555469E-2</v>
      </c>
      <c r="K22" s="18" t="e">
        <f>IF(AND(B22&lt;&gt;"",F22&lt;&gt;""),J22-"00:30:00",""),IF(AND(B22&lt;&gt;"",F22=""),J22-"00:15:00")</f>
        <v>#VALUE!</v>
      </c>
    </row>
    <row r="23" spans="1:14" x14ac:dyDescent="0.25">
      <c r="A23" s="3">
        <v>16</v>
      </c>
      <c r="B23" s="9"/>
      <c r="C23" s="9"/>
      <c r="D23" s="9">
        <f t="shared" si="2"/>
        <v>0</v>
      </c>
      <c r="E23" s="9" t="str">
        <f>IF(B23="","",(C23-B23)-#REF!)</f>
        <v/>
      </c>
      <c r="F23" s="9"/>
      <c r="G23" s="9"/>
      <c r="H23" s="9">
        <f t="shared" si="5"/>
        <v>0</v>
      </c>
      <c r="I23" s="9" t="str">
        <f t="shared" si="7"/>
        <v/>
      </c>
      <c r="J23" s="15">
        <f t="shared" si="3"/>
        <v>0</v>
      </c>
      <c r="K23" s="18" t="e">
        <f>IF(AND(B23&lt;&gt;"",F23&lt;&gt;""),J23-"00:30:00",""),IF(AND(B23&lt;&gt;"",F23=""),J23-"00:15:00")</f>
        <v>#VALUE!</v>
      </c>
    </row>
    <row r="24" spans="1:14" x14ac:dyDescent="0.25">
      <c r="A24" s="3">
        <v>17</v>
      </c>
      <c r="B24" s="9"/>
      <c r="C24" s="9"/>
      <c r="D24" s="9">
        <f t="shared" si="2"/>
        <v>0</v>
      </c>
      <c r="E24" s="9" t="str">
        <f>IF(B24="","",(C24-B24)-#REF!)</f>
        <v/>
      </c>
      <c r="F24" s="9"/>
      <c r="G24" s="9"/>
      <c r="H24" s="9">
        <f t="shared" si="5"/>
        <v>0</v>
      </c>
      <c r="I24" s="9" t="str">
        <f t="shared" si="7"/>
        <v/>
      </c>
      <c r="J24" s="15">
        <f t="shared" si="3"/>
        <v>0</v>
      </c>
      <c r="K24" s="18" t="e">
        <f>IF(AND(B24&lt;&gt;"",F24&lt;&gt;""),J24-"00:30:00",""),IF(AND(B24&lt;&gt;"",F24=""),J24-"00:15:00")</f>
        <v>#VALUE!</v>
      </c>
    </row>
    <row r="25" spans="1:14" x14ac:dyDescent="0.25">
      <c r="A25" s="3">
        <v>18</v>
      </c>
      <c r="B25" s="9"/>
      <c r="C25" s="9"/>
      <c r="D25" s="9">
        <f t="shared" si="2"/>
        <v>0</v>
      </c>
      <c r="E25" s="9" t="str">
        <f>IF(B25="","",(C25-B25)-#REF!)</f>
        <v/>
      </c>
      <c r="F25" s="9"/>
      <c r="G25" s="9"/>
      <c r="H25" s="9">
        <f t="shared" si="5"/>
        <v>0</v>
      </c>
      <c r="I25" s="9" t="str">
        <f t="shared" si="7"/>
        <v/>
      </c>
      <c r="J25" s="15">
        <f t="shared" si="3"/>
        <v>0</v>
      </c>
      <c r="K25" s="18" t="str">
        <f t="shared" ref="K25:K38" si="8">IF(AND(B25&lt;&gt;"",F25&lt;&gt;""),J25-"00:30:00","")</f>
        <v/>
      </c>
    </row>
    <row r="26" spans="1:14" x14ac:dyDescent="0.25">
      <c r="A26" s="3">
        <v>19</v>
      </c>
      <c r="B26" s="9"/>
      <c r="C26" s="9"/>
      <c r="D26" s="9">
        <f t="shared" si="2"/>
        <v>0</v>
      </c>
      <c r="E26" s="9" t="str">
        <f>IF(B26="","",(C26-B26)-#REF!)</f>
        <v/>
      </c>
      <c r="F26" s="9"/>
      <c r="G26" s="9"/>
      <c r="H26" s="9">
        <f t="shared" si="5"/>
        <v>0</v>
      </c>
      <c r="I26" s="9" t="str">
        <f t="shared" si="7"/>
        <v/>
      </c>
      <c r="J26" s="15">
        <f t="shared" si="3"/>
        <v>0</v>
      </c>
      <c r="K26" s="18" t="str">
        <f t="shared" si="8"/>
        <v/>
      </c>
    </row>
    <row r="27" spans="1:14" x14ac:dyDescent="0.25">
      <c r="A27" s="3">
        <v>20</v>
      </c>
      <c r="B27" s="9"/>
      <c r="C27" s="9"/>
      <c r="D27" s="9">
        <f t="shared" si="2"/>
        <v>0</v>
      </c>
      <c r="E27" s="9" t="str">
        <f>IF(B27="","",(C27-B27)-#REF!)</f>
        <v/>
      </c>
      <c r="F27" s="9"/>
      <c r="G27" s="9"/>
      <c r="H27" s="9">
        <f t="shared" si="5"/>
        <v>0</v>
      </c>
      <c r="I27" s="9" t="str">
        <f t="shared" si="7"/>
        <v/>
      </c>
      <c r="J27" s="15">
        <f t="shared" si="3"/>
        <v>0</v>
      </c>
      <c r="K27" s="18" t="str">
        <f t="shared" si="8"/>
        <v/>
      </c>
    </row>
    <row r="28" spans="1:14" x14ac:dyDescent="0.25">
      <c r="A28" s="3">
        <v>21</v>
      </c>
      <c r="B28" s="9"/>
      <c r="C28" s="9"/>
      <c r="D28" s="9">
        <f t="shared" si="2"/>
        <v>0</v>
      </c>
      <c r="E28" s="9" t="str">
        <f>IF(B28="","",(C28-B28)-#REF!)</f>
        <v/>
      </c>
      <c r="F28" s="9"/>
      <c r="G28" s="9"/>
      <c r="H28" s="9">
        <f t="shared" si="5"/>
        <v>0</v>
      </c>
      <c r="I28" s="9" t="str">
        <f t="shared" si="7"/>
        <v/>
      </c>
      <c r="J28" s="15">
        <f t="shared" si="3"/>
        <v>0</v>
      </c>
      <c r="K28" s="18" t="str">
        <f t="shared" si="8"/>
        <v/>
      </c>
    </row>
    <row r="29" spans="1:14" x14ac:dyDescent="0.25">
      <c r="A29" s="3">
        <v>22</v>
      </c>
      <c r="B29" s="9"/>
      <c r="C29" s="9"/>
      <c r="D29" s="9">
        <f t="shared" si="2"/>
        <v>0</v>
      </c>
      <c r="E29" s="9" t="str">
        <f>IF(B29="","",(C29-B29)-#REF!)</f>
        <v/>
      </c>
      <c r="F29" s="9"/>
      <c r="G29" s="9"/>
      <c r="H29" s="9">
        <f t="shared" si="5"/>
        <v>0</v>
      </c>
      <c r="I29" s="9" t="str">
        <f t="shared" si="7"/>
        <v/>
      </c>
      <c r="J29" s="15">
        <f t="shared" si="3"/>
        <v>0</v>
      </c>
      <c r="K29" s="18" t="str">
        <f t="shared" si="8"/>
        <v/>
      </c>
    </row>
    <row r="30" spans="1:14" x14ac:dyDescent="0.25">
      <c r="A30" s="3">
        <v>23</v>
      </c>
      <c r="B30" s="9"/>
      <c r="C30" s="9"/>
      <c r="D30" s="9">
        <f t="shared" si="2"/>
        <v>0</v>
      </c>
      <c r="E30" s="9" t="str">
        <f>IF(B30="","",(C30-B30)-#REF!)</f>
        <v/>
      </c>
      <c r="F30" s="9"/>
      <c r="G30" s="9"/>
      <c r="H30" s="9">
        <f t="shared" si="5"/>
        <v>0</v>
      </c>
      <c r="I30" s="9" t="str">
        <f t="shared" si="7"/>
        <v/>
      </c>
      <c r="J30" s="15">
        <f t="shared" si="3"/>
        <v>0</v>
      </c>
      <c r="K30" s="18" t="str">
        <f t="shared" si="8"/>
        <v/>
      </c>
    </row>
    <row r="31" spans="1:14" x14ac:dyDescent="0.25">
      <c r="A31" s="3">
        <v>24</v>
      </c>
      <c r="B31" s="9"/>
      <c r="C31" s="9"/>
      <c r="D31" s="9">
        <f t="shared" si="2"/>
        <v>0</v>
      </c>
      <c r="E31" s="9" t="str">
        <f>IF(B31="","",(C31-B31)-#REF!)</f>
        <v/>
      </c>
      <c r="F31" s="9"/>
      <c r="G31" s="9"/>
      <c r="H31" s="9">
        <f t="shared" si="5"/>
        <v>0</v>
      </c>
      <c r="I31" s="9" t="str">
        <f t="shared" si="7"/>
        <v/>
      </c>
      <c r="J31" s="15">
        <f t="shared" si="3"/>
        <v>0</v>
      </c>
      <c r="K31" s="18" t="str">
        <f t="shared" si="8"/>
        <v/>
      </c>
    </row>
    <row r="32" spans="1:14" x14ac:dyDescent="0.25">
      <c r="A32" s="3">
        <v>25</v>
      </c>
      <c r="B32" s="9"/>
      <c r="C32" s="9"/>
      <c r="D32" s="9">
        <f t="shared" si="2"/>
        <v>0</v>
      </c>
      <c r="E32" s="9" t="str">
        <f>IF(B32="","",(C32-B32)-#REF!)</f>
        <v/>
      </c>
      <c r="F32" s="9"/>
      <c r="G32" s="9"/>
      <c r="H32" s="9">
        <f t="shared" si="5"/>
        <v>0</v>
      </c>
      <c r="I32" s="9" t="str">
        <f t="shared" si="7"/>
        <v/>
      </c>
      <c r="J32" s="15">
        <f t="shared" si="3"/>
        <v>0</v>
      </c>
      <c r="K32" s="18" t="str">
        <f t="shared" si="8"/>
        <v/>
      </c>
    </row>
    <row r="33" spans="1:11" x14ac:dyDescent="0.25">
      <c r="A33" s="3">
        <v>26</v>
      </c>
      <c r="B33" s="9"/>
      <c r="C33" s="9"/>
      <c r="D33" s="9">
        <f t="shared" si="2"/>
        <v>0</v>
      </c>
      <c r="E33" s="9" t="str">
        <f>IF(B33="","",(C33-B33)-#REF!)</f>
        <v/>
      </c>
      <c r="F33" s="9"/>
      <c r="G33" s="9"/>
      <c r="H33" s="9">
        <f t="shared" si="5"/>
        <v>0</v>
      </c>
      <c r="I33" s="9" t="str">
        <f t="shared" si="7"/>
        <v/>
      </c>
      <c r="J33" s="15">
        <f t="shared" si="3"/>
        <v>0</v>
      </c>
      <c r="K33" s="18" t="str">
        <f t="shared" si="8"/>
        <v/>
      </c>
    </row>
    <row r="34" spans="1:11" x14ac:dyDescent="0.25">
      <c r="A34" s="3">
        <v>27</v>
      </c>
      <c r="B34" s="9"/>
      <c r="C34" s="9"/>
      <c r="D34" s="9">
        <f t="shared" si="2"/>
        <v>0</v>
      </c>
      <c r="E34" s="9" t="str">
        <f>IF(B34="","",(C34-B34)-#REF!)</f>
        <v/>
      </c>
      <c r="F34" s="9"/>
      <c r="G34" s="9"/>
      <c r="H34" s="9">
        <f t="shared" si="5"/>
        <v>0</v>
      </c>
      <c r="I34" s="9" t="str">
        <f t="shared" si="7"/>
        <v/>
      </c>
      <c r="J34" s="15">
        <f t="shared" si="3"/>
        <v>0</v>
      </c>
      <c r="K34" s="18" t="str">
        <f t="shared" si="8"/>
        <v/>
      </c>
    </row>
    <row r="35" spans="1:11" x14ac:dyDescent="0.25">
      <c r="A35" s="3">
        <v>28</v>
      </c>
      <c r="B35" s="9"/>
      <c r="C35" s="9"/>
      <c r="D35" s="9">
        <f t="shared" si="2"/>
        <v>0</v>
      </c>
      <c r="E35" s="9" t="str">
        <f>IF(B35="","",(C35-B35)-#REF!)</f>
        <v/>
      </c>
      <c r="F35" s="9"/>
      <c r="G35" s="9"/>
      <c r="H35" s="9">
        <f t="shared" si="5"/>
        <v>0</v>
      </c>
      <c r="I35" s="9" t="str">
        <f t="shared" si="7"/>
        <v/>
      </c>
      <c r="J35" s="15">
        <f t="shared" si="3"/>
        <v>0</v>
      </c>
      <c r="K35" s="18" t="str">
        <f t="shared" si="8"/>
        <v/>
      </c>
    </row>
    <row r="36" spans="1:11" x14ac:dyDescent="0.25">
      <c r="A36" s="3">
        <v>29</v>
      </c>
      <c r="B36" s="9"/>
      <c r="C36" s="9"/>
      <c r="D36" s="9">
        <f t="shared" si="2"/>
        <v>0</v>
      </c>
      <c r="E36" s="9" t="str">
        <f>IF(B36="","",(C36-B36)-#REF!)</f>
        <v/>
      </c>
      <c r="F36" s="9"/>
      <c r="G36" s="9"/>
      <c r="H36" s="9">
        <f t="shared" si="5"/>
        <v>0</v>
      </c>
      <c r="I36" s="9" t="str">
        <f t="shared" si="7"/>
        <v/>
      </c>
      <c r="J36" s="15">
        <f t="shared" si="3"/>
        <v>0</v>
      </c>
      <c r="K36" s="18" t="str">
        <f t="shared" si="8"/>
        <v/>
      </c>
    </row>
    <row r="37" spans="1:11" x14ac:dyDescent="0.25">
      <c r="A37" s="3">
        <v>30</v>
      </c>
      <c r="B37" s="9"/>
      <c r="C37" s="9"/>
      <c r="D37" s="9">
        <f t="shared" si="2"/>
        <v>0</v>
      </c>
      <c r="E37" s="9" t="str">
        <f>IF(B37="","",(C37-B37)-#REF!)</f>
        <v/>
      </c>
      <c r="F37" s="9"/>
      <c r="G37" s="9"/>
      <c r="H37" s="9">
        <f t="shared" si="5"/>
        <v>0</v>
      </c>
      <c r="I37" s="9" t="str">
        <f t="shared" si="7"/>
        <v/>
      </c>
      <c r="J37" s="15">
        <f t="shared" si="3"/>
        <v>0</v>
      </c>
      <c r="K37" s="18" t="str">
        <f t="shared" si="8"/>
        <v/>
      </c>
    </row>
    <row r="38" spans="1:11" ht="15.75" thickBot="1" x14ac:dyDescent="0.3">
      <c r="A38" s="6">
        <v>31</v>
      </c>
      <c r="B38" s="16"/>
      <c r="C38" s="16"/>
      <c r="D38" s="9">
        <f t="shared" si="2"/>
        <v>0</v>
      </c>
      <c r="E38" s="9" t="str">
        <f>IF(B38="","",(C38-B38)-#REF!)</f>
        <v/>
      </c>
      <c r="F38" s="16"/>
      <c r="G38" s="16"/>
      <c r="H38" s="9">
        <f t="shared" si="5"/>
        <v>0</v>
      </c>
      <c r="I38" s="9" t="str">
        <f t="shared" si="7"/>
        <v/>
      </c>
      <c r="J38" s="15">
        <f t="shared" si="3"/>
        <v>0</v>
      </c>
      <c r="K38" s="18" t="str">
        <f t="shared" si="8"/>
        <v/>
      </c>
    </row>
    <row r="39" spans="1:11" x14ac:dyDescent="0.25">
      <c r="B39" s="9"/>
      <c r="C39" s="9"/>
      <c r="D39" s="9"/>
      <c r="E39" s="9" t="e">
        <f>SUM(E8:E38)</f>
        <v>#REF!</v>
      </c>
    </row>
    <row r="40" spans="1:11" x14ac:dyDescent="0.25">
      <c r="B40" s="9"/>
      <c r="C40" s="9"/>
      <c r="D40" s="9"/>
      <c r="E40" s="9"/>
    </row>
    <row r="41" spans="1:11" x14ac:dyDescent="0.25">
      <c r="A41" s="10" t="s">
        <v>10</v>
      </c>
      <c r="B41" s="17"/>
      <c r="C41" s="17"/>
      <c r="D41" s="9" t="e">
        <f>SUM(E8:E38)</f>
        <v>#REF!</v>
      </c>
      <c r="E41" s="9"/>
    </row>
    <row r="42" spans="1:11" x14ac:dyDescent="0.25">
      <c r="B42" s="9"/>
      <c r="C42" s="9"/>
      <c r="D42" s="9"/>
      <c r="E42" s="9"/>
    </row>
    <row r="43" spans="1:11" x14ac:dyDescent="0.25">
      <c r="A43" s="19" t="s">
        <v>11</v>
      </c>
      <c r="B43" s="19"/>
      <c r="C43" s="19"/>
      <c r="D43" s="9"/>
      <c r="E43" s="9"/>
    </row>
    <row r="44" spans="1:11" x14ac:dyDescent="0.25">
      <c r="B44" s="9"/>
      <c r="C44" s="9"/>
      <c r="D44" s="9"/>
      <c r="E44" s="9"/>
    </row>
    <row r="45" spans="1:11" x14ac:dyDescent="0.25">
      <c r="B45" s="9"/>
      <c r="C45" s="9"/>
      <c r="D45" s="9"/>
      <c r="E45" s="9"/>
    </row>
    <row r="46" spans="1:11" x14ac:dyDescent="0.25">
      <c r="B46" s="9"/>
      <c r="C46" s="9"/>
      <c r="D46" s="9"/>
      <c r="E46" s="9"/>
    </row>
  </sheetData>
  <mergeCells count="7">
    <mergeCell ref="A43:C43"/>
    <mergeCell ref="A1:B1"/>
    <mergeCell ref="A2:B2"/>
    <mergeCell ref="A3:B3"/>
    <mergeCell ref="D2:J2"/>
    <mergeCell ref="B5:E5"/>
    <mergeCell ref="F5:I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2016-01-13T12:36:09Z</cp:lastPrinted>
  <dcterms:created xsi:type="dcterms:W3CDTF">2016-01-13T10:35:41Z</dcterms:created>
  <dcterms:modified xsi:type="dcterms:W3CDTF">2016-01-18T10:05:54Z</dcterms:modified>
</cp:coreProperties>
</file>