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cour\Desktop\"/>
    </mc:Choice>
  </mc:AlternateContent>
  <bookViews>
    <workbookView xWindow="0" yWindow="0" windowWidth="20490" windowHeight="8820"/>
  </bookViews>
  <sheets>
    <sheet name="grille point 6 handed" sheetId="23" r:id="rId1"/>
    <sheet name="grille point 8 handed" sheetId="22" r:id="rId2"/>
    <sheet name="Données" sheetId="4" r:id="rId3"/>
    <sheet name="MANCHE VIERGE" sheetId="1" r:id="rId4"/>
    <sheet name="lsop01" sheetId="16" r:id="rId5"/>
    <sheet name="lsop02" sheetId="17" r:id="rId6"/>
    <sheet name="lsop03" sheetId="18" r:id="rId7"/>
    <sheet name="lsop04" sheetId="21" r:id="rId8"/>
    <sheet name="statistique brut" sheetId="24" r:id="rId9"/>
    <sheet name="statistique trié" sheetId="25" r:id="rId10"/>
  </sheets>
  <definedNames>
    <definedName name="c_noms">Données!$D:$D</definedName>
    <definedName name="d_noms">Données!$D$3</definedName>
    <definedName name="Event">Données!$B$4:$B$5</definedName>
    <definedName name="l_noms">OFFSET(d_noms,0,0,COUNTA(c_noms)-1,1)</definedName>
    <definedName name="noms">#REF!</definedName>
    <definedName name="OUI_NON">Données!$B$2:$B$3</definedName>
  </definedNames>
  <calcPr calcId="171027"/>
</workbook>
</file>

<file path=xl/calcChain.xml><?xml version="1.0" encoding="utf-8"?>
<calcChain xmlns="http://schemas.openxmlformats.org/spreadsheetml/2006/main">
  <c r="G8" i="24" l="1"/>
  <c r="H8" i="24"/>
  <c r="J8" i="24"/>
  <c r="K8" i="24"/>
  <c r="L8" i="24"/>
  <c r="G9" i="24"/>
  <c r="H9" i="24"/>
  <c r="J9" i="24"/>
  <c r="K9" i="24"/>
  <c r="L9" i="24"/>
  <c r="G10" i="24"/>
  <c r="H10" i="24"/>
  <c r="I10" i="24" s="1"/>
  <c r="J10" i="24"/>
  <c r="K10" i="24"/>
  <c r="L10" i="24"/>
  <c r="G11" i="24"/>
  <c r="H11" i="24"/>
  <c r="J11" i="24"/>
  <c r="K11" i="24"/>
  <c r="G12" i="24"/>
  <c r="I12" i="24" s="1"/>
  <c r="H12" i="24"/>
  <c r="J12" i="24"/>
  <c r="K12" i="24"/>
  <c r="L12" i="24"/>
  <c r="G13" i="24"/>
  <c r="H13" i="24"/>
  <c r="J13" i="24"/>
  <c r="K13" i="24"/>
  <c r="L13" i="24"/>
  <c r="G14" i="24"/>
  <c r="H14" i="24"/>
  <c r="J14" i="24"/>
  <c r="K14" i="24"/>
  <c r="L14" i="24"/>
  <c r="G15" i="24"/>
  <c r="H15" i="24"/>
  <c r="I15" i="24" s="1"/>
  <c r="J15" i="24"/>
  <c r="K15" i="24"/>
  <c r="L15" i="24"/>
  <c r="G16" i="24"/>
  <c r="H16" i="24"/>
  <c r="J16" i="24"/>
  <c r="K16" i="24"/>
  <c r="L16" i="24"/>
  <c r="G17" i="24"/>
  <c r="H17" i="24"/>
  <c r="J17" i="24"/>
  <c r="K17" i="24"/>
  <c r="L17" i="24"/>
  <c r="G18" i="24"/>
  <c r="H18" i="24"/>
  <c r="J18" i="24"/>
  <c r="K18" i="24"/>
  <c r="L18" i="24"/>
  <c r="G19" i="24"/>
  <c r="H19" i="24"/>
  <c r="J19" i="24"/>
  <c r="K19" i="24"/>
  <c r="L19" i="24"/>
  <c r="G20" i="24"/>
  <c r="I20" i="24" s="1"/>
  <c r="H20" i="24"/>
  <c r="J20" i="24"/>
  <c r="K20" i="24"/>
  <c r="L20" i="24"/>
  <c r="G21" i="24"/>
  <c r="H21" i="24"/>
  <c r="J21" i="24"/>
  <c r="K21" i="24"/>
  <c r="L21" i="24"/>
  <c r="G22" i="24"/>
  <c r="H22" i="24"/>
  <c r="I22" i="24" s="1"/>
  <c r="J22" i="24"/>
  <c r="K22" i="24"/>
  <c r="L22" i="24"/>
  <c r="G23" i="24"/>
  <c r="H23" i="24"/>
  <c r="I23" i="24" s="1"/>
  <c r="J23" i="24"/>
  <c r="K23" i="24"/>
  <c r="L23" i="24"/>
  <c r="G24" i="24"/>
  <c r="H24" i="24"/>
  <c r="J24" i="24"/>
  <c r="K24" i="24"/>
  <c r="L24" i="24"/>
  <c r="G25" i="24"/>
  <c r="H25" i="24"/>
  <c r="J25" i="24"/>
  <c r="K25" i="24"/>
  <c r="L25" i="24"/>
  <c r="G26" i="24"/>
  <c r="H26" i="24"/>
  <c r="I26" i="24"/>
  <c r="J26" i="24"/>
  <c r="K26" i="24"/>
  <c r="L26" i="24"/>
  <c r="G27" i="24"/>
  <c r="H27" i="24"/>
  <c r="J27" i="24"/>
  <c r="K27" i="24"/>
  <c r="L27" i="24"/>
  <c r="G28" i="24"/>
  <c r="H28" i="24"/>
  <c r="J28" i="24"/>
  <c r="K28" i="24"/>
  <c r="L28" i="24"/>
  <c r="G29" i="24"/>
  <c r="H29" i="24"/>
  <c r="I29" i="24" s="1"/>
  <c r="J29" i="24"/>
  <c r="K29" i="24"/>
  <c r="L29" i="24"/>
  <c r="G30" i="24"/>
  <c r="H30" i="24"/>
  <c r="J30" i="24"/>
  <c r="K30" i="24"/>
  <c r="L30" i="24"/>
  <c r="G31" i="24"/>
  <c r="H31" i="24"/>
  <c r="J31" i="24"/>
  <c r="K31" i="24"/>
  <c r="L31" i="24"/>
  <c r="G32" i="24"/>
  <c r="H32" i="24"/>
  <c r="J32" i="24"/>
  <c r="K32" i="24"/>
  <c r="L32" i="24"/>
  <c r="G33" i="24"/>
  <c r="H33" i="24"/>
  <c r="I33" i="24" s="1"/>
  <c r="J33" i="24"/>
  <c r="K33" i="24"/>
  <c r="L33" i="24"/>
  <c r="G34" i="24"/>
  <c r="H34" i="24"/>
  <c r="I34" i="24" s="1"/>
  <c r="J34" i="24"/>
  <c r="K34" i="24"/>
  <c r="L34" i="24"/>
  <c r="G35" i="24"/>
  <c r="H35" i="24"/>
  <c r="J35" i="24"/>
  <c r="K35" i="24"/>
  <c r="L35" i="24"/>
  <c r="G36" i="24"/>
  <c r="H36" i="24"/>
  <c r="J36" i="24"/>
  <c r="K36" i="24"/>
  <c r="L36" i="24"/>
  <c r="G37" i="24"/>
  <c r="H37" i="24"/>
  <c r="I37" i="24" s="1"/>
  <c r="J37" i="24"/>
  <c r="K37" i="24"/>
  <c r="L37" i="24"/>
  <c r="G38" i="24"/>
  <c r="H38" i="24"/>
  <c r="J38" i="24"/>
  <c r="K38" i="24"/>
  <c r="L38" i="24"/>
  <c r="G7" i="24"/>
  <c r="H7" i="24"/>
  <c r="J7" i="24"/>
  <c r="K7" i="24"/>
  <c r="L7" i="24"/>
  <c r="D17" i="21"/>
  <c r="D21" i="16"/>
  <c r="D18" i="16"/>
  <c r="D12" i="16"/>
  <c r="D11" i="16"/>
  <c r="I3" i="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6" i="21"/>
  <c r="D15" i="21"/>
  <c r="D14" i="21"/>
  <c r="D13" i="21"/>
  <c r="D12" i="21"/>
  <c r="D11" i="21"/>
  <c r="D10" i="21"/>
  <c r="D9" i="21"/>
  <c r="D8" i="21"/>
  <c r="D7" i="21"/>
  <c r="D14" i="1"/>
  <c r="I18" i="24" l="1"/>
  <c r="I7" i="24"/>
  <c r="I16" i="24"/>
  <c r="F36" i="24"/>
  <c r="I30" i="24"/>
  <c r="F35" i="24"/>
  <c r="I32" i="24"/>
  <c r="F28" i="24"/>
  <c r="I25" i="24"/>
  <c r="I21" i="24"/>
  <c r="I14" i="24"/>
  <c r="I9" i="24"/>
  <c r="F27" i="24"/>
  <c r="I24" i="24"/>
  <c r="F20" i="24"/>
  <c r="I13" i="24"/>
  <c r="F8" i="24"/>
  <c r="F19" i="24"/>
  <c r="F12" i="24"/>
  <c r="F10" i="24"/>
  <c r="F14" i="24"/>
  <c r="F18" i="24"/>
  <c r="F22" i="24"/>
  <c r="F26" i="24"/>
  <c r="F30" i="24"/>
  <c r="F34" i="24"/>
  <c r="I36" i="24"/>
  <c r="I31" i="24"/>
  <c r="I28" i="24"/>
  <c r="F7" i="24"/>
  <c r="F11" i="24"/>
  <c r="F15" i="24"/>
  <c r="F23" i="24"/>
  <c r="F31" i="24"/>
  <c r="AC11" i="24"/>
  <c r="L11" i="24" s="1"/>
  <c r="I17" i="24"/>
  <c r="I11" i="24"/>
  <c r="I8" i="24"/>
  <c r="F16" i="24"/>
  <c r="F24" i="24"/>
  <c r="F32" i="24"/>
  <c r="I38" i="24"/>
  <c r="I35" i="24"/>
  <c r="I27" i="24"/>
  <c r="I19" i="24"/>
  <c r="F9" i="24"/>
  <c r="F13" i="24"/>
  <c r="F17" i="24"/>
  <c r="F21" i="24"/>
  <c r="F25" i="24"/>
  <c r="F29" i="24"/>
  <c r="F33" i="24"/>
  <c r="F37" i="24"/>
  <c r="F38" i="24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D8" i="18"/>
  <c r="D7" i="18"/>
  <c r="D14" i="17" l="1"/>
  <c r="D23" i="17"/>
  <c r="D22" i="17"/>
  <c r="D21" i="17"/>
  <c r="D20" i="17"/>
  <c r="D19" i="17"/>
  <c r="D18" i="17"/>
  <c r="D17" i="17"/>
  <c r="D16" i="17"/>
  <c r="D15" i="17"/>
  <c r="D13" i="17"/>
  <c r="D12" i="17"/>
  <c r="D11" i="17"/>
  <c r="D10" i="17"/>
  <c r="D9" i="17"/>
  <c r="D8" i="17"/>
  <c r="D7" i="17"/>
  <c r="D26" i="16"/>
  <c r="D25" i="16"/>
  <c r="D24" i="16"/>
  <c r="D23" i="16"/>
  <c r="D22" i="16"/>
  <c r="D20" i="16"/>
  <c r="D19" i="16"/>
  <c r="D17" i="16"/>
  <c r="D16" i="16"/>
  <c r="D15" i="16"/>
  <c r="D14" i="16"/>
  <c r="D13" i="16"/>
  <c r="D10" i="16"/>
  <c r="D9" i="16"/>
  <c r="D8" i="16"/>
  <c r="D7" i="16"/>
  <c r="D7" i="1" l="1"/>
  <c r="D38" i="1" l="1"/>
  <c r="D39" i="1"/>
  <c r="D40" i="1"/>
  <c r="D41" i="1"/>
  <c r="D42" i="1"/>
  <c r="D43" i="1"/>
  <c r="D44" i="1"/>
  <c r="D45" i="1"/>
  <c r="D46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10" i="1"/>
  <c r="D11" i="1"/>
  <c r="D12" i="1"/>
  <c r="D13" i="1"/>
  <c r="D8" i="1"/>
  <c r="D9" i="1"/>
</calcChain>
</file>

<file path=xl/sharedStrings.xml><?xml version="1.0" encoding="utf-8"?>
<sst xmlns="http://schemas.openxmlformats.org/spreadsheetml/2006/main" count="855" uniqueCount="147">
  <si>
    <t>Noms</t>
  </si>
  <si>
    <t>Nico2387</t>
  </si>
  <si>
    <t>Anel2ka87</t>
  </si>
  <si>
    <t>Aprilia8724</t>
  </si>
  <si>
    <t>Bernard</t>
  </si>
  <si>
    <t>djiben</t>
  </si>
  <si>
    <t>Makpsg</t>
  </si>
  <si>
    <t>thibaut</t>
  </si>
  <si>
    <t>djo.08</t>
  </si>
  <si>
    <t>lecocher</t>
  </si>
  <si>
    <t>Miguelito87</t>
  </si>
  <si>
    <t>thejcdc</t>
  </si>
  <si>
    <t>chinois</t>
  </si>
  <si>
    <t>Rhum's</t>
  </si>
  <si>
    <t>titoun</t>
  </si>
  <si>
    <t>much87</t>
  </si>
  <si>
    <t>yaya</t>
  </si>
  <si>
    <t>olivier87</t>
  </si>
  <si>
    <t>Le Gascon</t>
  </si>
  <si>
    <t>Gilbert</t>
  </si>
  <si>
    <t>l'espagnol87</t>
  </si>
  <si>
    <t>OGGOW</t>
  </si>
  <si>
    <t>Papou87</t>
  </si>
  <si>
    <t>O.S.G.</t>
  </si>
  <si>
    <t>x_jimbo</t>
  </si>
  <si>
    <t>Beber15</t>
  </si>
  <si>
    <t>Caribou</t>
  </si>
  <si>
    <t>Kinou</t>
  </si>
  <si>
    <t>spok</t>
  </si>
  <si>
    <t>Leanny</t>
  </si>
  <si>
    <t>LN</t>
  </si>
  <si>
    <t>Asphalte</t>
  </si>
  <si>
    <t>Malik813</t>
  </si>
  <si>
    <t>6 handed</t>
  </si>
  <si>
    <t>LSOP</t>
  </si>
  <si>
    <t>#01</t>
  </si>
  <si>
    <t>PSEUDO</t>
  </si>
  <si>
    <t>KILL</t>
  </si>
  <si>
    <t>KILLER</t>
  </si>
  <si>
    <t>PTS</t>
  </si>
  <si>
    <t>xxxxxxxxx</t>
  </si>
  <si>
    <t>CL</t>
  </si>
  <si>
    <t>V</t>
  </si>
  <si>
    <t>TF</t>
  </si>
  <si>
    <t>#02</t>
  </si>
  <si>
    <t>à chaque nouveau joueurs inserer une ligne au dessu de "xxxxxxxxxxxxx" puis trier par ordre alpha</t>
  </si>
  <si>
    <t>#03</t>
  </si>
  <si>
    <t>ABSENT</t>
  </si>
  <si>
    <t>#04</t>
  </si>
  <si>
    <t>C</t>
  </si>
  <si>
    <t>L</t>
  </si>
  <si>
    <t>A</t>
  </si>
  <si>
    <t>S</t>
  </si>
  <si>
    <t>E</t>
  </si>
  <si>
    <t>M</t>
  </si>
  <si>
    <t>N</t>
  </si>
  <si>
    <t>T</t>
  </si>
  <si>
    <t>nombre de joueurs TOTAL au tournois</t>
  </si>
  <si>
    <t>1er</t>
  </si>
  <si>
    <t>2eme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</si>
  <si>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</si>
  <si>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</si>
  <si>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</si>
  <si>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</si>
  <si>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</si>
  <si>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</si>
  <si>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</si>
  <si>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</si>
  <si>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11ème</t>
  </si>
  <si>
    <t>12ème</t>
  </si>
  <si>
    <t>13ème</t>
  </si>
  <si>
    <t>14ème</t>
  </si>
  <si>
    <t>15ème</t>
  </si>
  <si>
    <t>16ème</t>
  </si>
  <si>
    <t>17ème</t>
  </si>
  <si>
    <t>18ème</t>
  </si>
  <si>
    <t>19ème</t>
  </si>
  <si>
    <t>20ème</t>
  </si>
  <si>
    <t>21er</t>
  </si>
  <si>
    <t>22ème</t>
  </si>
  <si>
    <t>23ème</t>
  </si>
  <si>
    <t>24ème</t>
  </si>
  <si>
    <t>25ème</t>
  </si>
  <si>
    <t>26ème</t>
  </si>
  <si>
    <t>27ème</t>
  </si>
  <si>
    <t>28ème</t>
  </si>
  <si>
    <t>29ème</t>
  </si>
  <si>
    <t>30ème</t>
  </si>
  <si>
    <t>31er</t>
  </si>
  <si>
    <t>32ème</t>
  </si>
  <si>
    <t>33ème</t>
  </si>
  <si>
    <t>34ème</t>
  </si>
  <si>
    <t>35ème</t>
  </si>
  <si>
    <t>36ème</t>
  </si>
  <si>
    <t>37ème</t>
  </si>
  <si>
    <t>38ème</t>
  </si>
  <si>
    <t>39ème</t>
  </si>
  <si>
    <t>40ème</t>
  </si>
  <si>
    <t>#xx</t>
  </si>
  <si>
    <t>joueurs</t>
  </si>
  <si>
    <t>POINT</t>
  </si>
  <si>
    <t>MOYENNE</t>
  </si>
  <si>
    <t>VICTOIRE</t>
  </si>
  <si>
    <t>TABLE FINAL</t>
  </si>
  <si>
    <t>PARTICIPATION</t>
  </si>
  <si>
    <t>STATISTIQUE LSOP</t>
  </si>
  <si>
    <t>#05</t>
  </si>
  <si>
    <t>#06</t>
  </si>
  <si>
    <t>#07</t>
  </si>
  <si>
    <t>#08</t>
  </si>
  <si>
    <t>#09</t>
  </si>
  <si>
    <t>#10</t>
  </si>
  <si>
    <t>#11</t>
  </si>
  <si>
    <t>#12</t>
  </si>
  <si>
    <t>#13</t>
  </si>
  <si>
    <t>#14</t>
  </si>
  <si>
    <t>#15</t>
  </si>
  <si>
    <t>#16</t>
  </si>
  <si>
    <t>#25</t>
  </si>
  <si>
    <t>#24</t>
  </si>
  <si>
    <t>#23</t>
  </si>
  <si>
    <t>#22</t>
  </si>
  <si>
    <t>#21</t>
  </si>
  <si>
    <t>#20</t>
  </si>
  <si>
    <t>#19</t>
  </si>
  <si>
    <t>#18</t>
  </si>
  <si>
    <t>#17</t>
  </si>
  <si>
    <t>largeur 15</t>
  </si>
  <si>
    <t>RANG</t>
  </si>
  <si>
    <t>statistiques LSOP serie 1 - 2017</t>
  </si>
  <si>
    <t>IN</t>
  </si>
  <si>
    <t>Vic</t>
  </si>
  <si>
    <t>Pseudo</t>
  </si>
  <si>
    <t>TOP VICTOIRE</t>
  </si>
  <si>
    <t>SERIAL KILLER</t>
  </si>
  <si>
    <t>PLUS FORTE PROGRESSION</t>
  </si>
  <si>
    <r>
      <rPr>
        <b/>
        <sz val="12"/>
        <color rgb="FFFFFFFF"/>
        <rFont val="Times New Roman"/>
        <family val="1"/>
      </rPr>
      <t>Class.</t>
    </r>
  </si>
  <si>
    <r>
      <rPr>
        <b/>
        <sz val="12"/>
        <color rgb="FFFFFFFF"/>
        <rFont val="Times New Roman"/>
        <family val="1"/>
      </rPr>
      <t>Pseudonyme</t>
    </r>
  </si>
  <si>
    <r>
      <rPr>
        <b/>
        <sz val="12"/>
        <color rgb="FFFFFFFF"/>
        <rFont val="Times New Roman"/>
        <family val="1"/>
      </rPr>
      <t>Score</t>
    </r>
  </si>
  <si>
    <t>TOP TF</t>
  </si>
  <si>
    <t>TOP PARTICIPATION</t>
  </si>
  <si>
    <t>EVO</t>
  </si>
  <si>
    <t>RANG -1</t>
  </si>
  <si>
    <t>PLUS GROSSE CHUTE</t>
  </si>
  <si>
    <t>pseudo</t>
  </si>
  <si>
    <t>ev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</si>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</sst>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;###0"/>
    <numFmt numFmtId="165" formatCode="###0.00;###0.00"/>
  </numFmts>
  <fonts count="18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Roman"/>
      <family val="1"/>
      <charset val="255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rgb="FFFF0000"/>
      <name val="Arial Black"/>
      <family val="2"/>
    </font>
    <font>
      <b/>
      <sz val="14"/>
      <color theme="0"/>
      <name val="Calibri"/>
      <family val="2"/>
      <scheme val="minor"/>
    </font>
    <font>
      <b/>
      <sz val="12"/>
      <color rgb="FF000000"/>
      <name val="Times New Roman"/>
      <family val="2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3908DB"/>
      <name val="Arial"/>
      <family val="2"/>
    </font>
    <font>
      <b/>
      <sz val="12"/>
      <name val="Times New Roman"/>
      <family val="1"/>
    </font>
    <font>
      <b/>
      <sz val="12"/>
      <color rgb="FFFFFFFF"/>
      <name val="Times New Roman"/>
      <family val="1"/>
    </font>
    <font>
      <b/>
      <sz val="12"/>
      <color theme="0"/>
      <name val="Times New Roman"/>
      <family val="1"/>
    </font>
    <font>
      <b/>
      <sz val="11"/>
      <color rgb="FF0070C0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gradientFill degree="270">
        <stop position="0">
          <color theme="2" tint="-0.49803155613879818"/>
        </stop>
        <stop position="1">
          <color theme="4" tint="0.40000610370189521"/>
        </stop>
      </gradientFill>
    </fill>
    <fill>
      <gradientFill degree="90">
        <stop position="0">
          <color theme="7" tint="0.59999389629810485"/>
        </stop>
        <stop position="1">
          <color theme="4"/>
        </stop>
      </gradientFill>
    </fill>
    <fill>
      <patternFill patternType="solid">
        <fgColor rgb="FF66BAFF"/>
      </patternFill>
    </fill>
    <fill>
      <patternFill patternType="solid">
        <fgColor rgb="FF87EDFF"/>
      </patternFill>
    </fill>
    <fill>
      <patternFill patternType="solid">
        <fgColor rgb="FFAAFFAA"/>
      </patternFill>
    </fill>
    <fill>
      <patternFill patternType="solid">
        <fgColor rgb="FFEDED87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E2EB"/>
        <bgColor indexed="64"/>
      </patternFill>
    </fill>
    <fill>
      <patternFill patternType="solid">
        <fgColor rgb="FF000000"/>
      </patternFill>
    </fill>
    <fill>
      <patternFill patternType="solid">
        <fgColor rgb="FF66BB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rgb="FF000000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4" fillId="0" borderId="3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64" fontId="7" fillId="4" borderId="4" xfId="0" applyNumberFormat="1" applyFont="1" applyFill="1" applyBorder="1" applyAlignment="1">
      <alignment horizontal="center" vertical="top" wrapText="1"/>
    </xf>
    <xf numFmtId="164" fontId="7" fillId="5" borderId="4" xfId="0" applyNumberFormat="1" applyFont="1" applyFill="1" applyBorder="1" applyAlignment="1">
      <alignment horizontal="center" vertical="top" wrapText="1"/>
    </xf>
    <xf numFmtId="164" fontId="7" fillId="6" borderId="4" xfId="0" applyNumberFormat="1" applyFont="1" applyFill="1" applyBorder="1" applyAlignment="1">
      <alignment horizontal="center" vertical="top" wrapText="1"/>
    </xf>
    <xf numFmtId="164" fontId="7" fillId="7" borderId="4" xfId="0" applyNumberFormat="1" applyFont="1" applyFill="1" applyBorder="1" applyAlignment="1">
      <alignment horizontal="center" vertical="top" wrapText="1"/>
    </xf>
    <xf numFmtId="0" fontId="8" fillId="8" borderId="2" xfId="0" applyFont="1" applyFill="1" applyBorder="1" applyAlignment="1">
      <alignment horizontal="center" vertical="center" wrapText="1" shrinkToFit="1"/>
    </xf>
    <xf numFmtId="0" fontId="6" fillId="8" borderId="12" xfId="0" applyFont="1" applyFill="1" applyBorder="1" applyAlignment="1">
      <alignment horizontal="center" vertical="center" shrinkToFit="1"/>
    </xf>
    <xf numFmtId="0" fontId="8" fillId="8" borderId="13" xfId="0" applyFont="1" applyFill="1" applyBorder="1" applyAlignment="1">
      <alignment horizontal="center" vertical="center" wrapText="1" shrinkToFit="1"/>
    </xf>
    <xf numFmtId="164" fontId="7" fillId="4" borderId="14" xfId="0" applyNumberFormat="1" applyFont="1" applyFill="1" applyBorder="1" applyAlignment="1">
      <alignment horizontal="center" vertical="top" wrapText="1"/>
    </xf>
    <xf numFmtId="164" fontId="7" fillId="4" borderId="15" xfId="0" applyNumberFormat="1" applyFont="1" applyFill="1" applyBorder="1" applyAlignment="1">
      <alignment horizontal="center" vertical="top" wrapText="1"/>
    </xf>
    <xf numFmtId="164" fontId="7" fillId="5" borderId="14" xfId="0" applyNumberFormat="1" applyFont="1" applyFill="1" applyBorder="1" applyAlignment="1">
      <alignment horizontal="center" vertical="top" wrapText="1"/>
    </xf>
    <xf numFmtId="164" fontId="7" fillId="5" borderId="15" xfId="0" applyNumberFormat="1" applyFont="1" applyFill="1" applyBorder="1" applyAlignment="1">
      <alignment horizontal="center" vertical="top" wrapText="1"/>
    </xf>
    <xf numFmtId="164" fontId="7" fillId="6" borderId="14" xfId="0" applyNumberFormat="1" applyFont="1" applyFill="1" applyBorder="1" applyAlignment="1">
      <alignment horizontal="center" vertical="top" wrapText="1"/>
    </xf>
    <xf numFmtId="164" fontId="7" fillId="6" borderId="15" xfId="0" applyNumberFormat="1" applyFont="1" applyFill="1" applyBorder="1" applyAlignment="1">
      <alignment horizontal="center" vertical="top" wrapText="1"/>
    </xf>
    <xf numFmtId="164" fontId="7" fillId="7" borderId="14" xfId="0" applyNumberFormat="1" applyFont="1" applyFill="1" applyBorder="1" applyAlignment="1">
      <alignment horizontal="center" vertical="top" wrapText="1"/>
    </xf>
    <xf numFmtId="164" fontId="7" fillId="7" borderId="15" xfId="0" applyNumberFormat="1" applyFont="1" applyFill="1" applyBorder="1" applyAlignment="1">
      <alignment horizontal="center" vertical="top" wrapText="1"/>
    </xf>
    <xf numFmtId="164" fontId="7" fillId="7" borderId="16" xfId="0" applyNumberFormat="1" applyFont="1" applyFill="1" applyBorder="1" applyAlignment="1">
      <alignment horizontal="center" vertical="top" wrapText="1"/>
    </xf>
    <xf numFmtId="164" fontId="7" fillId="7" borderId="17" xfId="0" applyNumberFormat="1" applyFont="1" applyFill="1" applyBorder="1" applyAlignment="1">
      <alignment horizontal="center" vertical="top" wrapText="1"/>
    </xf>
    <xf numFmtId="164" fontId="7" fillId="7" borderId="18" xfId="0" applyNumberFormat="1" applyFont="1" applyFill="1" applyBorder="1" applyAlignment="1">
      <alignment horizontal="center" vertical="top" wrapText="1"/>
    </xf>
    <xf numFmtId="0" fontId="6" fillId="8" borderId="19" xfId="0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2" fontId="0" fillId="0" borderId="0" xfId="0" applyNumberFormat="1" applyAlignment="1">
      <alignment horizontal="center" vertical="center" shrinkToFit="1"/>
    </xf>
    <xf numFmtId="2" fontId="8" fillId="8" borderId="13" xfId="0" applyNumberFormat="1" applyFont="1" applyFill="1" applyBorder="1" applyAlignment="1">
      <alignment horizontal="center" vertical="center" wrapText="1" shrinkToFit="1"/>
    </xf>
    <xf numFmtId="2" fontId="7" fillId="4" borderId="15" xfId="0" applyNumberFormat="1" applyFont="1" applyFill="1" applyBorder="1" applyAlignment="1">
      <alignment horizontal="center" vertical="top" wrapText="1"/>
    </xf>
    <xf numFmtId="2" fontId="7" fillId="5" borderId="15" xfId="0" applyNumberFormat="1" applyFont="1" applyFill="1" applyBorder="1" applyAlignment="1">
      <alignment horizontal="center" vertical="top" wrapText="1"/>
    </xf>
    <xf numFmtId="2" fontId="7" fillId="6" borderId="15" xfId="0" applyNumberFormat="1" applyFont="1" applyFill="1" applyBorder="1" applyAlignment="1">
      <alignment horizontal="center" vertical="top" wrapText="1"/>
    </xf>
    <xf numFmtId="2" fontId="7" fillId="7" borderId="15" xfId="0" applyNumberFormat="1" applyFont="1" applyFill="1" applyBorder="1" applyAlignment="1">
      <alignment horizontal="center" vertical="top" wrapText="1"/>
    </xf>
    <xf numFmtId="2" fontId="7" fillId="7" borderId="4" xfId="0" applyNumberFormat="1" applyFont="1" applyFill="1" applyBorder="1" applyAlignment="1">
      <alignment horizontal="center" vertical="top" wrapText="1"/>
    </xf>
    <xf numFmtId="2" fontId="7" fillId="7" borderId="14" xfId="0" applyNumberFormat="1" applyFont="1" applyFill="1" applyBorder="1" applyAlignment="1">
      <alignment horizontal="center" vertical="top" wrapText="1"/>
    </xf>
    <xf numFmtId="2" fontId="7" fillId="7" borderId="18" xfId="0" applyNumberFormat="1" applyFont="1" applyFill="1" applyBorder="1" applyAlignment="1">
      <alignment horizontal="center" vertical="top" wrapText="1"/>
    </xf>
    <xf numFmtId="0" fontId="0" fillId="10" borderId="0" xfId="0" applyFill="1" applyAlignment="1">
      <alignment horizontal="center" vertical="center" shrinkToFit="1"/>
    </xf>
    <xf numFmtId="0" fontId="10" fillId="10" borderId="0" xfId="0" applyFont="1" applyFill="1" applyAlignment="1">
      <alignment horizontal="center" vertical="center" shrinkToFit="1"/>
    </xf>
    <xf numFmtId="0" fontId="1" fillId="3" borderId="0" xfId="0" applyFont="1" applyFill="1" applyBorder="1" applyAlignment="1">
      <alignment horizontal="center" vertical="center" shrinkToFit="1"/>
    </xf>
    <xf numFmtId="0" fontId="9" fillId="8" borderId="21" xfId="0" applyFont="1" applyFill="1" applyBorder="1" applyAlignment="1">
      <alignment horizontal="center" vertical="center" wrapText="1" shrinkToFit="1"/>
    </xf>
    <xf numFmtId="0" fontId="9" fillId="8" borderId="22" xfId="0" applyFont="1" applyFill="1" applyBorder="1" applyAlignment="1">
      <alignment horizontal="center" vertical="center" wrapText="1" shrinkToFit="1"/>
    </xf>
    <xf numFmtId="0" fontId="9" fillId="8" borderId="23" xfId="0" applyFont="1" applyFill="1" applyBorder="1" applyAlignment="1">
      <alignment horizontal="center" vertical="center" wrapText="1" shrinkToFit="1"/>
    </xf>
    <xf numFmtId="164" fontId="7" fillId="8" borderId="14" xfId="0" applyNumberFormat="1" applyFont="1" applyFill="1" applyBorder="1" applyAlignment="1">
      <alignment horizontal="center" vertical="top" wrapText="1"/>
    </xf>
    <xf numFmtId="164" fontId="7" fillId="8" borderId="4" xfId="0" applyNumberFormat="1" applyFont="1" applyFill="1" applyBorder="1" applyAlignment="1">
      <alignment horizontal="center" vertical="top" wrapText="1"/>
    </xf>
    <xf numFmtId="2" fontId="7" fillId="8" borderId="15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2" fontId="0" fillId="0" borderId="0" xfId="0" applyNumberFormat="1"/>
    <xf numFmtId="0" fontId="9" fillId="8" borderId="12" xfId="0" applyFont="1" applyFill="1" applyBorder="1" applyAlignment="1">
      <alignment horizontal="center" vertical="center" wrapText="1" shrinkToFit="1"/>
    </xf>
    <xf numFmtId="164" fontId="7" fillId="5" borderId="27" xfId="0" applyNumberFormat="1" applyFont="1" applyFill="1" applyBorder="1" applyAlignment="1">
      <alignment horizontal="center" vertical="top" wrapText="1"/>
    </xf>
    <xf numFmtId="164" fontId="7" fillId="5" borderId="16" xfId="0" applyNumberFormat="1" applyFont="1" applyFill="1" applyBorder="1" applyAlignment="1">
      <alignment horizontal="center" vertical="top" wrapText="1"/>
    </xf>
    <xf numFmtId="164" fontId="7" fillId="5" borderId="28" xfId="0" applyNumberFormat="1" applyFont="1" applyFill="1" applyBorder="1" applyAlignment="1">
      <alignment horizontal="center" vertical="top" wrapText="1"/>
    </xf>
    <xf numFmtId="0" fontId="0" fillId="8" borderId="8" xfId="0" applyFill="1" applyBorder="1"/>
    <xf numFmtId="0" fontId="0" fillId="8" borderId="0" xfId="0" applyFill="1" applyBorder="1"/>
    <xf numFmtId="0" fontId="0" fillId="8" borderId="9" xfId="0" applyFill="1" applyBorder="1"/>
    <xf numFmtId="0" fontId="0" fillId="8" borderId="24" xfId="0" applyFill="1" applyBorder="1"/>
    <xf numFmtId="0" fontId="0" fillId="8" borderId="25" xfId="0" applyFill="1" applyBorder="1"/>
    <xf numFmtId="0" fontId="0" fillId="8" borderId="26" xfId="0" applyFill="1" applyBorder="1"/>
    <xf numFmtId="164" fontId="7" fillId="6" borderId="16" xfId="0" applyNumberFormat="1" applyFont="1" applyFill="1" applyBorder="1" applyAlignment="1">
      <alignment horizontal="center" vertical="top" wrapText="1"/>
    </xf>
    <xf numFmtId="164" fontId="7" fillId="6" borderId="17" xfId="0" applyNumberFormat="1" applyFont="1" applyFill="1" applyBorder="1" applyAlignment="1">
      <alignment horizontal="center" vertical="top" wrapText="1"/>
    </xf>
    <xf numFmtId="2" fontId="7" fillId="6" borderId="18" xfId="0" applyNumberFormat="1" applyFont="1" applyFill="1" applyBorder="1" applyAlignment="1">
      <alignment horizontal="center" vertical="top" wrapText="1"/>
    </xf>
    <xf numFmtId="2" fontId="7" fillId="7" borderId="27" xfId="0" applyNumberFormat="1" applyFont="1" applyFill="1" applyBorder="1" applyAlignment="1">
      <alignment horizontal="center" vertical="top" wrapText="1"/>
    </xf>
    <xf numFmtId="0" fontId="0" fillId="11" borderId="0" xfId="0" applyFill="1" applyAlignment="1">
      <alignment horizontal="center"/>
    </xf>
    <xf numFmtId="0" fontId="12" fillId="12" borderId="4" xfId="0" applyFont="1" applyFill="1" applyBorder="1" applyAlignment="1">
      <alignment horizontal="center" vertical="top" wrapText="1"/>
    </xf>
    <xf numFmtId="0" fontId="14" fillId="12" borderId="4" xfId="0" applyFont="1" applyFill="1" applyBorder="1" applyAlignment="1">
      <alignment horizontal="center" vertical="top" wrapText="1"/>
    </xf>
    <xf numFmtId="0" fontId="13" fillId="12" borderId="4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165" fontId="7" fillId="4" borderId="4" xfId="0" applyNumberFormat="1" applyFont="1" applyFill="1" applyBorder="1" applyAlignment="1">
      <alignment horizontal="center" vertical="top" wrapText="1"/>
    </xf>
    <xf numFmtId="1" fontId="13" fillId="12" borderId="4" xfId="0" applyNumberFormat="1" applyFont="1" applyFill="1" applyBorder="1" applyAlignment="1">
      <alignment horizontal="center" vertical="top" wrapText="1"/>
    </xf>
    <xf numFmtId="0" fontId="12" fillId="5" borderId="4" xfId="0" applyFont="1" applyFill="1" applyBorder="1" applyAlignment="1">
      <alignment horizontal="center" vertical="top" wrapText="1"/>
    </xf>
    <xf numFmtId="165" fontId="7" fillId="5" borderId="4" xfId="0" applyNumberFormat="1" applyFont="1" applyFill="1" applyBorder="1" applyAlignment="1">
      <alignment horizontal="center" vertical="top" wrapText="1"/>
    </xf>
    <xf numFmtId="0" fontId="16" fillId="13" borderId="29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top" wrapText="1"/>
    </xf>
    <xf numFmtId="165" fontId="7" fillId="6" borderId="4" xfId="0" applyNumberFormat="1" applyFont="1" applyFill="1" applyBorder="1" applyAlignment="1">
      <alignment horizontal="center" vertical="top" wrapText="1"/>
    </xf>
    <xf numFmtId="0" fontId="12" fillId="7" borderId="4" xfId="0" applyFont="1" applyFill="1" applyBorder="1" applyAlignment="1">
      <alignment horizontal="center" vertical="top" wrapText="1"/>
    </xf>
    <xf numFmtId="165" fontId="7" fillId="7" borderId="4" xfId="0" applyNumberFormat="1" applyFont="1" applyFill="1" applyBorder="1" applyAlignment="1">
      <alignment horizontal="center" vertical="top" wrapText="1"/>
    </xf>
    <xf numFmtId="0" fontId="10" fillId="11" borderId="0" xfId="0" applyFont="1" applyFill="1" applyAlignment="1">
      <alignment horizontal="center"/>
    </xf>
    <xf numFmtId="2" fontId="9" fillId="8" borderId="21" xfId="0" applyNumberFormat="1" applyFont="1" applyFill="1" applyBorder="1" applyAlignment="1">
      <alignment horizontal="center" vertical="center" wrapText="1" shrinkToFit="1"/>
    </xf>
    <xf numFmtId="2" fontId="7" fillId="5" borderId="14" xfId="0" applyNumberFormat="1" applyFont="1" applyFill="1" applyBorder="1" applyAlignment="1">
      <alignment horizontal="center" vertical="top" wrapText="1"/>
    </xf>
    <xf numFmtId="2" fontId="7" fillId="5" borderId="16" xfId="0" applyNumberFormat="1" applyFont="1" applyFill="1" applyBorder="1" applyAlignment="1">
      <alignment horizontal="center" vertical="top" wrapText="1"/>
    </xf>
    <xf numFmtId="0" fontId="9" fillId="8" borderId="0" xfId="0" applyFont="1" applyFill="1" applyBorder="1" applyAlignment="1">
      <alignment horizontal="center" vertical="center" wrapText="1" shrinkToFit="1"/>
    </xf>
    <xf numFmtId="164" fontId="7" fillId="5" borderId="0" xfId="0" applyNumberFormat="1" applyFont="1" applyFill="1" applyBorder="1" applyAlignment="1">
      <alignment horizontal="center" vertical="top" wrapText="1"/>
    </xf>
    <xf numFmtId="0" fontId="0" fillId="8" borderId="0" xfId="0" applyFill="1" applyAlignment="1">
      <alignment horizontal="center"/>
    </xf>
    <xf numFmtId="0" fontId="0" fillId="8" borderId="0" xfId="0" applyFill="1"/>
    <xf numFmtId="0" fontId="5" fillId="3" borderId="6" xfId="0" applyFont="1" applyFill="1" applyBorder="1" applyAlignment="1">
      <alignment horizontal="center" vertical="center" textRotation="45" shrinkToFit="1"/>
    </xf>
    <xf numFmtId="0" fontId="5" fillId="3" borderId="7" xfId="0" applyFont="1" applyFill="1" applyBorder="1" applyAlignment="1">
      <alignment horizontal="center" vertical="center" textRotation="45" shrinkToFit="1"/>
    </xf>
    <xf numFmtId="0" fontId="5" fillId="3" borderId="0" xfId="0" applyFont="1" applyFill="1" applyBorder="1" applyAlignment="1">
      <alignment horizontal="center" vertical="center" textRotation="45" shrinkToFit="1"/>
    </xf>
    <xf numFmtId="0" fontId="5" fillId="3" borderId="9" xfId="0" applyFont="1" applyFill="1" applyBorder="1" applyAlignment="1">
      <alignment horizontal="center" vertical="center" textRotation="45" shrinkToFit="1"/>
    </xf>
    <xf numFmtId="0" fontId="5" fillId="3" borderId="1" xfId="0" applyFont="1" applyFill="1" applyBorder="1" applyAlignment="1">
      <alignment horizontal="center" vertical="center" textRotation="45" shrinkToFit="1"/>
    </xf>
    <xf numFmtId="0" fontId="5" fillId="3" borderId="11" xfId="0" applyFont="1" applyFill="1" applyBorder="1" applyAlignment="1">
      <alignment horizontal="center" vertical="center" textRotation="45" shrinkToFit="1"/>
    </xf>
    <xf numFmtId="0" fontId="1" fillId="3" borderId="6" xfId="0" applyFont="1" applyFill="1" applyBorder="1" applyAlignment="1">
      <alignment vertical="center" shrinkToFit="1"/>
    </xf>
    <xf numFmtId="0" fontId="1" fillId="3" borderId="0" xfId="0" applyFont="1" applyFill="1" applyBorder="1" applyAlignment="1">
      <alignment vertical="center" shrinkToFit="1"/>
    </xf>
    <xf numFmtId="0" fontId="1" fillId="3" borderId="1" xfId="0" applyFont="1" applyFill="1" applyBorder="1" applyAlignment="1">
      <alignment vertical="center" shrinkToFit="1"/>
    </xf>
    <xf numFmtId="0" fontId="1" fillId="3" borderId="5" xfId="0" applyFont="1" applyFill="1" applyBorder="1" applyAlignment="1">
      <alignment horizontal="right" vertical="center" shrinkToFit="1"/>
    </xf>
    <xf numFmtId="0" fontId="1" fillId="3" borderId="6" xfId="0" applyFont="1" applyFill="1" applyBorder="1" applyAlignment="1">
      <alignment horizontal="right" vertical="center" shrinkToFit="1"/>
    </xf>
    <xf numFmtId="0" fontId="1" fillId="3" borderId="8" xfId="0" applyFont="1" applyFill="1" applyBorder="1" applyAlignment="1">
      <alignment horizontal="right" vertical="center" shrinkToFit="1"/>
    </xf>
    <xf numFmtId="0" fontId="1" fillId="3" borderId="0" xfId="0" applyFont="1" applyFill="1" applyBorder="1" applyAlignment="1">
      <alignment horizontal="right" vertical="center" shrinkToFit="1"/>
    </xf>
    <xf numFmtId="0" fontId="1" fillId="3" borderId="10" xfId="0" applyFont="1" applyFill="1" applyBorder="1" applyAlignment="1">
      <alignment horizontal="right" vertical="center" shrinkToFit="1"/>
    </xf>
    <xf numFmtId="0" fontId="1" fillId="3" borderId="1" xfId="0" applyFont="1" applyFill="1" applyBorder="1" applyAlignment="1">
      <alignment horizontal="right" vertical="center" shrinkToFit="1"/>
    </xf>
    <xf numFmtId="0" fontId="1" fillId="3" borderId="5" xfId="0" applyFont="1" applyFill="1" applyBorder="1" applyAlignment="1">
      <alignment horizontal="center" vertical="center" shrinkToFit="1"/>
    </xf>
    <xf numFmtId="0" fontId="1" fillId="3" borderId="6" xfId="0" applyFont="1" applyFill="1" applyBorder="1" applyAlignment="1">
      <alignment horizontal="center" vertical="center" shrinkToFit="1"/>
    </xf>
    <xf numFmtId="0" fontId="1" fillId="3" borderId="7" xfId="0" applyFont="1" applyFill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center" vertical="center" shrinkToFit="1"/>
    </xf>
    <xf numFmtId="0" fontId="1" fillId="3" borderId="0" xfId="0" applyFont="1" applyFill="1" applyBorder="1" applyAlignment="1">
      <alignment horizontal="center" vertical="center" shrinkToFit="1"/>
    </xf>
    <xf numFmtId="0" fontId="1" fillId="3" borderId="9" xfId="0" applyFont="1" applyFill="1" applyBorder="1" applyAlignment="1">
      <alignment horizontal="center" vertical="center" shrinkToFit="1"/>
    </xf>
    <xf numFmtId="0" fontId="1" fillId="3" borderId="24" xfId="0" applyFont="1" applyFill="1" applyBorder="1" applyAlignment="1">
      <alignment horizontal="center" vertical="center" shrinkToFit="1"/>
    </xf>
    <xf numFmtId="0" fontId="1" fillId="3" borderId="25" xfId="0" applyFont="1" applyFill="1" applyBorder="1" applyAlignment="1">
      <alignment horizontal="center" vertical="center" shrinkToFit="1"/>
    </xf>
    <xf numFmtId="0" fontId="1" fillId="3" borderId="26" xfId="0" applyFont="1" applyFill="1" applyBorder="1" applyAlignment="1">
      <alignment horizontal="center" vertical="center" shrinkToFit="1"/>
    </xf>
    <xf numFmtId="0" fontId="0" fillId="11" borderId="0" xfId="0" applyFill="1" applyAlignment="1">
      <alignment horizontal="right" wrapText="1"/>
    </xf>
    <xf numFmtId="0" fontId="11" fillId="11" borderId="0" xfId="0" applyFont="1" applyFill="1" applyAlignment="1">
      <alignment horizontal="center" wrapText="1"/>
    </xf>
    <xf numFmtId="0" fontId="11" fillId="11" borderId="20" xfId="0" applyFont="1" applyFill="1" applyBorder="1" applyAlignment="1">
      <alignment horizontal="center" wrapText="1"/>
    </xf>
    <xf numFmtId="0" fontId="15" fillId="11" borderId="20" xfId="0" applyFont="1" applyFill="1" applyBorder="1" applyAlignment="1">
      <alignment horizontal="center"/>
    </xf>
    <xf numFmtId="0" fontId="17" fillId="10" borderId="20" xfId="0" applyFont="1" applyFill="1" applyBorder="1" applyAlignment="1">
      <alignment horizontal="center"/>
    </xf>
    <xf numFmtId="0" fontId="10" fillId="9" borderId="20" xfId="0" applyFont="1" applyFill="1" applyBorder="1" applyAlignment="1">
      <alignment horizontal="center"/>
    </xf>
    <xf numFmtId="0" fontId="10" fillId="10" borderId="20" xfId="0" applyFont="1" applyFill="1" applyBorder="1" applyAlignment="1">
      <alignment horizontal="center"/>
    </xf>
    <xf numFmtId="0" fontId="13" fillId="12" borderId="30" xfId="0" applyFont="1" applyFill="1" applyBorder="1" applyAlignment="1">
      <alignment horizontal="center" vertical="top" wrapText="1"/>
    </xf>
    <xf numFmtId="0" fontId="12" fillId="12" borderId="31" xfId="0" applyFont="1" applyFill="1" applyBorder="1" applyAlignment="1">
      <alignment horizontal="center" vertical="top" wrapText="1"/>
    </xf>
    <xf numFmtId="0" fontId="16" fillId="13" borderId="32" xfId="0" applyFont="1" applyFill="1" applyBorder="1" applyAlignment="1">
      <alignment horizontal="center" vertical="center" wrapText="1"/>
    </xf>
    <xf numFmtId="0" fontId="16" fillId="13" borderId="3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8" tint="0.59996337778862885"/>
        </patternFill>
      </fill>
    </dxf>
  </dxfs>
  <tableStyles count="0" defaultTableStyle="TableStyleMedium9" defaultPivotStyle="PivotStyleLight16"/>
  <colors>
    <mruColors>
      <color rgb="FFE75919"/>
      <color rgb="FFC0C0C0"/>
      <color rgb="FF33CCCC"/>
      <color rgb="FF333333"/>
      <color rgb="FFFF99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2:AP43"/>
  <sheetViews>
    <sheetView tabSelected="1" zoomScale="90" zoomScaleNormal="90" workbookViewId="0">
      <selection activeCell="H9" sqref="H9"/>
    </sheetView>
  </sheetViews>
  <sheetFormatPr baseColWidth="10" defaultRowHeight="15" x14ac:dyDescent="0.25"/>
  <cols>
    <col min="1" max="6" width="11.42578125" style="25"/>
    <col min="19" max="19" width="11.42578125" style="25"/>
    <col min="30" max="30" width="11.42578125" style="25"/>
  </cols>
  <sheetData>
    <row r="2" spans="1:42" x14ac:dyDescent="0.25">
      <c r="C2" s="25" t="s">
        <v>57</v>
      </c>
    </row>
    <row r="3" spans="1:42" x14ac:dyDescent="0.25">
      <c r="C3" s="27">
        <v>1</v>
      </c>
      <c r="D3" s="27">
        <v>2</v>
      </c>
      <c r="E3" s="27">
        <v>3</v>
      </c>
      <c r="F3" s="27">
        <v>4</v>
      </c>
      <c r="G3" s="27">
        <v>5</v>
      </c>
      <c r="H3" s="27">
        <v>6</v>
      </c>
      <c r="I3" s="27">
        <v>7</v>
      </c>
      <c r="J3" s="27">
        <v>8</v>
      </c>
      <c r="K3" s="27">
        <v>9</v>
      </c>
      <c r="L3" s="27">
        <v>10</v>
      </c>
      <c r="M3" s="27">
        <v>11</v>
      </c>
      <c r="N3" s="27">
        <v>12</v>
      </c>
      <c r="O3" s="27">
        <v>13</v>
      </c>
      <c r="P3" s="27">
        <v>14</v>
      </c>
      <c r="Q3" s="27">
        <v>15</v>
      </c>
      <c r="R3" s="27">
        <v>16</v>
      </c>
      <c r="S3" s="27">
        <v>17</v>
      </c>
      <c r="T3" s="27">
        <v>18</v>
      </c>
      <c r="U3" s="27">
        <v>19</v>
      </c>
      <c r="V3" s="27">
        <v>20</v>
      </c>
      <c r="W3" s="27">
        <v>21</v>
      </c>
      <c r="X3" s="27">
        <v>22</v>
      </c>
      <c r="Y3" s="27">
        <v>23</v>
      </c>
      <c r="Z3" s="27">
        <v>24</v>
      </c>
      <c r="AA3" s="27">
        <v>25</v>
      </c>
      <c r="AB3" s="27">
        <v>26</v>
      </c>
      <c r="AC3" s="27">
        <v>27</v>
      </c>
      <c r="AD3" s="27">
        <v>28</v>
      </c>
      <c r="AE3" s="27">
        <v>29</v>
      </c>
      <c r="AF3" s="27">
        <v>30</v>
      </c>
      <c r="AG3" s="27">
        <v>31</v>
      </c>
      <c r="AH3" s="27">
        <v>32</v>
      </c>
      <c r="AI3" s="27">
        <v>33</v>
      </c>
      <c r="AJ3" s="27">
        <v>34</v>
      </c>
      <c r="AK3" s="27">
        <v>35</v>
      </c>
      <c r="AL3" s="27">
        <v>36</v>
      </c>
      <c r="AM3" s="27">
        <v>37</v>
      </c>
      <c r="AN3" s="27">
        <v>38</v>
      </c>
      <c r="AO3" s="27">
        <v>39</v>
      </c>
      <c r="AP3" s="27">
        <v>40</v>
      </c>
    </row>
    <row r="4" spans="1:42" x14ac:dyDescent="0.25">
      <c r="A4" s="25" t="s">
        <v>49</v>
      </c>
      <c r="B4" s="26" t="s">
        <v>58</v>
      </c>
      <c r="G4" s="25"/>
      <c r="H4" s="25"/>
      <c r="I4" s="25"/>
      <c r="J4" s="25"/>
      <c r="K4" s="25"/>
      <c r="L4" s="25"/>
      <c r="S4" s="25">
        <v>158.03</v>
      </c>
      <c r="AD4" s="25">
        <v>180.07</v>
      </c>
    </row>
    <row r="5" spans="1:42" x14ac:dyDescent="0.25">
      <c r="A5" s="25" t="s">
        <v>50</v>
      </c>
      <c r="B5" s="26" t="s">
        <v>59</v>
      </c>
      <c r="C5" s="82"/>
      <c r="G5" s="25"/>
      <c r="H5" s="25"/>
      <c r="S5" s="25">
        <v>114.48</v>
      </c>
      <c r="AD5" s="25">
        <v>138.03</v>
      </c>
    </row>
    <row r="6" spans="1:42" x14ac:dyDescent="0.25">
      <c r="A6" s="25" t="s">
        <v>51</v>
      </c>
      <c r="B6" s="26" t="s">
        <v>60</v>
      </c>
      <c r="C6" s="82"/>
      <c r="D6" s="82"/>
      <c r="S6" s="25">
        <v>92.82</v>
      </c>
      <c r="AD6" s="25">
        <v>116.16</v>
      </c>
    </row>
    <row r="7" spans="1:42" x14ac:dyDescent="0.25">
      <c r="A7" s="25" t="s">
        <v>52</v>
      </c>
      <c r="B7" s="26" t="s">
        <v>61</v>
      </c>
      <c r="C7" s="82"/>
      <c r="D7" s="82"/>
      <c r="E7" s="82"/>
      <c r="S7" s="25">
        <v>78.739999999999995</v>
      </c>
      <c r="AD7" s="25">
        <v>101.85</v>
      </c>
    </row>
    <row r="8" spans="1:42" x14ac:dyDescent="0.25">
      <c r="A8" s="25" t="s">
        <v>52</v>
      </c>
      <c r="B8" s="26" t="s">
        <v>62</v>
      </c>
      <c r="C8" s="82"/>
      <c r="D8" s="82"/>
      <c r="E8" s="82"/>
      <c r="F8" s="82"/>
      <c r="S8" s="25">
        <v>68.489999999999995</v>
      </c>
      <c r="AD8" s="25">
        <v>91.57</v>
      </c>
    </row>
    <row r="9" spans="1:42" x14ac:dyDescent="0.25">
      <c r="A9" s="25" t="s">
        <v>53</v>
      </c>
      <c r="B9" s="26" t="s">
        <v>63</v>
      </c>
      <c r="C9" s="82"/>
      <c r="D9" s="82"/>
      <c r="E9" s="82"/>
      <c r="F9" s="82"/>
      <c r="G9" s="83"/>
      <c r="S9" s="25">
        <v>60.5</v>
      </c>
      <c r="AD9" s="25">
        <v>83.78</v>
      </c>
    </row>
    <row r="10" spans="1:42" x14ac:dyDescent="0.25">
      <c r="A10" s="25" t="s">
        <v>54</v>
      </c>
      <c r="B10" s="26" t="s">
        <v>64</v>
      </c>
      <c r="C10" s="82"/>
      <c r="D10" s="82"/>
      <c r="E10" s="82"/>
      <c r="F10" s="82"/>
      <c r="G10" s="83"/>
      <c r="H10" s="83"/>
      <c r="S10" s="25">
        <v>45.44</v>
      </c>
      <c r="AD10" s="25">
        <v>63.56</v>
      </c>
    </row>
    <row r="11" spans="1:42" x14ac:dyDescent="0.25">
      <c r="A11" s="25" t="s">
        <v>53</v>
      </c>
      <c r="B11" s="26" t="s">
        <v>65</v>
      </c>
      <c r="C11" s="82"/>
      <c r="D11" s="82"/>
      <c r="E11" s="82"/>
      <c r="F11" s="82"/>
      <c r="G11" s="83"/>
      <c r="H11" s="83"/>
      <c r="I11" s="83"/>
      <c r="S11" s="25">
        <v>39.869999999999997</v>
      </c>
      <c r="AD11" s="25">
        <v>58.46</v>
      </c>
    </row>
    <row r="12" spans="1:42" x14ac:dyDescent="0.25">
      <c r="A12" s="25" t="s">
        <v>55</v>
      </c>
      <c r="B12" s="26" t="s">
        <v>66</v>
      </c>
      <c r="C12" s="82"/>
      <c r="D12" s="82"/>
      <c r="E12" s="82"/>
      <c r="F12" s="82"/>
      <c r="G12" s="83"/>
      <c r="H12" s="83"/>
      <c r="I12" s="83"/>
      <c r="J12" s="83"/>
      <c r="S12" s="25">
        <v>34.880000000000003</v>
      </c>
      <c r="AD12" s="25">
        <v>53.96</v>
      </c>
    </row>
    <row r="13" spans="1:42" x14ac:dyDescent="0.25">
      <c r="A13" s="25" t="s">
        <v>56</v>
      </c>
      <c r="B13" s="26" t="s">
        <v>67</v>
      </c>
      <c r="C13" s="82"/>
      <c r="D13" s="82"/>
      <c r="E13" s="82"/>
      <c r="F13" s="82"/>
      <c r="G13" s="83"/>
      <c r="H13" s="83"/>
      <c r="I13" s="83"/>
      <c r="J13" s="83"/>
      <c r="K13" s="83"/>
      <c r="S13" s="25">
        <v>30.33</v>
      </c>
      <c r="AD13" s="25">
        <v>49.91</v>
      </c>
    </row>
    <row r="14" spans="1:42" x14ac:dyDescent="0.25">
      <c r="B14" s="26" t="s">
        <v>68</v>
      </c>
      <c r="C14" s="82"/>
      <c r="D14" s="82"/>
      <c r="E14" s="82"/>
      <c r="F14" s="82"/>
      <c r="G14" s="83"/>
      <c r="H14" s="83"/>
      <c r="I14" s="83"/>
      <c r="J14" s="83"/>
      <c r="K14" s="83"/>
      <c r="L14" s="83"/>
      <c r="S14" s="25">
        <v>26.1</v>
      </c>
      <c r="AD14" s="25">
        <v>46.23</v>
      </c>
    </row>
    <row r="15" spans="1:42" x14ac:dyDescent="0.25">
      <c r="B15" s="26" t="s">
        <v>69</v>
      </c>
      <c r="C15" s="82"/>
      <c r="D15" s="82"/>
      <c r="E15" s="82"/>
      <c r="F15" s="82"/>
      <c r="G15" s="83"/>
      <c r="H15" s="83"/>
      <c r="I15" s="83"/>
      <c r="J15" s="83"/>
      <c r="K15" s="83"/>
      <c r="L15" s="83"/>
      <c r="M15" s="83"/>
      <c r="S15" s="25">
        <v>22.16</v>
      </c>
      <c r="AD15" s="25">
        <v>42.82</v>
      </c>
    </row>
    <row r="16" spans="1:42" x14ac:dyDescent="0.25">
      <c r="B16" s="26" t="s">
        <v>70</v>
      </c>
      <c r="C16" s="82"/>
      <c r="D16" s="82"/>
      <c r="E16" s="82"/>
      <c r="F16" s="82"/>
      <c r="G16" s="83"/>
      <c r="H16" s="83"/>
      <c r="I16" s="83"/>
      <c r="J16" s="83"/>
      <c r="K16" s="83"/>
      <c r="L16" s="83"/>
      <c r="M16" s="83"/>
      <c r="N16" s="83"/>
      <c r="S16" s="25">
        <v>18.43</v>
      </c>
      <c r="AD16" s="25">
        <v>39.65</v>
      </c>
    </row>
    <row r="17" spans="2:30" x14ac:dyDescent="0.25">
      <c r="B17" s="26" t="s">
        <v>71</v>
      </c>
      <c r="C17" s="82"/>
      <c r="D17" s="82"/>
      <c r="E17" s="82"/>
      <c r="F17" s="82"/>
      <c r="G17" s="83"/>
      <c r="H17" s="83"/>
      <c r="I17" s="83"/>
      <c r="J17" s="83"/>
      <c r="K17" s="83"/>
      <c r="L17" s="83"/>
      <c r="M17" s="83"/>
      <c r="N17" s="83"/>
      <c r="O17" s="83"/>
      <c r="S17" s="25">
        <v>14.87</v>
      </c>
      <c r="AD17" s="25">
        <v>36.67</v>
      </c>
    </row>
    <row r="18" spans="2:30" x14ac:dyDescent="0.25">
      <c r="B18" s="26" t="s">
        <v>72</v>
      </c>
      <c r="C18" s="82"/>
      <c r="D18" s="82"/>
      <c r="E18" s="82"/>
      <c r="F18" s="82"/>
      <c r="G18" s="83"/>
      <c r="H18" s="83"/>
      <c r="I18" s="83"/>
      <c r="J18" s="83"/>
      <c r="K18" s="83"/>
      <c r="L18" s="83"/>
      <c r="M18" s="83"/>
      <c r="N18" s="83"/>
      <c r="O18" s="83"/>
      <c r="P18" s="83"/>
      <c r="S18" s="25">
        <v>11.46</v>
      </c>
      <c r="AD18" s="25">
        <v>33.85</v>
      </c>
    </row>
    <row r="19" spans="2:30" x14ac:dyDescent="0.25">
      <c r="B19" s="26" t="s">
        <v>73</v>
      </c>
      <c r="C19" s="82"/>
      <c r="D19" s="82"/>
      <c r="E19" s="82"/>
      <c r="F19" s="82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S19" s="25">
        <v>8.18</v>
      </c>
      <c r="AD19" s="25">
        <v>31.16</v>
      </c>
    </row>
    <row r="20" spans="2:30" x14ac:dyDescent="0.25">
      <c r="B20" s="26" t="s">
        <v>74</v>
      </c>
      <c r="C20" s="82"/>
      <c r="D20" s="82"/>
      <c r="E20" s="82"/>
      <c r="F20" s="82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25">
        <v>5</v>
      </c>
      <c r="AD20" s="25">
        <v>28.59</v>
      </c>
    </row>
    <row r="21" spans="2:30" x14ac:dyDescent="0.25">
      <c r="B21" s="26" t="s">
        <v>75</v>
      </c>
      <c r="C21" s="82"/>
      <c r="D21" s="82"/>
      <c r="E21" s="82"/>
      <c r="F21" s="82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2"/>
      <c r="AD21" s="25">
        <v>26.12</v>
      </c>
    </row>
    <row r="22" spans="2:30" x14ac:dyDescent="0.25">
      <c r="B22" s="26" t="s">
        <v>76</v>
      </c>
      <c r="C22" s="82"/>
      <c r="D22" s="82"/>
      <c r="E22" s="82"/>
      <c r="F22" s="82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2"/>
      <c r="T22" s="83"/>
      <c r="AD22" s="25">
        <v>23.74</v>
      </c>
    </row>
    <row r="23" spans="2:30" x14ac:dyDescent="0.25">
      <c r="B23" s="26" t="s">
        <v>77</v>
      </c>
      <c r="C23" s="82"/>
      <c r="D23" s="82"/>
      <c r="E23" s="82"/>
      <c r="F23" s="82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2"/>
      <c r="T23" s="83"/>
      <c r="U23" s="83"/>
      <c r="AD23" s="25">
        <v>21.44</v>
      </c>
    </row>
    <row r="24" spans="2:30" x14ac:dyDescent="0.25">
      <c r="B24" s="26" t="s">
        <v>78</v>
      </c>
      <c r="C24" s="82"/>
      <c r="D24" s="82"/>
      <c r="E24" s="82"/>
      <c r="F24" s="82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2"/>
      <c r="T24" s="83"/>
      <c r="U24" s="83"/>
      <c r="V24" s="83"/>
      <c r="AD24" s="25">
        <v>19.21</v>
      </c>
    </row>
    <row r="25" spans="2:30" x14ac:dyDescent="0.25">
      <c r="B25" s="26" t="s">
        <v>79</v>
      </c>
      <c r="C25" s="82"/>
      <c r="D25" s="82"/>
      <c r="E25" s="82"/>
      <c r="F25" s="82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2"/>
      <c r="T25" s="83"/>
      <c r="U25" s="83"/>
      <c r="V25" s="83"/>
      <c r="W25" s="83"/>
      <c r="AD25" s="25">
        <v>17.04</v>
      </c>
    </row>
    <row r="26" spans="2:30" x14ac:dyDescent="0.25">
      <c r="B26" s="26" t="s">
        <v>80</v>
      </c>
      <c r="C26" s="82"/>
      <c r="D26" s="82"/>
      <c r="E26" s="82"/>
      <c r="F26" s="82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2"/>
      <c r="T26" s="83"/>
      <c r="U26" s="83"/>
      <c r="V26" s="83"/>
      <c r="W26" s="83"/>
      <c r="X26" s="83"/>
      <c r="AD26" s="25">
        <v>14.92</v>
      </c>
    </row>
    <row r="27" spans="2:30" x14ac:dyDescent="0.25">
      <c r="B27" s="26" t="s">
        <v>81</v>
      </c>
      <c r="C27" s="82"/>
      <c r="D27" s="82"/>
      <c r="E27" s="82"/>
      <c r="F27" s="82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2"/>
      <c r="T27" s="83"/>
      <c r="U27" s="83"/>
      <c r="V27" s="83"/>
      <c r="W27" s="83"/>
      <c r="X27" s="83"/>
      <c r="Y27" s="83"/>
      <c r="AD27" s="25">
        <v>12.85</v>
      </c>
    </row>
    <row r="28" spans="2:30" x14ac:dyDescent="0.25">
      <c r="B28" s="26" t="s">
        <v>82</v>
      </c>
      <c r="C28" s="82"/>
      <c r="D28" s="82"/>
      <c r="E28" s="82"/>
      <c r="F28" s="82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2"/>
      <c r="T28" s="83"/>
      <c r="U28" s="83"/>
      <c r="V28" s="83"/>
      <c r="W28" s="83"/>
      <c r="X28" s="83"/>
      <c r="Y28" s="83"/>
      <c r="Z28" s="83"/>
      <c r="AD28" s="25">
        <v>10.84</v>
      </c>
    </row>
    <row r="29" spans="2:30" x14ac:dyDescent="0.25">
      <c r="B29" s="26" t="s">
        <v>83</v>
      </c>
      <c r="C29" s="82"/>
      <c r="D29" s="82"/>
      <c r="E29" s="82"/>
      <c r="F29" s="82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2"/>
      <c r="T29" s="83"/>
      <c r="U29" s="83"/>
      <c r="V29" s="83"/>
      <c r="W29" s="83"/>
      <c r="X29" s="83"/>
      <c r="Y29" s="83"/>
      <c r="Z29" s="83"/>
      <c r="AA29" s="83"/>
      <c r="AD29" s="25">
        <v>8.86</v>
      </c>
    </row>
    <row r="30" spans="2:30" x14ac:dyDescent="0.25">
      <c r="B30" s="26" t="s">
        <v>84</v>
      </c>
      <c r="C30" s="82"/>
      <c r="D30" s="82"/>
      <c r="E30" s="82"/>
      <c r="F30" s="82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2"/>
      <c r="T30" s="83"/>
      <c r="U30" s="83"/>
      <c r="V30" s="83"/>
      <c r="W30" s="83"/>
      <c r="X30" s="83"/>
      <c r="Y30" s="83"/>
      <c r="Z30" s="83"/>
      <c r="AA30" s="83"/>
      <c r="AB30" s="83"/>
      <c r="AD30" s="25">
        <v>6.91</v>
      </c>
    </row>
    <row r="31" spans="2:30" x14ac:dyDescent="0.25">
      <c r="B31" s="26" t="s">
        <v>85</v>
      </c>
      <c r="C31" s="82"/>
      <c r="D31" s="82"/>
      <c r="E31" s="82"/>
      <c r="F31" s="82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2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25">
        <v>5</v>
      </c>
    </row>
    <row r="32" spans="2:30" x14ac:dyDescent="0.25">
      <c r="B32" s="26" t="s">
        <v>86</v>
      </c>
      <c r="C32" s="82"/>
      <c r="D32" s="82"/>
      <c r="E32" s="82"/>
      <c r="F32" s="82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2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2"/>
    </row>
    <row r="33" spans="2:30" x14ac:dyDescent="0.25">
      <c r="B33" s="26" t="s">
        <v>87</v>
      </c>
      <c r="C33" s="82"/>
      <c r="D33" s="82"/>
      <c r="E33" s="82"/>
      <c r="F33" s="82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2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2"/>
    </row>
    <row r="34" spans="2:30" x14ac:dyDescent="0.25">
      <c r="B34" s="26" t="s">
        <v>88</v>
      </c>
      <c r="C34" s="82"/>
      <c r="D34" s="82"/>
      <c r="E34" s="82"/>
      <c r="F34" s="82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2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2"/>
    </row>
    <row r="35" spans="2:30" x14ac:dyDescent="0.25">
      <c r="B35" s="26" t="s">
        <v>89</v>
      </c>
      <c r="C35" s="82"/>
      <c r="D35" s="82"/>
      <c r="E35" s="82"/>
      <c r="F35" s="82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2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2"/>
    </row>
    <row r="36" spans="2:30" x14ac:dyDescent="0.25">
      <c r="B36" s="26" t="s">
        <v>90</v>
      </c>
      <c r="C36" s="82"/>
      <c r="D36" s="82"/>
      <c r="E36" s="82"/>
      <c r="F36" s="82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2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2"/>
    </row>
    <row r="37" spans="2:30" x14ac:dyDescent="0.25">
      <c r="B37" s="26" t="s">
        <v>91</v>
      </c>
      <c r="C37" s="82"/>
      <c r="D37" s="82"/>
      <c r="E37" s="82"/>
      <c r="F37" s="82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2"/>
    </row>
    <row r="38" spans="2:30" x14ac:dyDescent="0.25">
      <c r="B38" s="26" t="s">
        <v>92</v>
      </c>
      <c r="C38" s="82"/>
      <c r="D38" s="82"/>
      <c r="E38" s="82"/>
      <c r="F38" s="82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2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2"/>
    </row>
    <row r="39" spans="2:30" x14ac:dyDescent="0.25">
      <c r="B39" s="26" t="s">
        <v>93</v>
      </c>
      <c r="C39" s="82"/>
      <c r="D39" s="82"/>
      <c r="E39" s="82"/>
      <c r="F39" s="82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2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2"/>
    </row>
    <row r="40" spans="2:30" x14ac:dyDescent="0.25">
      <c r="B40" s="26" t="s">
        <v>94</v>
      </c>
      <c r="C40" s="82"/>
      <c r="D40" s="82"/>
      <c r="E40" s="82"/>
      <c r="F40" s="82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2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2"/>
    </row>
    <row r="41" spans="2:30" x14ac:dyDescent="0.25">
      <c r="B41" s="26" t="s">
        <v>95</v>
      </c>
      <c r="C41" s="82"/>
      <c r="D41" s="82"/>
      <c r="E41" s="82"/>
      <c r="F41" s="82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2"/>
    </row>
    <row r="42" spans="2:30" x14ac:dyDescent="0.25">
      <c r="B42" s="26" t="s">
        <v>96</v>
      </c>
      <c r="C42" s="82"/>
      <c r="D42" s="82"/>
      <c r="E42" s="82"/>
      <c r="F42" s="82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2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2"/>
    </row>
    <row r="43" spans="2:30" x14ac:dyDescent="0.25">
      <c r="B43" s="26" t="s">
        <v>97</v>
      </c>
      <c r="C43" s="82"/>
      <c r="D43" s="82"/>
      <c r="E43" s="82"/>
      <c r="F43" s="82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2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2:AP43"/>
  <sheetViews>
    <sheetView topLeftCell="M1" zoomScale="90" zoomScaleNormal="90" workbookViewId="0">
      <selection activeCell="V24" sqref="C24:V24"/>
    </sheetView>
  </sheetViews>
  <sheetFormatPr baseColWidth="10" defaultRowHeight="15" x14ac:dyDescent="0.25"/>
  <cols>
    <col min="1" max="2" width="11.42578125" style="25"/>
    <col min="22" max="23" width="11.42578125" style="25"/>
  </cols>
  <sheetData>
    <row r="2" spans="1:42" x14ac:dyDescent="0.25">
      <c r="C2" t="s">
        <v>57</v>
      </c>
    </row>
    <row r="3" spans="1:42" x14ac:dyDescent="0.25">
      <c r="C3" s="27">
        <v>1</v>
      </c>
      <c r="D3" s="27">
        <v>2</v>
      </c>
      <c r="E3" s="27">
        <v>3</v>
      </c>
      <c r="F3" s="27">
        <v>4</v>
      </c>
      <c r="G3" s="27">
        <v>5</v>
      </c>
      <c r="H3" s="27">
        <v>6</v>
      </c>
      <c r="I3" s="27">
        <v>7</v>
      </c>
      <c r="J3" s="27">
        <v>8</v>
      </c>
      <c r="K3" s="27">
        <v>9</v>
      </c>
      <c r="L3" s="27">
        <v>10</v>
      </c>
      <c r="M3" s="27">
        <v>11</v>
      </c>
      <c r="N3" s="27">
        <v>12</v>
      </c>
      <c r="O3" s="27">
        <v>13</v>
      </c>
      <c r="P3" s="27">
        <v>14</v>
      </c>
      <c r="Q3" s="27">
        <v>15</v>
      </c>
      <c r="R3" s="27">
        <v>16</v>
      </c>
      <c r="S3" s="27">
        <v>17</v>
      </c>
      <c r="T3" s="27">
        <v>18</v>
      </c>
      <c r="U3" s="27">
        <v>19</v>
      </c>
      <c r="V3" s="27">
        <v>20</v>
      </c>
      <c r="W3" s="27">
        <v>21</v>
      </c>
      <c r="X3" s="27">
        <v>22</v>
      </c>
      <c r="Y3" s="27">
        <v>23</v>
      </c>
      <c r="Z3" s="27">
        <v>24</v>
      </c>
      <c r="AA3" s="27">
        <v>25</v>
      </c>
      <c r="AB3" s="27">
        <v>26</v>
      </c>
      <c r="AC3" s="27">
        <v>27</v>
      </c>
      <c r="AD3" s="27">
        <v>28</v>
      </c>
      <c r="AE3" s="27">
        <v>29</v>
      </c>
      <c r="AF3" s="27">
        <v>30</v>
      </c>
      <c r="AG3" s="27">
        <v>31</v>
      </c>
      <c r="AH3" s="27">
        <v>32</v>
      </c>
      <c r="AI3" s="27">
        <v>33</v>
      </c>
      <c r="AJ3" s="27">
        <v>34</v>
      </c>
      <c r="AK3" s="27">
        <v>35</v>
      </c>
      <c r="AL3" s="27">
        <v>36</v>
      </c>
      <c r="AM3" s="27">
        <v>37</v>
      </c>
      <c r="AN3" s="27">
        <v>38</v>
      </c>
      <c r="AO3" s="27">
        <v>39</v>
      </c>
      <c r="AP3" s="27">
        <v>40</v>
      </c>
    </row>
    <row r="4" spans="1:42" x14ac:dyDescent="0.25">
      <c r="A4" s="25" t="s">
        <v>49</v>
      </c>
      <c r="B4" s="26" t="s">
        <v>58</v>
      </c>
      <c r="V4" s="25">
        <v>164.01</v>
      </c>
      <c r="W4" s="25">
        <v>166.02</v>
      </c>
    </row>
    <row r="5" spans="1:42" x14ac:dyDescent="0.25">
      <c r="A5" s="25" t="s">
        <v>50</v>
      </c>
      <c r="B5" s="26" t="s">
        <v>59</v>
      </c>
      <c r="V5" s="25">
        <v>121.52</v>
      </c>
      <c r="W5" s="25">
        <v>123.73</v>
      </c>
    </row>
    <row r="6" spans="1:42" x14ac:dyDescent="0.25">
      <c r="A6" s="25" t="s">
        <v>51</v>
      </c>
      <c r="B6" s="26" t="s">
        <v>60</v>
      </c>
      <c r="V6" s="25">
        <v>100.02</v>
      </c>
      <c r="W6" s="25">
        <v>102.24</v>
      </c>
    </row>
    <row r="7" spans="1:42" x14ac:dyDescent="0.25">
      <c r="A7" s="25" t="s">
        <v>52</v>
      </c>
      <c r="B7" s="26" t="s">
        <v>61</v>
      </c>
      <c r="V7" s="25">
        <v>86</v>
      </c>
      <c r="W7" s="25">
        <v>88.21</v>
      </c>
    </row>
    <row r="8" spans="1:42" x14ac:dyDescent="0.25">
      <c r="A8" s="25" t="s">
        <v>52</v>
      </c>
      <c r="B8" s="26" t="s">
        <v>62</v>
      </c>
      <c r="V8" s="25">
        <v>75.83</v>
      </c>
      <c r="W8" s="25">
        <v>78.040000000000006</v>
      </c>
    </row>
    <row r="9" spans="1:42" x14ac:dyDescent="0.25">
      <c r="A9" s="25" t="s">
        <v>53</v>
      </c>
      <c r="B9" s="26" t="s">
        <v>63</v>
      </c>
      <c r="V9" s="25">
        <v>67.959999999999994</v>
      </c>
      <c r="W9" s="25">
        <v>70.209999999999994</v>
      </c>
    </row>
    <row r="10" spans="1:42" x14ac:dyDescent="0.25">
      <c r="A10" s="25" t="s">
        <v>54</v>
      </c>
      <c r="B10" s="26" t="s">
        <v>64</v>
      </c>
      <c r="V10" s="25">
        <v>61.6</v>
      </c>
      <c r="W10" s="25">
        <v>63.88</v>
      </c>
    </row>
    <row r="11" spans="1:42" x14ac:dyDescent="0.25">
      <c r="A11" s="25" t="s">
        <v>53</v>
      </c>
      <c r="B11" s="26" t="s">
        <v>65</v>
      </c>
      <c r="V11" s="25">
        <v>56.19</v>
      </c>
      <c r="W11" s="25">
        <v>58.52</v>
      </c>
    </row>
    <row r="12" spans="1:42" x14ac:dyDescent="0.25">
      <c r="A12" s="25" t="s">
        <v>55</v>
      </c>
      <c r="B12" s="26" t="s">
        <v>66</v>
      </c>
      <c r="V12" s="25">
        <v>41.39</v>
      </c>
      <c r="W12" s="25">
        <v>43.28</v>
      </c>
    </row>
    <row r="13" spans="1:42" x14ac:dyDescent="0.25">
      <c r="A13" s="25" t="s">
        <v>56</v>
      </c>
      <c r="B13" s="26" t="s">
        <v>67</v>
      </c>
      <c r="V13" s="25">
        <v>37.049999999999997</v>
      </c>
      <c r="W13" s="25">
        <v>38.99</v>
      </c>
    </row>
    <row r="14" spans="1:42" x14ac:dyDescent="0.25">
      <c r="B14" s="26" t="s">
        <v>68</v>
      </c>
      <c r="V14" s="25">
        <v>33.04</v>
      </c>
      <c r="W14" s="25">
        <v>35.04</v>
      </c>
    </row>
    <row r="15" spans="1:42" x14ac:dyDescent="0.25">
      <c r="B15" s="26" t="s">
        <v>69</v>
      </c>
      <c r="V15" s="25">
        <v>29.31</v>
      </c>
      <c r="W15" s="25">
        <v>31.36</v>
      </c>
    </row>
    <row r="16" spans="1:42" x14ac:dyDescent="0.25">
      <c r="B16" s="26" t="s">
        <v>70</v>
      </c>
      <c r="V16" s="25">
        <v>25.8</v>
      </c>
      <c r="W16" s="25">
        <v>27.91</v>
      </c>
    </row>
    <row r="17" spans="2:23" x14ac:dyDescent="0.25">
      <c r="B17" s="26" t="s">
        <v>71</v>
      </c>
      <c r="V17" s="25">
        <v>22.46</v>
      </c>
      <c r="W17" s="25">
        <v>24.64</v>
      </c>
    </row>
    <row r="18" spans="2:23" x14ac:dyDescent="0.25">
      <c r="B18" s="26" t="s">
        <v>72</v>
      </c>
      <c r="V18" s="25">
        <v>19.29</v>
      </c>
      <c r="W18" s="25">
        <v>21.53</v>
      </c>
    </row>
    <row r="19" spans="2:23" x14ac:dyDescent="0.25">
      <c r="B19" s="26" t="s">
        <v>73</v>
      </c>
      <c r="V19" s="25">
        <v>16.239999999999998</v>
      </c>
      <c r="W19" s="25">
        <v>18.54</v>
      </c>
    </row>
    <row r="20" spans="2:23" x14ac:dyDescent="0.25">
      <c r="B20" s="26" t="s">
        <v>74</v>
      </c>
      <c r="V20" s="25">
        <v>13.3</v>
      </c>
      <c r="W20" s="25">
        <v>15.66</v>
      </c>
    </row>
    <row r="21" spans="2:23" x14ac:dyDescent="0.25">
      <c r="B21" s="26" t="s">
        <v>75</v>
      </c>
      <c r="V21" s="25">
        <v>10.45</v>
      </c>
      <c r="W21" s="25">
        <v>12.88</v>
      </c>
    </row>
    <row r="22" spans="2:23" x14ac:dyDescent="0.25">
      <c r="B22" s="26" t="s">
        <v>76</v>
      </c>
      <c r="V22" s="25">
        <v>7.69</v>
      </c>
      <c r="W22" s="25">
        <v>10.18</v>
      </c>
    </row>
    <row r="23" spans="2:23" x14ac:dyDescent="0.25">
      <c r="B23" s="26" t="s">
        <v>77</v>
      </c>
      <c r="V23" s="25">
        <v>5</v>
      </c>
      <c r="W23" s="25">
        <v>7.55</v>
      </c>
    </row>
    <row r="24" spans="2:23" x14ac:dyDescent="0.25">
      <c r="B24" s="26" t="s">
        <v>78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2"/>
      <c r="W24" s="25">
        <v>5</v>
      </c>
    </row>
    <row r="25" spans="2:23" x14ac:dyDescent="0.25">
      <c r="B25" s="26" t="s">
        <v>79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2"/>
      <c r="W25" s="82"/>
    </row>
    <row r="26" spans="2:23" x14ac:dyDescent="0.25">
      <c r="B26" s="26" t="s">
        <v>80</v>
      </c>
    </row>
    <row r="27" spans="2:23" x14ac:dyDescent="0.25">
      <c r="B27" s="26" t="s">
        <v>81</v>
      </c>
    </row>
    <row r="28" spans="2:23" x14ac:dyDescent="0.25">
      <c r="B28" s="26" t="s">
        <v>82</v>
      </c>
    </row>
    <row r="29" spans="2:23" x14ac:dyDescent="0.25">
      <c r="B29" s="26" t="s">
        <v>83</v>
      </c>
    </row>
    <row r="30" spans="2:23" x14ac:dyDescent="0.25">
      <c r="B30" s="26" t="s">
        <v>84</v>
      </c>
    </row>
    <row r="31" spans="2:23" x14ac:dyDescent="0.25">
      <c r="B31" s="26" t="s">
        <v>85</v>
      </c>
    </row>
    <row r="32" spans="2:23" x14ac:dyDescent="0.25">
      <c r="B32" s="26" t="s">
        <v>86</v>
      </c>
    </row>
    <row r="33" spans="2:2" x14ac:dyDescent="0.25">
      <c r="B33" s="26" t="s">
        <v>87</v>
      </c>
    </row>
    <row r="34" spans="2:2" x14ac:dyDescent="0.25">
      <c r="B34" s="26" t="s">
        <v>88</v>
      </c>
    </row>
    <row r="35" spans="2:2" x14ac:dyDescent="0.25">
      <c r="B35" s="26" t="s">
        <v>89</v>
      </c>
    </row>
    <row r="36" spans="2:2" x14ac:dyDescent="0.25">
      <c r="B36" s="26" t="s">
        <v>90</v>
      </c>
    </row>
    <row r="37" spans="2:2" x14ac:dyDescent="0.25">
      <c r="B37" s="26" t="s">
        <v>91</v>
      </c>
    </row>
    <row r="38" spans="2:2" x14ac:dyDescent="0.25">
      <c r="B38" s="26" t="s">
        <v>92</v>
      </c>
    </row>
    <row r="39" spans="2:2" x14ac:dyDescent="0.25">
      <c r="B39" s="26" t="s">
        <v>93</v>
      </c>
    </row>
    <row r="40" spans="2:2" x14ac:dyDescent="0.25">
      <c r="B40" s="26" t="s">
        <v>94</v>
      </c>
    </row>
    <row r="41" spans="2:2" x14ac:dyDescent="0.25">
      <c r="B41" s="26" t="s">
        <v>95</v>
      </c>
    </row>
    <row r="42" spans="2:2" x14ac:dyDescent="0.25">
      <c r="B42" s="26" t="s">
        <v>96</v>
      </c>
    </row>
    <row r="43" spans="2:2" x14ac:dyDescent="0.25">
      <c r="B43" s="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B1:E36"/>
  <sheetViews>
    <sheetView workbookViewId="0">
      <selection activeCell="G11" sqref="G11"/>
    </sheetView>
  </sheetViews>
  <sheetFormatPr baseColWidth="10" defaultRowHeight="15" x14ac:dyDescent="0.25"/>
  <cols>
    <col min="4" max="4" width="34.28515625" customWidth="1"/>
  </cols>
  <sheetData>
    <row r="1" spans="2:5" ht="15.75" thickBot="1" x14ac:dyDescent="0.3"/>
    <row r="2" spans="2:5" ht="21.75" thickTop="1" thickBot="1" x14ac:dyDescent="0.3">
      <c r="D2" s="2" t="s">
        <v>0</v>
      </c>
    </row>
    <row r="3" spans="2:5" ht="20.25" thickTop="1" thickBot="1" x14ac:dyDescent="0.3">
      <c r="D3" s="3" t="s">
        <v>47</v>
      </c>
    </row>
    <row r="4" spans="2:5" ht="20.25" thickTop="1" thickBot="1" x14ac:dyDescent="0.3">
      <c r="D4" s="3" t="s">
        <v>2</v>
      </c>
      <c r="E4" t="s">
        <v>45</v>
      </c>
    </row>
    <row r="5" spans="2:5" ht="20.25" thickTop="1" thickBot="1" x14ac:dyDescent="0.3">
      <c r="B5" t="s">
        <v>33</v>
      </c>
      <c r="D5" s="3" t="s">
        <v>3</v>
      </c>
    </row>
    <row r="6" spans="2:5" ht="20.25" thickTop="1" thickBot="1" x14ac:dyDescent="0.3">
      <c r="D6" s="3" t="s">
        <v>31</v>
      </c>
    </row>
    <row r="7" spans="2:5" ht="20.25" thickTop="1" thickBot="1" x14ac:dyDescent="0.3">
      <c r="D7" s="3" t="s">
        <v>25</v>
      </c>
    </row>
    <row r="8" spans="2:5" ht="20.25" thickTop="1" thickBot="1" x14ac:dyDescent="0.3">
      <c r="D8" s="3" t="s">
        <v>4</v>
      </c>
    </row>
    <row r="9" spans="2:5" ht="20.25" thickTop="1" thickBot="1" x14ac:dyDescent="0.3">
      <c r="D9" s="3" t="s">
        <v>26</v>
      </c>
    </row>
    <row r="10" spans="2:5" ht="20.25" thickTop="1" thickBot="1" x14ac:dyDescent="0.3">
      <c r="D10" s="3" t="s">
        <v>12</v>
      </c>
    </row>
    <row r="11" spans="2:5" ht="20.25" thickTop="1" thickBot="1" x14ac:dyDescent="0.3">
      <c r="D11" s="3" t="s">
        <v>5</v>
      </c>
    </row>
    <row r="12" spans="2:5" ht="20.25" thickTop="1" thickBot="1" x14ac:dyDescent="0.3">
      <c r="D12" s="3" t="s">
        <v>8</v>
      </c>
    </row>
    <row r="13" spans="2:5" ht="20.25" thickTop="1" thickBot="1" x14ac:dyDescent="0.3">
      <c r="D13" s="3" t="s">
        <v>19</v>
      </c>
    </row>
    <row r="14" spans="2:5" ht="20.25" thickTop="1" thickBot="1" x14ac:dyDescent="0.3">
      <c r="D14" s="3" t="s">
        <v>27</v>
      </c>
    </row>
    <row r="15" spans="2:5" ht="20.25" thickTop="1" thickBot="1" x14ac:dyDescent="0.3">
      <c r="D15" s="3" t="s">
        <v>18</v>
      </c>
    </row>
    <row r="16" spans="2:5" ht="20.25" thickTop="1" thickBot="1" x14ac:dyDescent="0.3">
      <c r="D16" s="3" t="s">
        <v>29</v>
      </c>
    </row>
    <row r="17" spans="4:4" ht="20.25" thickTop="1" thickBot="1" x14ac:dyDescent="0.3">
      <c r="D17" s="3" t="s">
        <v>9</v>
      </c>
    </row>
    <row r="18" spans="4:4" ht="20.25" thickTop="1" thickBot="1" x14ac:dyDescent="0.3">
      <c r="D18" s="3" t="s">
        <v>20</v>
      </c>
    </row>
    <row r="19" spans="4:4" ht="20.25" thickTop="1" thickBot="1" x14ac:dyDescent="0.3">
      <c r="D19" s="3" t="s">
        <v>30</v>
      </c>
    </row>
    <row r="20" spans="4:4" ht="20.25" thickTop="1" thickBot="1" x14ac:dyDescent="0.3">
      <c r="D20" s="3" t="s">
        <v>6</v>
      </c>
    </row>
    <row r="21" spans="4:4" ht="20.25" thickTop="1" thickBot="1" x14ac:dyDescent="0.3">
      <c r="D21" s="3" t="s">
        <v>32</v>
      </c>
    </row>
    <row r="22" spans="4:4" ht="20.25" thickTop="1" thickBot="1" x14ac:dyDescent="0.3">
      <c r="D22" s="3" t="s">
        <v>10</v>
      </c>
    </row>
    <row r="23" spans="4:4" ht="20.25" thickTop="1" thickBot="1" x14ac:dyDescent="0.3">
      <c r="D23" s="3" t="s">
        <v>15</v>
      </c>
    </row>
    <row r="24" spans="4:4" ht="20.25" thickTop="1" thickBot="1" x14ac:dyDescent="0.3">
      <c r="D24" s="3" t="s">
        <v>1</v>
      </c>
    </row>
    <row r="25" spans="4:4" ht="20.25" thickTop="1" thickBot="1" x14ac:dyDescent="0.3">
      <c r="D25" s="3" t="s">
        <v>23</v>
      </c>
    </row>
    <row r="26" spans="4:4" ht="20.25" thickTop="1" thickBot="1" x14ac:dyDescent="0.3">
      <c r="D26" s="3" t="s">
        <v>21</v>
      </c>
    </row>
    <row r="27" spans="4:4" ht="20.25" thickTop="1" thickBot="1" x14ac:dyDescent="0.3">
      <c r="D27" s="3" t="s">
        <v>17</v>
      </c>
    </row>
    <row r="28" spans="4:4" ht="20.25" thickTop="1" thickBot="1" x14ac:dyDescent="0.3">
      <c r="D28" s="3" t="s">
        <v>22</v>
      </c>
    </row>
    <row r="29" spans="4:4" ht="20.25" thickTop="1" thickBot="1" x14ac:dyDescent="0.3">
      <c r="D29" s="3" t="s">
        <v>13</v>
      </c>
    </row>
    <row r="30" spans="4:4" ht="20.25" thickTop="1" thickBot="1" x14ac:dyDescent="0.3">
      <c r="D30" s="3" t="s">
        <v>28</v>
      </c>
    </row>
    <row r="31" spans="4:4" ht="20.25" thickTop="1" thickBot="1" x14ac:dyDescent="0.3">
      <c r="D31" s="3" t="s">
        <v>11</v>
      </c>
    </row>
    <row r="32" spans="4:4" ht="20.25" thickTop="1" thickBot="1" x14ac:dyDescent="0.3">
      <c r="D32" s="3" t="s">
        <v>7</v>
      </c>
    </row>
    <row r="33" spans="4:4" ht="20.25" thickTop="1" thickBot="1" x14ac:dyDescent="0.3">
      <c r="D33" s="3" t="s">
        <v>14</v>
      </c>
    </row>
    <row r="34" spans="4:4" ht="20.25" thickTop="1" thickBot="1" x14ac:dyDescent="0.3">
      <c r="D34" s="3" t="s">
        <v>24</v>
      </c>
    </row>
    <row r="35" spans="4:4" ht="20.25" thickTop="1" thickBot="1" x14ac:dyDescent="0.3">
      <c r="D35" s="3" t="s">
        <v>40</v>
      </c>
    </row>
    <row r="36" spans="4:4" ht="19.5" thickTop="1" x14ac:dyDescent="0.25">
      <c r="D36" s="3" t="s">
        <v>16</v>
      </c>
    </row>
  </sheetData>
  <sortState ref="D3:E36">
    <sortCondition ref="D2"/>
  </sortState>
  <conditionalFormatting sqref="D3:D36">
    <cfRule type="notContainsBlanks" dxfId="0" priority="1">
      <formula>LEN(TRIM(D3))&gt;0</formula>
    </cfRule>
  </conditionalFormatting>
  <dataValidations count="1">
    <dataValidation type="list" allowBlank="1" showInputMessage="1" sqref="A1:A17">
      <formula1>IF(A1&lt;&gt;"",OFFSET(d_noms,MATCH(A1&amp;"*",l_noms,0)-1,,SUMPRODUCT((MID(l_noms,1,LEN(A1))=TEXT(A1,"0"))*1)),l_noms)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2:M46"/>
  <sheetViews>
    <sheetView zoomScaleNormal="100" workbookViewId="0">
      <selection activeCell="E7" sqref="E7"/>
    </sheetView>
  </sheetViews>
  <sheetFormatPr baseColWidth="10" defaultRowHeight="15" x14ac:dyDescent="0.25"/>
  <cols>
    <col min="1" max="1" width="11.42578125" style="5"/>
    <col min="2" max="2" width="11.42578125" style="1"/>
    <col min="3" max="3" width="20.7109375" style="1" customWidth="1"/>
    <col min="4" max="4" width="6.7109375" style="1" customWidth="1"/>
    <col min="5" max="5" width="20.7109375" style="1" customWidth="1"/>
    <col min="6" max="7" width="5.7109375" style="5" customWidth="1"/>
    <col min="8" max="16384" width="11.42578125" style="1"/>
  </cols>
  <sheetData>
    <row r="2" spans="2:13" s="5" customFormat="1" ht="15.75" thickBot="1" x14ac:dyDescent="0.3"/>
    <row r="3" spans="2:13" ht="15.75" customHeight="1" x14ac:dyDescent="0.25">
      <c r="B3" s="93" t="s">
        <v>34</v>
      </c>
      <c r="C3" s="94"/>
      <c r="D3" s="90" t="s">
        <v>98</v>
      </c>
      <c r="E3" s="90"/>
      <c r="F3" s="84"/>
      <c r="G3" s="84"/>
      <c r="H3" s="85"/>
      <c r="I3" s="38">
        <f>COUNTA(C7:C46)</f>
        <v>0</v>
      </c>
    </row>
    <row r="4" spans="2:13" ht="15" customHeight="1" x14ac:dyDescent="0.25">
      <c r="B4" s="95"/>
      <c r="C4" s="96"/>
      <c r="D4" s="91"/>
      <c r="E4" s="91"/>
      <c r="F4" s="86"/>
      <c r="G4" s="86"/>
      <c r="H4" s="87"/>
      <c r="I4" s="37" t="s">
        <v>99</v>
      </c>
    </row>
    <row r="5" spans="2:13" ht="15.75" customHeight="1" thickBot="1" x14ac:dyDescent="0.3">
      <c r="B5" s="97"/>
      <c r="C5" s="98"/>
      <c r="D5" s="92"/>
      <c r="E5" s="92"/>
      <c r="F5" s="88"/>
      <c r="G5" s="88"/>
      <c r="H5" s="89"/>
    </row>
    <row r="6" spans="2:13" ht="35.1" customHeight="1" thickTop="1" thickBot="1" x14ac:dyDescent="0.3">
      <c r="B6" s="11" t="s">
        <v>41</v>
      </c>
      <c r="C6" s="10" t="s">
        <v>36</v>
      </c>
      <c r="D6" s="10" t="s">
        <v>37</v>
      </c>
      <c r="E6" s="10" t="s">
        <v>38</v>
      </c>
      <c r="F6" s="10" t="s">
        <v>42</v>
      </c>
      <c r="G6" s="10" t="s">
        <v>43</v>
      </c>
      <c r="H6" s="12" t="s">
        <v>39</v>
      </c>
    </row>
    <row r="7" spans="2:13" ht="16.5" thickTop="1" x14ac:dyDescent="0.25">
      <c r="B7" s="13">
        <v>1</v>
      </c>
      <c r="C7" s="6"/>
      <c r="D7" s="6">
        <f t="shared" ref="D7:D46" si="0">COUNTIF($E$7:$E$46,C7)</f>
        <v>0</v>
      </c>
      <c r="E7" s="6"/>
      <c r="F7" s="6"/>
      <c r="G7" s="6"/>
      <c r="H7" s="14"/>
    </row>
    <row r="8" spans="2:13" ht="15.75" x14ac:dyDescent="0.25">
      <c r="B8" s="15">
        <v>2</v>
      </c>
      <c r="C8" s="7"/>
      <c r="D8" s="7">
        <f t="shared" si="0"/>
        <v>0</v>
      </c>
      <c r="E8" s="7"/>
      <c r="F8" s="7"/>
      <c r="G8" s="7"/>
      <c r="H8" s="16"/>
    </row>
    <row r="9" spans="2:13" ht="15.75" x14ac:dyDescent="0.25">
      <c r="B9" s="15">
        <v>3</v>
      </c>
      <c r="C9" s="7"/>
      <c r="D9" s="7">
        <f t="shared" si="0"/>
        <v>0</v>
      </c>
      <c r="E9" s="7"/>
      <c r="F9" s="7"/>
      <c r="G9" s="7"/>
      <c r="H9" s="16"/>
      <c r="M9" s="4"/>
    </row>
    <row r="10" spans="2:13" ht="15.75" x14ac:dyDescent="0.25">
      <c r="B10" s="17">
        <v>4</v>
      </c>
      <c r="C10" s="8"/>
      <c r="D10" s="8">
        <f t="shared" si="0"/>
        <v>0</v>
      </c>
      <c r="E10" s="8"/>
      <c r="F10" s="8"/>
      <c r="G10" s="8"/>
      <c r="H10" s="18"/>
    </row>
    <row r="11" spans="2:13" ht="15.75" x14ac:dyDescent="0.25">
      <c r="B11" s="17">
        <v>5</v>
      </c>
      <c r="C11" s="8"/>
      <c r="D11" s="8">
        <f t="shared" si="0"/>
        <v>0</v>
      </c>
      <c r="E11" s="8"/>
      <c r="F11" s="8"/>
      <c r="G11" s="8"/>
      <c r="H11" s="18"/>
    </row>
    <row r="12" spans="2:13" ht="15.75" x14ac:dyDescent="0.25">
      <c r="B12" s="17">
        <v>6</v>
      </c>
      <c r="C12" s="8"/>
      <c r="D12" s="8">
        <f t="shared" si="0"/>
        <v>0</v>
      </c>
      <c r="E12" s="8"/>
      <c r="F12" s="8"/>
      <c r="G12" s="8"/>
      <c r="H12" s="18"/>
    </row>
    <row r="13" spans="2:13" ht="15.75" x14ac:dyDescent="0.25">
      <c r="B13" s="17">
        <v>7</v>
      </c>
      <c r="C13" s="8"/>
      <c r="D13" s="8">
        <f t="shared" si="0"/>
        <v>0</v>
      </c>
      <c r="E13" s="8"/>
      <c r="F13" s="8"/>
      <c r="G13" s="8"/>
      <c r="H13" s="18"/>
    </row>
    <row r="14" spans="2:13" ht="15.75" x14ac:dyDescent="0.25">
      <c r="B14" s="19">
        <v>8</v>
      </c>
      <c r="C14" s="19"/>
      <c r="D14" s="19">
        <f t="shared" si="0"/>
        <v>0</v>
      </c>
      <c r="E14" s="19"/>
      <c r="F14" s="19"/>
      <c r="G14" s="19"/>
      <c r="H14" s="19"/>
    </row>
    <row r="15" spans="2:13" ht="15.75" x14ac:dyDescent="0.25">
      <c r="B15" s="19">
        <v>9</v>
      </c>
      <c r="C15" s="9"/>
      <c r="D15" s="9">
        <f t="shared" si="0"/>
        <v>0</v>
      </c>
      <c r="E15" s="9"/>
      <c r="F15" s="9"/>
      <c r="G15" s="9"/>
      <c r="H15" s="20"/>
    </row>
    <row r="16" spans="2:13" ht="15.75" x14ac:dyDescent="0.25">
      <c r="B16" s="19">
        <v>10</v>
      </c>
      <c r="C16" s="9"/>
      <c r="D16" s="9">
        <f t="shared" si="0"/>
        <v>0</v>
      </c>
      <c r="E16" s="9"/>
      <c r="F16" s="9"/>
      <c r="G16" s="9"/>
      <c r="H16" s="20"/>
    </row>
    <row r="17" spans="2:8" ht="15.75" x14ac:dyDescent="0.25">
      <c r="B17" s="19">
        <v>11</v>
      </c>
      <c r="C17" s="9"/>
      <c r="D17" s="9">
        <f t="shared" si="0"/>
        <v>0</v>
      </c>
      <c r="E17" s="9"/>
      <c r="F17" s="9"/>
      <c r="G17" s="9"/>
      <c r="H17" s="20"/>
    </row>
    <row r="18" spans="2:8" ht="15.75" x14ac:dyDescent="0.25">
      <c r="B18" s="19">
        <v>12</v>
      </c>
      <c r="C18" s="9"/>
      <c r="D18" s="9">
        <f t="shared" si="0"/>
        <v>0</v>
      </c>
      <c r="E18" s="9"/>
      <c r="F18" s="9"/>
      <c r="G18" s="9"/>
      <c r="H18" s="20"/>
    </row>
    <row r="19" spans="2:8" ht="15.75" x14ac:dyDescent="0.25">
      <c r="B19" s="19">
        <v>13</v>
      </c>
      <c r="C19" s="9"/>
      <c r="D19" s="9">
        <f t="shared" si="0"/>
        <v>0</v>
      </c>
      <c r="E19" s="9"/>
      <c r="F19" s="9"/>
      <c r="G19" s="9"/>
      <c r="H19" s="20"/>
    </row>
    <row r="20" spans="2:8" ht="15.75" x14ac:dyDescent="0.25">
      <c r="B20" s="19">
        <v>14</v>
      </c>
      <c r="C20" s="9"/>
      <c r="D20" s="9">
        <f t="shared" si="0"/>
        <v>0</v>
      </c>
      <c r="E20" s="9"/>
      <c r="F20" s="9"/>
      <c r="G20" s="9"/>
      <c r="H20" s="20"/>
    </row>
    <row r="21" spans="2:8" ht="15.75" x14ac:dyDescent="0.25">
      <c r="B21" s="19">
        <v>15</v>
      </c>
      <c r="C21" s="9"/>
      <c r="D21" s="9">
        <f t="shared" si="0"/>
        <v>0</v>
      </c>
      <c r="E21" s="9"/>
      <c r="F21" s="9"/>
      <c r="G21" s="9"/>
      <c r="H21" s="20"/>
    </row>
    <row r="22" spans="2:8" ht="15.75" x14ac:dyDescent="0.25">
      <c r="B22" s="19">
        <v>16</v>
      </c>
      <c r="C22" s="9"/>
      <c r="D22" s="9">
        <f t="shared" si="0"/>
        <v>0</v>
      </c>
      <c r="E22" s="9"/>
      <c r="F22" s="9"/>
      <c r="G22" s="9"/>
      <c r="H22" s="20"/>
    </row>
    <row r="23" spans="2:8" ht="15.75" x14ac:dyDescent="0.25">
      <c r="B23" s="19">
        <v>17</v>
      </c>
      <c r="C23" s="9"/>
      <c r="D23" s="9">
        <f t="shared" si="0"/>
        <v>0</v>
      </c>
      <c r="E23" s="9"/>
      <c r="F23" s="9"/>
      <c r="G23" s="9"/>
      <c r="H23" s="20"/>
    </row>
    <row r="24" spans="2:8" ht="15.75" x14ac:dyDescent="0.25">
      <c r="B24" s="19">
        <v>18</v>
      </c>
      <c r="C24" s="9"/>
      <c r="D24" s="9">
        <f t="shared" si="0"/>
        <v>0</v>
      </c>
      <c r="E24" s="9"/>
      <c r="F24" s="9"/>
      <c r="G24" s="9"/>
      <c r="H24" s="20"/>
    </row>
    <row r="25" spans="2:8" ht="15.75" x14ac:dyDescent="0.25">
      <c r="B25" s="19">
        <v>19</v>
      </c>
      <c r="C25" s="9"/>
      <c r="D25" s="9">
        <f t="shared" si="0"/>
        <v>0</v>
      </c>
      <c r="E25" s="9"/>
      <c r="F25" s="9"/>
      <c r="G25" s="9"/>
      <c r="H25" s="20"/>
    </row>
    <row r="26" spans="2:8" ht="15.75" x14ac:dyDescent="0.25">
      <c r="B26" s="19">
        <v>20</v>
      </c>
      <c r="C26" s="9"/>
      <c r="D26" s="9">
        <f t="shared" si="0"/>
        <v>0</v>
      </c>
      <c r="E26" s="9"/>
      <c r="F26" s="9"/>
      <c r="G26" s="9"/>
      <c r="H26" s="20"/>
    </row>
    <row r="27" spans="2:8" ht="15.75" x14ac:dyDescent="0.25">
      <c r="B27" s="19">
        <v>21</v>
      </c>
      <c r="C27" s="9"/>
      <c r="D27" s="9">
        <f t="shared" si="0"/>
        <v>0</v>
      </c>
      <c r="E27" s="9"/>
      <c r="F27" s="9"/>
      <c r="G27" s="9"/>
      <c r="H27" s="20"/>
    </row>
    <row r="28" spans="2:8" ht="15.75" x14ac:dyDescent="0.25">
      <c r="B28" s="19">
        <v>22</v>
      </c>
      <c r="C28" s="9"/>
      <c r="D28" s="9">
        <f t="shared" si="0"/>
        <v>0</v>
      </c>
      <c r="E28" s="9"/>
      <c r="F28" s="9"/>
      <c r="G28" s="9"/>
      <c r="H28" s="20"/>
    </row>
    <row r="29" spans="2:8" ht="15.75" x14ac:dyDescent="0.25">
      <c r="B29" s="19">
        <v>23</v>
      </c>
      <c r="C29" s="9"/>
      <c r="D29" s="9">
        <f t="shared" si="0"/>
        <v>0</v>
      </c>
      <c r="E29" s="9"/>
      <c r="F29" s="9"/>
      <c r="G29" s="9"/>
      <c r="H29" s="20"/>
    </row>
    <row r="30" spans="2:8" ht="15.75" x14ac:dyDescent="0.25">
      <c r="B30" s="19">
        <v>24</v>
      </c>
      <c r="C30" s="9"/>
      <c r="D30" s="9">
        <f t="shared" si="0"/>
        <v>0</v>
      </c>
      <c r="E30" s="9"/>
      <c r="F30" s="9"/>
      <c r="G30" s="9"/>
      <c r="H30" s="20"/>
    </row>
    <row r="31" spans="2:8" ht="15.75" x14ac:dyDescent="0.25">
      <c r="B31" s="19">
        <v>25</v>
      </c>
      <c r="C31" s="9"/>
      <c r="D31" s="9">
        <f t="shared" si="0"/>
        <v>0</v>
      </c>
      <c r="E31" s="9"/>
      <c r="F31" s="9"/>
      <c r="G31" s="9"/>
      <c r="H31" s="20"/>
    </row>
    <row r="32" spans="2:8" ht="15.75" x14ac:dyDescent="0.25">
      <c r="B32" s="19">
        <v>26</v>
      </c>
      <c r="C32" s="9"/>
      <c r="D32" s="9">
        <f t="shared" si="0"/>
        <v>0</v>
      </c>
      <c r="E32" s="9"/>
      <c r="F32" s="9"/>
      <c r="G32" s="9"/>
      <c r="H32" s="20"/>
    </row>
    <row r="33" spans="2:8" ht="15.75" x14ac:dyDescent="0.25">
      <c r="B33" s="19">
        <v>27</v>
      </c>
      <c r="C33" s="9"/>
      <c r="D33" s="9">
        <f t="shared" si="0"/>
        <v>0</v>
      </c>
      <c r="E33" s="9"/>
      <c r="F33" s="9"/>
      <c r="G33" s="9"/>
      <c r="H33" s="20"/>
    </row>
    <row r="34" spans="2:8" ht="15.75" x14ac:dyDescent="0.25">
      <c r="B34" s="19">
        <v>28</v>
      </c>
      <c r="C34" s="9"/>
      <c r="D34" s="9">
        <f t="shared" si="0"/>
        <v>0</v>
      </c>
      <c r="E34" s="9"/>
      <c r="F34" s="9"/>
      <c r="G34" s="9"/>
      <c r="H34" s="20"/>
    </row>
    <row r="35" spans="2:8" ht="15.75" x14ac:dyDescent="0.25">
      <c r="B35" s="19">
        <v>29</v>
      </c>
      <c r="C35" s="9"/>
      <c r="D35" s="9">
        <f t="shared" si="0"/>
        <v>0</v>
      </c>
      <c r="E35" s="9"/>
      <c r="F35" s="9"/>
      <c r="G35" s="9"/>
      <c r="H35" s="20"/>
    </row>
    <row r="36" spans="2:8" ht="15.75" x14ac:dyDescent="0.25">
      <c r="B36" s="19">
        <v>30</v>
      </c>
      <c r="C36" s="9"/>
      <c r="D36" s="9">
        <f t="shared" si="0"/>
        <v>0</v>
      </c>
      <c r="E36" s="9"/>
      <c r="F36" s="9"/>
      <c r="G36" s="9"/>
      <c r="H36" s="20"/>
    </row>
    <row r="37" spans="2:8" ht="15.75" x14ac:dyDescent="0.25">
      <c r="B37" s="19">
        <v>31</v>
      </c>
      <c r="C37" s="9"/>
      <c r="D37" s="9">
        <f t="shared" si="0"/>
        <v>0</v>
      </c>
      <c r="E37" s="9"/>
      <c r="F37" s="9"/>
      <c r="G37" s="9"/>
      <c r="H37" s="20"/>
    </row>
    <row r="38" spans="2:8" ht="15.75" x14ac:dyDescent="0.25">
      <c r="B38" s="19">
        <v>32</v>
      </c>
      <c r="C38" s="9"/>
      <c r="D38" s="9">
        <f t="shared" si="0"/>
        <v>0</v>
      </c>
      <c r="E38" s="9"/>
      <c r="F38" s="9"/>
      <c r="G38" s="9"/>
      <c r="H38" s="20"/>
    </row>
    <row r="39" spans="2:8" ht="15.75" x14ac:dyDescent="0.25">
      <c r="B39" s="19">
        <v>33</v>
      </c>
      <c r="C39" s="9"/>
      <c r="D39" s="9">
        <f t="shared" si="0"/>
        <v>0</v>
      </c>
      <c r="E39" s="9"/>
      <c r="F39" s="9"/>
      <c r="G39" s="9"/>
      <c r="H39" s="20"/>
    </row>
    <row r="40" spans="2:8" ht="15.75" x14ac:dyDescent="0.25">
      <c r="B40" s="19">
        <v>34</v>
      </c>
      <c r="C40" s="9"/>
      <c r="D40" s="9">
        <f t="shared" si="0"/>
        <v>0</v>
      </c>
      <c r="E40" s="9"/>
      <c r="F40" s="9"/>
      <c r="G40" s="9"/>
      <c r="H40" s="20"/>
    </row>
    <row r="41" spans="2:8" ht="15.75" x14ac:dyDescent="0.25">
      <c r="B41" s="19">
        <v>35</v>
      </c>
      <c r="C41" s="9"/>
      <c r="D41" s="9">
        <f t="shared" si="0"/>
        <v>0</v>
      </c>
      <c r="E41" s="9"/>
      <c r="F41" s="9"/>
      <c r="G41" s="9"/>
      <c r="H41" s="20"/>
    </row>
    <row r="42" spans="2:8" ht="15.75" x14ac:dyDescent="0.25">
      <c r="B42" s="19">
        <v>36</v>
      </c>
      <c r="C42" s="9"/>
      <c r="D42" s="9">
        <f t="shared" si="0"/>
        <v>0</v>
      </c>
      <c r="E42" s="9"/>
      <c r="F42" s="9"/>
      <c r="G42" s="9"/>
      <c r="H42" s="20"/>
    </row>
    <row r="43" spans="2:8" ht="15.75" x14ac:dyDescent="0.25">
      <c r="B43" s="19">
        <v>37</v>
      </c>
      <c r="C43" s="9"/>
      <c r="D43" s="9">
        <f t="shared" si="0"/>
        <v>0</v>
      </c>
      <c r="E43" s="9"/>
      <c r="F43" s="9"/>
      <c r="G43" s="9"/>
      <c r="H43" s="20"/>
    </row>
    <row r="44" spans="2:8" ht="15.75" x14ac:dyDescent="0.25">
      <c r="B44" s="19">
        <v>38</v>
      </c>
      <c r="C44" s="9"/>
      <c r="D44" s="9">
        <f t="shared" si="0"/>
        <v>0</v>
      </c>
      <c r="E44" s="9"/>
      <c r="F44" s="9"/>
      <c r="G44" s="9"/>
      <c r="H44" s="20"/>
    </row>
    <row r="45" spans="2:8" ht="15.75" x14ac:dyDescent="0.25">
      <c r="B45" s="19">
        <v>39</v>
      </c>
      <c r="C45" s="9"/>
      <c r="D45" s="9">
        <f t="shared" si="0"/>
        <v>0</v>
      </c>
      <c r="E45" s="9"/>
      <c r="F45" s="9"/>
      <c r="G45" s="9"/>
      <c r="H45" s="20"/>
    </row>
    <row r="46" spans="2:8" ht="16.5" thickBot="1" x14ac:dyDescent="0.3">
      <c r="B46" s="21">
        <v>40</v>
      </c>
      <c r="C46" s="22"/>
      <c r="D46" s="22">
        <f t="shared" si="0"/>
        <v>0</v>
      </c>
      <c r="E46" s="22"/>
      <c r="F46" s="22"/>
      <c r="G46" s="22"/>
      <c r="H46" s="23"/>
    </row>
  </sheetData>
  <mergeCells count="3">
    <mergeCell ref="F3:H5"/>
    <mergeCell ref="D3:E5"/>
    <mergeCell ref="B3:C5"/>
  </mergeCells>
  <dataValidations count="2">
    <dataValidation type="list" allowBlank="1" showInputMessage="1" sqref="C7:C46 E7:G46">
      <formula1>IF(C7&lt;&gt;"",OFFSET(d_noms,MATCH(C7&amp;"*",l_noms,0)-1,,SUMPRODUCT((MID(l_noms,1,LEN(C7))=TEXT(C7,"0"))*1)),l_noms)</formula1>
    </dataValidation>
    <dataValidation type="list" allowBlank="1" showInputMessage="1" showErrorMessage="1" sqref="F3:G3">
      <formula1>Event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M26"/>
  <sheetViews>
    <sheetView topLeftCell="A4" workbookViewId="0">
      <selection activeCell="J19" sqref="J19"/>
    </sheetView>
  </sheetViews>
  <sheetFormatPr baseColWidth="10" defaultRowHeight="15" x14ac:dyDescent="0.25"/>
  <cols>
    <col min="1" max="2" width="11.42578125" style="5"/>
    <col min="3" max="3" width="20.7109375" style="5" customWidth="1"/>
    <col min="4" max="4" width="6.7109375" style="5" customWidth="1"/>
    <col min="5" max="5" width="20.7109375" style="5" customWidth="1"/>
    <col min="6" max="7" width="5.7109375" style="5" customWidth="1"/>
    <col min="8" max="8" width="11.42578125" style="28"/>
    <col min="9" max="16384" width="11.42578125" style="5"/>
  </cols>
  <sheetData>
    <row r="2" spans="2:13" ht="15.75" thickBot="1" x14ac:dyDescent="0.3"/>
    <row r="3" spans="2:13" ht="15.75" customHeight="1" x14ac:dyDescent="0.25">
      <c r="B3" s="93" t="s">
        <v>34</v>
      </c>
      <c r="C3" s="94"/>
      <c r="D3" s="90" t="s">
        <v>35</v>
      </c>
      <c r="E3" s="90"/>
      <c r="F3" s="84"/>
      <c r="G3" s="84"/>
      <c r="H3" s="85"/>
    </row>
    <row r="4" spans="2:13" ht="15" customHeight="1" x14ac:dyDescent="0.25">
      <c r="B4" s="95"/>
      <c r="C4" s="96"/>
      <c r="D4" s="91"/>
      <c r="E4" s="91"/>
      <c r="F4" s="86"/>
      <c r="G4" s="86"/>
      <c r="H4" s="87"/>
    </row>
    <row r="5" spans="2:13" ht="15.75" customHeight="1" thickBot="1" x14ac:dyDescent="0.3">
      <c r="B5" s="97"/>
      <c r="C5" s="98"/>
      <c r="D5" s="92"/>
      <c r="E5" s="92"/>
      <c r="F5" s="88"/>
      <c r="G5" s="88"/>
      <c r="H5" s="89"/>
    </row>
    <row r="6" spans="2:13" ht="35.1" customHeight="1" thickTop="1" thickBot="1" x14ac:dyDescent="0.3">
      <c r="B6" s="11" t="s">
        <v>41</v>
      </c>
      <c r="C6" s="10" t="s">
        <v>36</v>
      </c>
      <c r="D6" s="10" t="s">
        <v>37</v>
      </c>
      <c r="E6" s="10" t="s">
        <v>38</v>
      </c>
      <c r="F6" s="10" t="s">
        <v>42</v>
      </c>
      <c r="G6" s="10" t="s">
        <v>43</v>
      </c>
      <c r="H6" s="29" t="s">
        <v>39</v>
      </c>
    </row>
    <row r="7" spans="2:13" ht="16.5" thickTop="1" x14ac:dyDescent="0.25">
      <c r="B7" s="13">
        <v>1</v>
      </c>
      <c r="C7" s="6" t="s">
        <v>4</v>
      </c>
      <c r="D7" s="6">
        <f t="shared" ref="D7:D26" si="0">COUNTIF($E$7:$E$26,C7)</f>
        <v>5</v>
      </c>
      <c r="E7" s="6"/>
      <c r="F7" s="6">
        <v>1</v>
      </c>
      <c r="G7" s="6">
        <v>1</v>
      </c>
      <c r="H7" s="30">
        <v>164.01</v>
      </c>
    </row>
    <row r="8" spans="2:13" ht="15.75" x14ac:dyDescent="0.25">
      <c r="B8" s="15">
        <v>2</v>
      </c>
      <c r="C8" s="7" t="s">
        <v>3</v>
      </c>
      <c r="D8" s="7">
        <f t="shared" si="0"/>
        <v>0</v>
      </c>
      <c r="E8" s="7" t="s">
        <v>4</v>
      </c>
      <c r="F8" s="7"/>
      <c r="G8" s="7">
        <v>1</v>
      </c>
      <c r="H8" s="31">
        <v>121.52</v>
      </c>
    </row>
    <row r="9" spans="2:13" ht="15.75" x14ac:dyDescent="0.25">
      <c r="B9" s="15">
        <v>3</v>
      </c>
      <c r="C9" s="7" t="s">
        <v>2</v>
      </c>
      <c r="D9" s="7">
        <f t="shared" si="0"/>
        <v>6</v>
      </c>
      <c r="E9" s="7" t="s">
        <v>4</v>
      </c>
      <c r="F9" s="7"/>
      <c r="G9" s="7">
        <v>1</v>
      </c>
      <c r="H9" s="31">
        <v>100.02</v>
      </c>
      <c r="M9" s="4"/>
    </row>
    <row r="10" spans="2:13" ht="15.75" x14ac:dyDescent="0.25">
      <c r="B10" s="17">
        <v>4</v>
      </c>
      <c r="C10" s="8" t="s">
        <v>6</v>
      </c>
      <c r="D10" s="8">
        <f t="shared" si="0"/>
        <v>2</v>
      </c>
      <c r="E10" s="8" t="s">
        <v>2</v>
      </c>
      <c r="F10" s="8"/>
      <c r="G10" s="8">
        <v>1</v>
      </c>
      <c r="H10" s="32">
        <v>86</v>
      </c>
    </row>
    <row r="11" spans="2:13" ht="15.75" x14ac:dyDescent="0.25">
      <c r="B11" s="17">
        <v>5</v>
      </c>
      <c r="C11" s="8" t="s">
        <v>12</v>
      </c>
      <c r="D11" s="8">
        <f t="shared" si="0"/>
        <v>0</v>
      </c>
      <c r="E11" s="8" t="s">
        <v>2</v>
      </c>
      <c r="F11" s="8"/>
      <c r="G11" s="8">
        <v>1</v>
      </c>
      <c r="H11" s="32">
        <v>75.83</v>
      </c>
    </row>
    <row r="12" spans="2:13" ht="15.75" x14ac:dyDescent="0.25">
      <c r="B12" s="17">
        <v>6</v>
      </c>
      <c r="C12" s="8" t="s">
        <v>1</v>
      </c>
      <c r="D12" s="8">
        <f t="shared" si="0"/>
        <v>1</v>
      </c>
      <c r="E12" s="8" t="s">
        <v>2</v>
      </c>
      <c r="F12" s="8"/>
      <c r="G12" s="8">
        <v>1</v>
      </c>
      <c r="H12" s="32">
        <v>67.959999999999994</v>
      </c>
    </row>
    <row r="13" spans="2:13" ht="15.75" x14ac:dyDescent="0.25">
      <c r="B13" s="17">
        <v>7</v>
      </c>
      <c r="C13" s="8" t="s">
        <v>15</v>
      </c>
      <c r="D13" s="8">
        <f t="shared" si="0"/>
        <v>0</v>
      </c>
      <c r="E13" s="8" t="s">
        <v>6</v>
      </c>
      <c r="F13" s="8"/>
      <c r="G13" s="8">
        <v>1</v>
      </c>
      <c r="H13" s="32">
        <v>61.6</v>
      </c>
    </row>
    <row r="14" spans="2:13" ht="15.75" x14ac:dyDescent="0.25">
      <c r="B14" s="17">
        <v>8</v>
      </c>
      <c r="C14" s="8" t="s">
        <v>5</v>
      </c>
      <c r="D14" s="8">
        <f t="shared" si="0"/>
        <v>0</v>
      </c>
      <c r="E14" s="8" t="s">
        <v>2</v>
      </c>
      <c r="F14" s="8"/>
      <c r="G14" s="8">
        <v>1</v>
      </c>
      <c r="H14" s="32">
        <v>56.19</v>
      </c>
    </row>
    <row r="15" spans="2:13" ht="15.75" x14ac:dyDescent="0.25">
      <c r="B15" s="19">
        <v>9</v>
      </c>
      <c r="C15" s="9" t="s">
        <v>17</v>
      </c>
      <c r="D15" s="9">
        <f t="shared" si="0"/>
        <v>1</v>
      </c>
      <c r="E15" s="9" t="s">
        <v>2</v>
      </c>
      <c r="F15" s="9"/>
      <c r="G15" s="9"/>
      <c r="H15" s="33">
        <v>41.39</v>
      </c>
    </row>
    <row r="16" spans="2:13" ht="15.75" x14ac:dyDescent="0.25">
      <c r="B16" s="19">
        <v>10</v>
      </c>
      <c r="C16" s="9" t="s">
        <v>7</v>
      </c>
      <c r="D16" s="9">
        <f t="shared" si="0"/>
        <v>0</v>
      </c>
      <c r="E16" s="9" t="s">
        <v>17</v>
      </c>
      <c r="F16" s="9"/>
      <c r="G16" s="9"/>
      <c r="H16" s="33">
        <v>37.049999999999997</v>
      </c>
    </row>
    <row r="17" spans="2:8" ht="15.75" x14ac:dyDescent="0.25">
      <c r="B17" s="19">
        <v>11</v>
      </c>
      <c r="C17" s="9" t="s">
        <v>10</v>
      </c>
      <c r="D17" s="9">
        <f t="shared" si="0"/>
        <v>1</v>
      </c>
      <c r="E17" s="9" t="s">
        <v>4</v>
      </c>
      <c r="F17" s="9"/>
      <c r="G17" s="9"/>
      <c r="H17" s="33">
        <v>33.04</v>
      </c>
    </row>
    <row r="18" spans="2:8" ht="15.75" x14ac:dyDescent="0.25">
      <c r="B18" s="19">
        <v>12</v>
      </c>
      <c r="C18" s="9" t="s">
        <v>8</v>
      </c>
      <c r="D18" s="9">
        <f t="shared" si="0"/>
        <v>1</v>
      </c>
      <c r="E18" s="9" t="s">
        <v>4</v>
      </c>
      <c r="F18" s="9"/>
      <c r="G18" s="9"/>
      <c r="H18" s="33">
        <v>29.31</v>
      </c>
    </row>
    <row r="19" spans="2:8" ht="15.75" x14ac:dyDescent="0.25">
      <c r="B19" s="19">
        <v>13</v>
      </c>
      <c r="C19" s="9" t="s">
        <v>20</v>
      </c>
      <c r="D19" s="9">
        <f t="shared" si="0"/>
        <v>0</v>
      </c>
      <c r="E19" s="9" t="s">
        <v>8</v>
      </c>
      <c r="F19" s="9"/>
      <c r="G19" s="9"/>
      <c r="H19" s="33">
        <v>25.8</v>
      </c>
    </row>
    <row r="20" spans="2:8" ht="15.75" x14ac:dyDescent="0.25">
      <c r="B20" s="19">
        <v>14</v>
      </c>
      <c r="C20" s="9" t="s">
        <v>23</v>
      </c>
      <c r="D20" s="9">
        <f t="shared" si="0"/>
        <v>0</v>
      </c>
      <c r="E20" s="9" t="s">
        <v>2</v>
      </c>
      <c r="F20" s="9"/>
      <c r="G20" s="9"/>
      <c r="H20" s="33">
        <v>22.46</v>
      </c>
    </row>
    <row r="21" spans="2:8" ht="15.75" x14ac:dyDescent="0.25">
      <c r="B21" s="19">
        <v>15</v>
      </c>
      <c r="C21" s="9" t="s">
        <v>9</v>
      </c>
      <c r="D21" s="9">
        <f t="shared" si="0"/>
        <v>0</v>
      </c>
      <c r="E21" s="9" t="s">
        <v>10</v>
      </c>
      <c r="F21" s="9"/>
      <c r="G21" s="9"/>
      <c r="H21" s="33">
        <v>19.29</v>
      </c>
    </row>
    <row r="22" spans="2:8" ht="15.75" x14ac:dyDescent="0.25">
      <c r="B22" s="19">
        <v>16</v>
      </c>
      <c r="C22" s="9" t="s">
        <v>28</v>
      </c>
      <c r="D22" s="9">
        <f t="shared" si="0"/>
        <v>0</v>
      </c>
      <c r="E22" s="9" t="s">
        <v>6</v>
      </c>
      <c r="F22" s="9"/>
      <c r="G22" s="9"/>
      <c r="H22" s="33">
        <v>16.239999999999998</v>
      </c>
    </row>
    <row r="23" spans="2:8" ht="15.75" x14ac:dyDescent="0.25">
      <c r="B23" s="19">
        <v>17</v>
      </c>
      <c r="C23" s="9" t="s">
        <v>19</v>
      </c>
      <c r="D23" s="9">
        <f t="shared" si="0"/>
        <v>0</v>
      </c>
      <c r="E23" s="9" t="s">
        <v>4</v>
      </c>
      <c r="F23" s="9"/>
      <c r="G23" s="9"/>
      <c r="H23" s="33">
        <v>13.3</v>
      </c>
    </row>
    <row r="24" spans="2:8" ht="15.75" x14ac:dyDescent="0.25">
      <c r="B24" s="19">
        <v>18</v>
      </c>
      <c r="C24" s="9" t="s">
        <v>14</v>
      </c>
      <c r="D24" s="9">
        <f t="shared" si="0"/>
        <v>1</v>
      </c>
      <c r="E24" s="9" t="s">
        <v>1</v>
      </c>
      <c r="F24" s="9"/>
      <c r="G24" s="9"/>
      <c r="H24" s="33">
        <v>10.45</v>
      </c>
    </row>
    <row r="25" spans="2:8" ht="15.75" x14ac:dyDescent="0.25">
      <c r="B25" s="19">
        <v>19</v>
      </c>
      <c r="C25" s="9" t="s">
        <v>32</v>
      </c>
      <c r="D25" s="9">
        <f t="shared" si="0"/>
        <v>0</v>
      </c>
      <c r="E25" s="9" t="s">
        <v>14</v>
      </c>
      <c r="F25" s="9"/>
      <c r="G25" s="9"/>
      <c r="H25" s="33">
        <v>7.69</v>
      </c>
    </row>
    <row r="26" spans="2:8" ht="15.75" x14ac:dyDescent="0.25">
      <c r="B26" s="19">
        <v>20</v>
      </c>
      <c r="C26" s="9" t="s">
        <v>25</v>
      </c>
      <c r="D26" s="9">
        <f t="shared" si="0"/>
        <v>0</v>
      </c>
      <c r="E26" s="9" t="s">
        <v>47</v>
      </c>
      <c r="F26" s="9"/>
      <c r="G26" s="9"/>
      <c r="H26" s="33">
        <v>5</v>
      </c>
    </row>
  </sheetData>
  <mergeCells count="3">
    <mergeCell ref="B3:C5"/>
    <mergeCell ref="D3:E5"/>
    <mergeCell ref="F3:H5"/>
  </mergeCells>
  <dataValidations count="2">
    <dataValidation type="list" allowBlank="1" showInputMessage="1" showErrorMessage="1" sqref="F3:G3">
      <formula1>Event</formula1>
    </dataValidation>
    <dataValidation type="list" allowBlank="1" showInputMessage="1" sqref="C7:C26 E7:G26">
      <formula1>IF(C7&lt;&gt;"",OFFSET(d_noms,MATCH(C7&amp;"*",l_noms,0)-1,,SUMPRODUCT((MID(l_noms,1,LEN(C7))=TEXT(C7,"0"))*1)),l_noms)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M23"/>
  <sheetViews>
    <sheetView workbookViewId="0">
      <selection activeCell="I21" sqref="I21"/>
    </sheetView>
  </sheetViews>
  <sheetFormatPr baseColWidth="10" defaultRowHeight="15" x14ac:dyDescent="0.25"/>
  <cols>
    <col min="1" max="2" width="11.42578125" style="5"/>
    <col min="3" max="3" width="20.7109375" style="5" customWidth="1"/>
    <col min="4" max="4" width="6.7109375" style="5" customWidth="1"/>
    <col min="5" max="5" width="20.7109375" style="5" customWidth="1"/>
    <col min="6" max="7" width="5.7109375" style="5" customWidth="1"/>
    <col min="8" max="8" width="11.42578125" style="28"/>
    <col min="9" max="16384" width="11.42578125" style="5"/>
  </cols>
  <sheetData>
    <row r="2" spans="2:13" ht="15.75" thickBot="1" x14ac:dyDescent="0.3"/>
    <row r="3" spans="2:13" ht="15.75" customHeight="1" x14ac:dyDescent="0.25">
      <c r="B3" s="93" t="s">
        <v>34</v>
      </c>
      <c r="C3" s="94"/>
      <c r="D3" s="90" t="s">
        <v>44</v>
      </c>
      <c r="E3" s="90"/>
      <c r="F3" s="84" t="s">
        <v>33</v>
      </c>
      <c r="G3" s="84"/>
      <c r="H3" s="85"/>
    </row>
    <row r="4" spans="2:13" ht="15" customHeight="1" x14ac:dyDescent="0.25">
      <c r="B4" s="95"/>
      <c r="C4" s="96"/>
      <c r="D4" s="91"/>
      <c r="E4" s="91"/>
      <c r="F4" s="86"/>
      <c r="G4" s="86"/>
      <c r="H4" s="87"/>
    </row>
    <row r="5" spans="2:13" ht="15.75" customHeight="1" thickBot="1" x14ac:dyDescent="0.3">
      <c r="B5" s="97"/>
      <c r="C5" s="98"/>
      <c r="D5" s="92"/>
      <c r="E5" s="92"/>
      <c r="F5" s="88"/>
      <c r="G5" s="88"/>
      <c r="H5" s="89"/>
    </row>
    <row r="6" spans="2:13" ht="35.1" customHeight="1" thickTop="1" thickBot="1" x14ac:dyDescent="0.3">
      <c r="B6" s="11" t="s">
        <v>41</v>
      </c>
      <c r="C6" s="10" t="s">
        <v>36</v>
      </c>
      <c r="D6" s="10" t="s">
        <v>37</v>
      </c>
      <c r="E6" s="10" t="s">
        <v>38</v>
      </c>
      <c r="F6" s="10" t="s">
        <v>42</v>
      </c>
      <c r="G6" s="10" t="s">
        <v>43</v>
      </c>
      <c r="H6" s="29" t="s">
        <v>39</v>
      </c>
    </row>
    <row r="7" spans="2:13" ht="16.5" thickTop="1" x14ac:dyDescent="0.25">
      <c r="B7" s="13">
        <v>1</v>
      </c>
      <c r="C7" s="6" t="s">
        <v>8</v>
      </c>
      <c r="D7" s="6">
        <f t="shared" ref="D7:D23" si="0">COUNTIF($E$7:$E$23,C7)</f>
        <v>3</v>
      </c>
      <c r="E7" s="6"/>
      <c r="F7" s="6">
        <v>1</v>
      </c>
      <c r="G7" s="6">
        <v>1</v>
      </c>
      <c r="H7" s="30">
        <v>158.03</v>
      </c>
    </row>
    <row r="8" spans="2:13" ht="15.75" x14ac:dyDescent="0.25">
      <c r="B8" s="15">
        <v>2</v>
      </c>
      <c r="C8" s="7" t="s">
        <v>7</v>
      </c>
      <c r="D8" s="7">
        <f t="shared" si="0"/>
        <v>7</v>
      </c>
      <c r="E8" s="7" t="s">
        <v>8</v>
      </c>
      <c r="F8" s="7"/>
      <c r="G8" s="7">
        <v>1</v>
      </c>
      <c r="H8" s="31">
        <v>114.48</v>
      </c>
    </row>
    <row r="9" spans="2:13" ht="15.75" x14ac:dyDescent="0.25">
      <c r="B9" s="15">
        <v>3</v>
      </c>
      <c r="C9" s="7" t="s">
        <v>4</v>
      </c>
      <c r="D9" s="7">
        <f t="shared" si="0"/>
        <v>1</v>
      </c>
      <c r="E9" s="7" t="s">
        <v>7</v>
      </c>
      <c r="F9" s="7"/>
      <c r="G9" s="7">
        <v>1</v>
      </c>
      <c r="H9" s="31">
        <v>92.82</v>
      </c>
      <c r="M9" s="4"/>
    </row>
    <row r="10" spans="2:13" ht="15.75" x14ac:dyDescent="0.25">
      <c r="B10" s="17">
        <v>4</v>
      </c>
      <c r="C10" s="8" t="s">
        <v>13</v>
      </c>
      <c r="D10" s="8">
        <f t="shared" si="0"/>
        <v>2</v>
      </c>
      <c r="E10" s="8" t="s">
        <v>8</v>
      </c>
      <c r="F10" s="8"/>
      <c r="G10" s="8">
        <v>1</v>
      </c>
      <c r="H10" s="32">
        <v>78.739999999999995</v>
      </c>
    </row>
    <row r="11" spans="2:13" ht="15.75" x14ac:dyDescent="0.25">
      <c r="B11" s="17">
        <v>5</v>
      </c>
      <c r="C11" s="8" t="s">
        <v>1</v>
      </c>
      <c r="D11" s="8">
        <f t="shared" si="0"/>
        <v>1</v>
      </c>
      <c r="E11" s="8" t="s">
        <v>8</v>
      </c>
      <c r="F11" s="8"/>
      <c r="G11" s="8">
        <v>1</v>
      </c>
      <c r="H11" s="32">
        <v>68.489999999999995</v>
      </c>
    </row>
    <row r="12" spans="2:13" ht="15.75" x14ac:dyDescent="0.25">
      <c r="B12" s="17">
        <v>6</v>
      </c>
      <c r="C12" s="8" t="s">
        <v>22</v>
      </c>
      <c r="D12" s="8">
        <f t="shared" si="0"/>
        <v>1</v>
      </c>
      <c r="E12" s="8" t="s">
        <v>4</v>
      </c>
      <c r="F12" s="8"/>
      <c r="G12" s="8">
        <v>1</v>
      </c>
      <c r="H12" s="32">
        <v>60.5</v>
      </c>
    </row>
    <row r="13" spans="2:13" ht="15.75" x14ac:dyDescent="0.25">
      <c r="B13" s="17">
        <v>7</v>
      </c>
      <c r="C13" s="8" t="s">
        <v>3</v>
      </c>
      <c r="D13" s="8">
        <f t="shared" si="0"/>
        <v>1</v>
      </c>
      <c r="E13" s="8" t="s">
        <v>1</v>
      </c>
      <c r="F13" s="8"/>
      <c r="G13" s="8">
        <v>1</v>
      </c>
      <c r="H13" s="32">
        <v>45.44</v>
      </c>
    </row>
    <row r="14" spans="2:13" ht="15.75" x14ac:dyDescent="0.25">
      <c r="B14" s="19">
        <v>8</v>
      </c>
      <c r="C14" s="9" t="s">
        <v>2</v>
      </c>
      <c r="D14" s="9">
        <f t="shared" si="0"/>
        <v>0</v>
      </c>
      <c r="E14" s="9" t="s">
        <v>7</v>
      </c>
      <c r="F14" s="9"/>
      <c r="G14" s="9"/>
      <c r="H14" s="34">
        <v>39.869999999999997</v>
      </c>
    </row>
    <row r="15" spans="2:13" ht="15.75" x14ac:dyDescent="0.25">
      <c r="B15" s="19">
        <v>9</v>
      </c>
      <c r="C15" s="9" t="s">
        <v>19</v>
      </c>
      <c r="D15" s="9">
        <f t="shared" si="0"/>
        <v>0</v>
      </c>
      <c r="E15" s="9" t="s">
        <v>22</v>
      </c>
      <c r="F15" s="9"/>
      <c r="G15" s="9"/>
      <c r="H15" s="34">
        <v>34.880000000000003</v>
      </c>
    </row>
    <row r="16" spans="2:13" ht="15.75" x14ac:dyDescent="0.25">
      <c r="B16" s="19">
        <v>10</v>
      </c>
      <c r="C16" s="9" t="s">
        <v>18</v>
      </c>
      <c r="D16" s="9">
        <f t="shared" si="0"/>
        <v>0</v>
      </c>
      <c r="E16" s="9" t="s">
        <v>13</v>
      </c>
      <c r="F16" s="9"/>
      <c r="G16" s="9"/>
      <c r="H16" s="33">
        <v>30.33</v>
      </c>
    </row>
    <row r="17" spans="2:8" ht="15.75" x14ac:dyDescent="0.25">
      <c r="B17" s="19">
        <v>11</v>
      </c>
      <c r="C17" s="9" t="s">
        <v>6</v>
      </c>
      <c r="D17" s="9">
        <f t="shared" si="0"/>
        <v>0</v>
      </c>
      <c r="E17" s="9" t="s">
        <v>7</v>
      </c>
      <c r="F17" s="9"/>
      <c r="G17" s="9"/>
      <c r="H17" s="33">
        <v>26.1</v>
      </c>
    </row>
    <row r="18" spans="2:8" ht="15.75" x14ac:dyDescent="0.25">
      <c r="B18" s="19">
        <v>12</v>
      </c>
      <c r="C18" s="9" t="s">
        <v>25</v>
      </c>
      <c r="D18" s="9">
        <f t="shared" si="0"/>
        <v>0</v>
      </c>
      <c r="E18" s="9" t="s">
        <v>7</v>
      </c>
      <c r="F18" s="9"/>
      <c r="G18" s="9"/>
      <c r="H18" s="33">
        <v>22.16</v>
      </c>
    </row>
    <row r="19" spans="2:8" ht="15.75" x14ac:dyDescent="0.25">
      <c r="B19" s="19">
        <v>13</v>
      </c>
      <c r="C19" s="9" t="s">
        <v>14</v>
      </c>
      <c r="D19" s="9">
        <f t="shared" si="0"/>
        <v>0</v>
      </c>
      <c r="E19" s="9" t="s">
        <v>7</v>
      </c>
      <c r="F19" s="9"/>
      <c r="G19" s="9"/>
      <c r="H19" s="33">
        <v>18.43</v>
      </c>
    </row>
    <row r="20" spans="2:8" ht="15.75" x14ac:dyDescent="0.25">
      <c r="B20" s="19">
        <v>14</v>
      </c>
      <c r="C20" s="9" t="s">
        <v>16</v>
      </c>
      <c r="D20" s="9">
        <f t="shared" si="0"/>
        <v>0</v>
      </c>
      <c r="E20" s="9" t="s">
        <v>13</v>
      </c>
      <c r="F20" s="9"/>
      <c r="G20" s="9"/>
      <c r="H20" s="33">
        <v>14.87</v>
      </c>
    </row>
    <row r="21" spans="2:8" ht="15.75" x14ac:dyDescent="0.25">
      <c r="B21" s="19">
        <v>15</v>
      </c>
      <c r="C21" s="9" t="s">
        <v>17</v>
      </c>
      <c r="D21" s="9">
        <f t="shared" si="0"/>
        <v>0</v>
      </c>
      <c r="E21" s="9" t="s">
        <v>7</v>
      </c>
      <c r="F21" s="9"/>
      <c r="G21" s="9"/>
      <c r="H21" s="33">
        <v>11.46</v>
      </c>
    </row>
    <row r="22" spans="2:8" ht="15.75" x14ac:dyDescent="0.25">
      <c r="B22" s="19">
        <v>16</v>
      </c>
      <c r="C22" s="9" t="s">
        <v>10</v>
      </c>
      <c r="D22" s="9">
        <f t="shared" si="0"/>
        <v>0</v>
      </c>
      <c r="E22" s="9" t="s">
        <v>7</v>
      </c>
      <c r="F22" s="9"/>
      <c r="G22" s="9"/>
      <c r="H22" s="33">
        <v>8.18</v>
      </c>
    </row>
    <row r="23" spans="2:8" ht="15.75" x14ac:dyDescent="0.25">
      <c r="B23" s="19">
        <v>17</v>
      </c>
      <c r="C23" s="9" t="s">
        <v>20</v>
      </c>
      <c r="D23" s="9">
        <f t="shared" si="0"/>
        <v>0</v>
      </c>
      <c r="E23" s="9" t="s">
        <v>3</v>
      </c>
      <c r="F23" s="9"/>
      <c r="G23" s="9"/>
      <c r="H23" s="33">
        <v>5</v>
      </c>
    </row>
  </sheetData>
  <mergeCells count="3">
    <mergeCell ref="B3:C5"/>
    <mergeCell ref="D3:E5"/>
    <mergeCell ref="F3:H5"/>
  </mergeCells>
  <dataValidations count="2">
    <dataValidation type="list" allowBlank="1" showInputMessage="1" showErrorMessage="1" sqref="F3:G3">
      <formula1>Event</formula1>
    </dataValidation>
    <dataValidation type="list" allowBlank="1" showInputMessage="1" sqref="C7:C23 E7:G23 H14:H15">
      <formula1>IF(C7&lt;&gt;"",OFFSET(d_noms,MATCH(C7&amp;"*",l_noms,0)-1,,SUMPRODUCT((MID(l_noms,1,LEN(C7))=TEXT(C7,"0"))*1)),l_noms)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M27"/>
  <sheetViews>
    <sheetView topLeftCell="A4" workbookViewId="0">
      <selection activeCell="J27" sqref="J27"/>
    </sheetView>
  </sheetViews>
  <sheetFormatPr baseColWidth="10" defaultRowHeight="15" x14ac:dyDescent="0.25"/>
  <cols>
    <col min="1" max="2" width="11.42578125" style="5"/>
    <col min="3" max="3" width="20.7109375" style="5" customWidth="1"/>
    <col min="4" max="4" width="6.7109375" style="5" customWidth="1"/>
    <col min="5" max="5" width="20.7109375" style="5" customWidth="1"/>
    <col min="6" max="7" width="5.7109375" style="5" customWidth="1"/>
    <col min="8" max="8" width="11.42578125" style="28"/>
    <col min="9" max="16384" width="11.42578125" style="5"/>
  </cols>
  <sheetData>
    <row r="2" spans="2:13" ht="15.75" thickBot="1" x14ac:dyDescent="0.3"/>
    <row r="3" spans="2:13" ht="15.75" customHeight="1" x14ac:dyDescent="0.25">
      <c r="B3" s="93" t="s">
        <v>34</v>
      </c>
      <c r="C3" s="94"/>
      <c r="D3" s="90" t="s">
        <v>46</v>
      </c>
      <c r="E3" s="90"/>
      <c r="F3" s="84"/>
      <c r="G3" s="84"/>
      <c r="H3" s="85"/>
    </row>
    <row r="4" spans="2:13" ht="15" customHeight="1" x14ac:dyDescent="0.25">
      <c r="B4" s="95"/>
      <c r="C4" s="96"/>
      <c r="D4" s="91"/>
      <c r="E4" s="91"/>
      <c r="F4" s="86"/>
      <c r="G4" s="86"/>
      <c r="H4" s="87"/>
    </row>
    <row r="5" spans="2:13" ht="15.75" customHeight="1" thickBot="1" x14ac:dyDescent="0.3">
      <c r="B5" s="97"/>
      <c r="C5" s="98"/>
      <c r="D5" s="92"/>
      <c r="E5" s="92"/>
      <c r="F5" s="88"/>
      <c r="G5" s="88"/>
      <c r="H5" s="89"/>
    </row>
    <row r="6" spans="2:13" ht="35.1" customHeight="1" thickTop="1" thickBot="1" x14ac:dyDescent="0.3">
      <c r="B6" s="11" t="s">
        <v>41</v>
      </c>
      <c r="C6" s="10" t="s">
        <v>36</v>
      </c>
      <c r="D6" s="10" t="s">
        <v>37</v>
      </c>
      <c r="E6" s="10" t="s">
        <v>38</v>
      </c>
      <c r="F6" s="10" t="s">
        <v>42</v>
      </c>
      <c r="G6" s="10" t="s">
        <v>43</v>
      </c>
      <c r="H6" s="29" t="s">
        <v>39</v>
      </c>
    </row>
    <row r="7" spans="2:13" ht="16.5" thickTop="1" x14ac:dyDescent="0.25">
      <c r="B7" s="13">
        <v>1</v>
      </c>
      <c r="C7" s="6" t="s">
        <v>9</v>
      </c>
      <c r="D7" s="6">
        <f t="shared" ref="D7:D27" si="0">COUNTIF($E$7:$E$27,C7)</f>
        <v>11</v>
      </c>
      <c r="E7" s="6"/>
      <c r="F7" s="6">
        <v>1</v>
      </c>
      <c r="G7" s="6">
        <v>1</v>
      </c>
      <c r="H7" s="30">
        <v>166.02</v>
      </c>
    </row>
    <row r="8" spans="2:13" ht="15.75" x14ac:dyDescent="0.25">
      <c r="B8" s="15">
        <v>2</v>
      </c>
      <c r="C8" s="7" t="s">
        <v>6</v>
      </c>
      <c r="D8" s="7">
        <f t="shared" si="0"/>
        <v>2</v>
      </c>
      <c r="E8" s="7" t="s">
        <v>9</v>
      </c>
      <c r="F8" s="7"/>
      <c r="G8" s="7">
        <v>1</v>
      </c>
      <c r="H8" s="31">
        <v>123.73</v>
      </c>
    </row>
    <row r="9" spans="2:13" ht="15.75" x14ac:dyDescent="0.25">
      <c r="B9" s="15">
        <v>3</v>
      </c>
      <c r="C9" s="7" t="s">
        <v>2</v>
      </c>
      <c r="D9" s="7">
        <f t="shared" si="0"/>
        <v>0</v>
      </c>
      <c r="E9" s="7" t="s">
        <v>9</v>
      </c>
      <c r="F9" s="7"/>
      <c r="G9" s="7">
        <v>1</v>
      </c>
      <c r="H9" s="31">
        <v>102.24</v>
      </c>
      <c r="M9" s="4"/>
    </row>
    <row r="10" spans="2:13" ht="15.75" x14ac:dyDescent="0.25">
      <c r="B10" s="17">
        <v>4</v>
      </c>
      <c r="C10" s="8" t="s">
        <v>1</v>
      </c>
      <c r="D10" s="8">
        <f t="shared" si="0"/>
        <v>3</v>
      </c>
      <c r="E10" s="8" t="s">
        <v>9</v>
      </c>
      <c r="F10" s="8"/>
      <c r="G10" s="8">
        <v>1</v>
      </c>
      <c r="H10" s="32">
        <v>88.21</v>
      </c>
    </row>
    <row r="11" spans="2:13" ht="15.75" x14ac:dyDescent="0.25">
      <c r="B11" s="17">
        <v>5</v>
      </c>
      <c r="C11" s="8" t="s">
        <v>7</v>
      </c>
      <c r="D11" s="8">
        <f t="shared" si="0"/>
        <v>0</v>
      </c>
      <c r="E11" s="8" t="s">
        <v>9</v>
      </c>
      <c r="F11" s="8"/>
      <c r="G11" s="8">
        <v>1</v>
      </c>
      <c r="H11" s="32">
        <v>78.040000000000006</v>
      </c>
    </row>
    <row r="12" spans="2:13" ht="15.75" x14ac:dyDescent="0.25">
      <c r="B12" s="17">
        <v>6</v>
      </c>
      <c r="C12" s="8" t="s">
        <v>3</v>
      </c>
      <c r="D12" s="8">
        <f t="shared" si="0"/>
        <v>0</v>
      </c>
      <c r="E12" s="8" t="s">
        <v>6</v>
      </c>
      <c r="F12" s="8"/>
      <c r="G12" s="8">
        <v>1</v>
      </c>
      <c r="H12" s="32">
        <v>70.209999999999994</v>
      </c>
    </row>
    <row r="13" spans="2:13" ht="15.75" x14ac:dyDescent="0.25">
      <c r="B13" s="17">
        <v>7</v>
      </c>
      <c r="C13" s="8" t="s">
        <v>12</v>
      </c>
      <c r="D13" s="8">
        <f t="shared" si="0"/>
        <v>1</v>
      </c>
      <c r="E13" s="8" t="s">
        <v>1</v>
      </c>
      <c r="F13" s="8"/>
      <c r="G13" s="8">
        <v>1</v>
      </c>
      <c r="H13" s="32">
        <v>63.88</v>
      </c>
    </row>
    <row r="14" spans="2:13" ht="15.75" x14ac:dyDescent="0.25">
      <c r="B14" s="17">
        <v>8</v>
      </c>
      <c r="C14" s="8" t="s">
        <v>16</v>
      </c>
      <c r="D14" s="8">
        <f t="shared" si="0"/>
        <v>1</v>
      </c>
      <c r="E14" s="8" t="s">
        <v>9</v>
      </c>
      <c r="F14" s="8"/>
      <c r="G14" s="8">
        <v>1</v>
      </c>
      <c r="H14" s="32">
        <v>58.52</v>
      </c>
    </row>
    <row r="15" spans="2:13" ht="15.75" x14ac:dyDescent="0.25">
      <c r="B15" s="19">
        <v>9</v>
      </c>
      <c r="C15" s="9" t="s">
        <v>18</v>
      </c>
      <c r="D15" s="9">
        <f t="shared" si="0"/>
        <v>0</v>
      </c>
      <c r="E15" s="9" t="s">
        <v>9</v>
      </c>
      <c r="F15" s="9"/>
      <c r="G15" s="9"/>
      <c r="H15" s="33">
        <v>43.28</v>
      </c>
    </row>
    <row r="16" spans="2:13" ht="15.75" x14ac:dyDescent="0.25">
      <c r="B16" s="19">
        <v>10</v>
      </c>
      <c r="C16" s="9" t="s">
        <v>13</v>
      </c>
      <c r="D16" s="9">
        <f t="shared" si="0"/>
        <v>0</v>
      </c>
      <c r="E16" s="9" t="s">
        <v>9</v>
      </c>
      <c r="F16" s="9"/>
      <c r="G16" s="9"/>
      <c r="H16" s="33">
        <v>38.99</v>
      </c>
    </row>
    <row r="17" spans="2:8" ht="15.75" x14ac:dyDescent="0.25">
      <c r="B17" s="19">
        <v>11</v>
      </c>
      <c r="C17" s="9" t="s">
        <v>17</v>
      </c>
      <c r="D17" s="9">
        <f t="shared" si="0"/>
        <v>0</v>
      </c>
      <c r="E17" s="9" t="s">
        <v>6</v>
      </c>
      <c r="F17" s="9"/>
      <c r="G17" s="9"/>
      <c r="H17" s="33">
        <v>35.04</v>
      </c>
    </row>
    <row r="18" spans="2:8" ht="15.75" x14ac:dyDescent="0.25">
      <c r="B18" s="19">
        <v>12</v>
      </c>
      <c r="C18" s="9" t="s">
        <v>5</v>
      </c>
      <c r="D18" s="9">
        <f t="shared" si="0"/>
        <v>1</v>
      </c>
      <c r="E18" s="9" t="s">
        <v>9</v>
      </c>
      <c r="F18" s="9"/>
      <c r="G18" s="9"/>
      <c r="H18" s="33">
        <v>31.36</v>
      </c>
    </row>
    <row r="19" spans="2:8" ht="15.75" x14ac:dyDescent="0.25">
      <c r="B19" s="19">
        <v>13</v>
      </c>
      <c r="C19" s="9" t="s">
        <v>20</v>
      </c>
      <c r="D19" s="9">
        <f t="shared" si="0"/>
        <v>0</v>
      </c>
      <c r="E19" s="9" t="s">
        <v>1</v>
      </c>
      <c r="F19" s="9"/>
      <c r="G19" s="9"/>
      <c r="H19" s="33">
        <v>27.91</v>
      </c>
    </row>
    <row r="20" spans="2:8" ht="15.75" x14ac:dyDescent="0.25">
      <c r="B20" s="19">
        <v>14</v>
      </c>
      <c r="C20" s="9" t="s">
        <v>10</v>
      </c>
      <c r="D20" s="9">
        <f t="shared" si="0"/>
        <v>0</v>
      </c>
      <c r="E20" s="9" t="s">
        <v>1</v>
      </c>
      <c r="F20" s="9"/>
      <c r="G20" s="9"/>
      <c r="H20" s="33">
        <v>24.64</v>
      </c>
    </row>
    <row r="21" spans="2:8" ht="15.75" x14ac:dyDescent="0.25">
      <c r="B21" s="19">
        <v>15</v>
      </c>
      <c r="C21" s="9" t="s">
        <v>8</v>
      </c>
      <c r="D21" s="9">
        <f t="shared" si="0"/>
        <v>0</v>
      </c>
      <c r="E21" s="9" t="s">
        <v>9</v>
      </c>
      <c r="F21" s="9"/>
      <c r="G21" s="9"/>
      <c r="H21" s="33">
        <v>21.53</v>
      </c>
    </row>
    <row r="22" spans="2:8" ht="15.75" x14ac:dyDescent="0.25">
      <c r="B22" s="19">
        <v>16</v>
      </c>
      <c r="C22" s="9" t="s">
        <v>11</v>
      </c>
      <c r="D22" s="9">
        <f t="shared" si="0"/>
        <v>0</v>
      </c>
      <c r="E22" s="9" t="s">
        <v>12</v>
      </c>
      <c r="F22" s="9"/>
      <c r="G22" s="9"/>
      <c r="H22" s="33">
        <v>18.54</v>
      </c>
    </row>
    <row r="23" spans="2:8" ht="15.75" x14ac:dyDescent="0.25">
      <c r="B23" s="19">
        <v>17</v>
      </c>
      <c r="C23" s="9" t="s">
        <v>25</v>
      </c>
      <c r="D23" s="9">
        <f t="shared" si="0"/>
        <v>0</v>
      </c>
      <c r="E23" s="9" t="s">
        <v>16</v>
      </c>
      <c r="F23" s="9"/>
      <c r="G23" s="9"/>
      <c r="H23" s="33">
        <v>15.66</v>
      </c>
    </row>
    <row r="24" spans="2:8" ht="15.75" x14ac:dyDescent="0.25">
      <c r="B24" s="19">
        <v>18</v>
      </c>
      <c r="C24" s="9" t="s">
        <v>4</v>
      </c>
      <c r="D24" s="9">
        <f t="shared" si="0"/>
        <v>0</v>
      </c>
      <c r="E24" s="9" t="s">
        <v>5</v>
      </c>
      <c r="F24" s="9"/>
      <c r="G24" s="9"/>
      <c r="H24" s="33">
        <v>12.88</v>
      </c>
    </row>
    <row r="25" spans="2:8" ht="15.75" x14ac:dyDescent="0.25">
      <c r="B25" s="19">
        <v>19</v>
      </c>
      <c r="C25" s="9" t="s">
        <v>15</v>
      </c>
      <c r="D25" s="9">
        <f t="shared" si="0"/>
        <v>0</v>
      </c>
      <c r="E25" s="9" t="s">
        <v>9</v>
      </c>
      <c r="F25" s="9"/>
      <c r="G25" s="9"/>
      <c r="H25" s="33">
        <v>10.18</v>
      </c>
    </row>
    <row r="26" spans="2:8" ht="15.75" x14ac:dyDescent="0.25">
      <c r="B26" s="19">
        <v>20</v>
      </c>
      <c r="C26" s="9" t="s">
        <v>14</v>
      </c>
      <c r="D26" s="9">
        <f t="shared" si="0"/>
        <v>0</v>
      </c>
      <c r="E26" s="9" t="s">
        <v>9</v>
      </c>
      <c r="F26" s="9"/>
      <c r="G26" s="9"/>
      <c r="H26" s="33">
        <v>7.55</v>
      </c>
    </row>
    <row r="27" spans="2:8" ht="15.75" x14ac:dyDescent="0.25">
      <c r="B27" s="19">
        <v>21</v>
      </c>
      <c r="C27" s="9" t="s">
        <v>21</v>
      </c>
      <c r="D27" s="9">
        <f t="shared" si="0"/>
        <v>0</v>
      </c>
      <c r="E27" s="9" t="s">
        <v>47</v>
      </c>
      <c r="F27" s="9"/>
      <c r="G27" s="9"/>
      <c r="H27" s="33">
        <v>5</v>
      </c>
    </row>
  </sheetData>
  <mergeCells count="3">
    <mergeCell ref="B3:C5"/>
    <mergeCell ref="D3:E5"/>
    <mergeCell ref="F3:H5"/>
  </mergeCells>
  <dataValidations count="2">
    <dataValidation type="list" allowBlank="1" showInputMessage="1" showErrorMessage="1" sqref="F3:G3">
      <formula1>Event</formula1>
    </dataValidation>
    <dataValidation type="list" allowBlank="1" showInputMessage="1" sqref="C7:C27 E7:G27">
      <formula1>IF(C7&lt;&gt;"",OFFSET(d_noms,MATCH(C7&amp;"*",l_noms,0)-1,,SUMPRODUCT((MID(l_noms,1,LEN(C7))=TEXT(C7,"0"))*1)),l_noms)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M34"/>
  <sheetViews>
    <sheetView workbookViewId="0">
      <selection activeCell="B3" sqref="B3:H6"/>
    </sheetView>
  </sheetViews>
  <sheetFormatPr baseColWidth="10" defaultRowHeight="15" x14ac:dyDescent="0.25"/>
  <cols>
    <col min="1" max="2" width="11.42578125" style="5"/>
    <col min="3" max="3" width="20.7109375" style="5" customWidth="1"/>
    <col min="4" max="4" width="6.7109375" style="5" customWidth="1"/>
    <col min="5" max="5" width="20.7109375" style="5" customWidth="1"/>
    <col min="6" max="7" width="5.7109375" style="5" customWidth="1"/>
    <col min="8" max="8" width="11.42578125" style="28"/>
    <col min="9" max="16384" width="11.42578125" style="5"/>
  </cols>
  <sheetData>
    <row r="2" spans="2:13" ht="15.75" thickBot="1" x14ac:dyDescent="0.3"/>
    <row r="3" spans="2:13" ht="15.75" customHeight="1" x14ac:dyDescent="0.25">
      <c r="B3" s="93" t="s">
        <v>34</v>
      </c>
      <c r="C3" s="94"/>
      <c r="D3" s="90" t="s">
        <v>48</v>
      </c>
      <c r="E3" s="90"/>
      <c r="F3" s="84" t="s">
        <v>33</v>
      </c>
      <c r="G3" s="84"/>
      <c r="H3" s="85"/>
    </row>
    <row r="4" spans="2:13" ht="15" customHeight="1" x14ac:dyDescent="0.25">
      <c r="B4" s="95"/>
      <c r="C4" s="96"/>
      <c r="D4" s="91"/>
      <c r="E4" s="91"/>
      <c r="F4" s="86"/>
      <c r="G4" s="86"/>
      <c r="H4" s="87"/>
    </row>
    <row r="5" spans="2:13" ht="15.75" customHeight="1" thickBot="1" x14ac:dyDescent="0.3">
      <c r="B5" s="97"/>
      <c r="C5" s="98"/>
      <c r="D5" s="92"/>
      <c r="E5" s="92"/>
      <c r="F5" s="88"/>
      <c r="G5" s="88"/>
      <c r="H5" s="89"/>
    </row>
    <row r="6" spans="2:13" ht="35.1" customHeight="1" thickTop="1" thickBot="1" x14ac:dyDescent="0.3">
      <c r="B6" s="11" t="s">
        <v>41</v>
      </c>
      <c r="C6" s="10" t="s">
        <v>36</v>
      </c>
      <c r="D6" s="10" t="s">
        <v>37</v>
      </c>
      <c r="E6" s="10" t="s">
        <v>38</v>
      </c>
      <c r="F6" s="10" t="s">
        <v>42</v>
      </c>
      <c r="G6" s="10" t="s">
        <v>43</v>
      </c>
      <c r="H6" s="29" t="s">
        <v>39</v>
      </c>
    </row>
    <row r="7" spans="2:13" ht="16.5" thickTop="1" x14ac:dyDescent="0.25">
      <c r="B7" s="13">
        <v>1</v>
      </c>
      <c r="C7" s="6" t="s">
        <v>5</v>
      </c>
      <c r="D7" s="6">
        <f t="shared" ref="D7:D34" si="0">COUNTIF($E$7:$E$34,C7)</f>
        <v>4</v>
      </c>
      <c r="E7" s="6"/>
      <c r="F7" s="6">
        <v>1</v>
      </c>
      <c r="G7" s="6">
        <v>1</v>
      </c>
      <c r="H7" s="30">
        <v>180.07</v>
      </c>
    </row>
    <row r="8" spans="2:13" ht="15.75" x14ac:dyDescent="0.25">
      <c r="B8" s="15">
        <v>2</v>
      </c>
      <c r="C8" s="7" t="s">
        <v>11</v>
      </c>
      <c r="D8" s="7">
        <f t="shared" si="0"/>
        <v>3</v>
      </c>
      <c r="E8" s="7" t="s">
        <v>5</v>
      </c>
      <c r="F8" s="7"/>
      <c r="G8" s="7">
        <v>1</v>
      </c>
      <c r="H8" s="31">
        <v>138.03</v>
      </c>
    </row>
    <row r="9" spans="2:13" ht="15.75" x14ac:dyDescent="0.25">
      <c r="B9" s="15">
        <v>3</v>
      </c>
      <c r="C9" s="7" t="s">
        <v>1</v>
      </c>
      <c r="D9" s="7">
        <f t="shared" si="0"/>
        <v>3</v>
      </c>
      <c r="E9" s="7" t="s">
        <v>5</v>
      </c>
      <c r="F9" s="7"/>
      <c r="G9" s="7">
        <v>1</v>
      </c>
      <c r="H9" s="31">
        <v>116.16</v>
      </c>
      <c r="M9" s="4"/>
    </row>
    <row r="10" spans="2:13" ht="15.75" x14ac:dyDescent="0.25">
      <c r="B10" s="17">
        <v>4</v>
      </c>
      <c r="C10" s="8" t="s">
        <v>14</v>
      </c>
      <c r="D10" s="8">
        <f t="shared" si="0"/>
        <v>4</v>
      </c>
      <c r="E10" s="8" t="s">
        <v>1</v>
      </c>
      <c r="F10" s="8"/>
      <c r="G10" s="8">
        <v>1</v>
      </c>
      <c r="H10" s="32">
        <v>101.85</v>
      </c>
    </row>
    <row r="11" spans="2:13" ht="15.75" x14ac:dyDescent="0.25">
      <c r="B11" s="17">
        <v>5</v>
      </c>
      <c r="C11" s="8" t="s">
        <v>10</v>
      </c>
      <c r="D11" s="8">
        <f t="shared" si="0"/>
        <v>3</v>
      </c>
      <c r="E11" s="8" t="s">
        <v>5</v>
      </c>
      <c r="F11" s="8"/>
      <c r="G11" s="8">
        <v>1</v>
      </c>
      <c r="H11" s="32">
        <v>91.57</v>
      </c>
    </row>
    <row r="12" spans="2:13" ht="15.75" x14ac:dyDescent="0.25">
      <c r="B12" s="17">
        <v>6</v>
      </c>
      <c r="C12" s="8" t="s">
        <v>21</v>
      </c>
      <c r="D12" s="8">
        <f t="shared" si="0"/>
        <v>3</v>
      </c>
      <c r="E12" s="8" t="s">
        <v>14</v>
      </c>
      <c r="F12" s="8"/>
      <c r="G12" s="8">
        <v>1</v>
      </c>
      <c r="H12" s="32">
        <v>83.78</v>
      </c>
    </row>
    <row r="13" spans="2:13" ht="15.75" x14ac:dyDescent="0.25">
      <c r="B13" s="17">
        <v>7</v>
      </c>
      <c r="C13" s="8" t="s">
        <v>2</v>
      </c>
      <c r="D13" s="8">
        <f t="shared" si="0"/>
        <v>1</v>
      </c>
      <c r="E13" s="8" t="s">
        <v>11</v>
      </c>
      <c r="F13" s="8"/>
      <c r="G13" s="8">
        <v>1</v>
      </c>
      <c r="H13" s="32">
        <v>63.56</v>
      </c>
    </row>
    <row r="14" spans="2:13" ht="15.75" x14ac:dyDescent="0.25">
      <c r="B14" s="19">
        <v>8</v>
      </c>
      <c r="C14" s="19" t="s">
        <v>3</v>
      </c>
      <c r="D14" s="19">
        <f t="shared" si="0"/>
        <v>2</v>
      </c>
      <c r="E14" s="19" t="s">
        <v>1</v>
      </c>
      <c r="F14" s="19"/>
      <c r="G14" s="19"/>
      <c r="H14" s="35">
        <v>58.46</v>
      </c>
    </row>
    <row r="15" spans="2:13" ht="15.75" x14ac:dyDescent="0.25">
      <c r="B15" s="19">
        <v>9</v>
      </c>
      <c r="C15" s="9" t="s">
        <v>15</v>
      </c>
      <c r="D15" s="9">
        <f t="shared" si="0"/>
        <v>0</v>
      </c>
      <c r="E15" s="9" t="s">
        <v>11</v>
      </c>
      <c r="F15" s="9"/>
      <c r="G15" s="9"/>
      <c r="H15" s="33">
        <v>53.96</v>
      </c>
    </row>
    <row r="16" spans="2:13" ht="15.75" x14ac:dyDescent="0.25">
      <c r="B16" s="19">
        <v>10</v>
      </c>
      <c r="C16" s="9" t="s">
        <v>16</v>
      </c>
      <c r="D16" s="9">
        <f t="shared" si="0"/>
        <v>0</v>
      </c>
      <c r="E16" s="9" t="s">
        <v>14</v>
      </c>
      <c r="F16" s="9"/>
      <c r="G16" s="9"/>
      <c r="H16" s="33">
        <v>49.91</v>
      </c>
    </row>
    <row r="17" spans="2:8" ht="15.75" x14ac:dyDescent="0.25">
      <c r="B17" s="19">
        <v>11</v>
      </c>
      <c r="C17" s="9" t="s">
        <v>19</v>
      </c>
      <c r="D17" s="9">
        <f t="shared" si="0"/>
        <v>0</v>
      </c>
      <c r="E17" s="9" t="s">
        <v>1</v>
      </c>
      <c r="F17" s="9"/>
      <c r="G17" s="9"/>
      <c r="H17" s="33">
        <v>46.23</v>
      </c>
    </row>
    <row r="18" spans="2:8" ht="15.75" x14ac:dyDescent="0.25">
      <c r="B18" s="19">
        <v>12</v>
      </c>
      <c r="C18" s="9" t="s">
        <v>24</v>
      </c>
      <c r="D18" s="9">
        <f t="shared" si="0"/>
        <v>1</v>
      </c>
      <c r="E18" s="9" t="s">
        <v>10</v>
      </c>
      <c r="F18" s="9"/>
      <c r="G18" s="9"/>
      <c r="H18" s="33">
        <v>42.82</v>
      </c>
    </row>
    <row r="19" spans="2:8" ht="15.75" x14ac:dyDescent="0.25">
      <c r="B19" s="19">
        <v>13</v>
      </c>
      <c r="C19" s="9" t="s">
        <v>18</v>
      </c>
      <c r="D19" s="9">
        <f t="shared" si="0"/>
        <v>1</v>
      </c>
      <c r="E19" s="9" t="s">
        <v>14</v>
      </c>
      <c r="F19" s="9"/>
      <c r="G19" s="9"/>
      <c r="H19" s="33">
        <v>39.65</v>
      </c>
    </row>
    <row r="20" spans="2:8" ht="15.75" x14ac:dyDescent="0.25">
      <c r="B20" s="19">
        <v>14</v>
      </c>
      <c r="C20" s="9" t="s">
        <v>26</v>
      </c>
      <c r="D20" s="9">
        <f t="shared" si="0"/>
        <v>0</v>
      </c>
      <c r="E20" s="9" t="s">
        <v>3</v>
      </c>
      <c r="F20" s="9"/>
      <c r="G20" s="9"/>
      <c r="H20" s="33">
        <v>36.67</v>
      </c>
    </row>
    <row r="21" spans="2:8" ht="15.75" x14ac:dyDescent="0.25">
      <c r="B21" s="19">
        <v>15</v>
      </c>
      <c r="C21" s="9" t="s">
        <v>20</v>
      </c>
      <c r="D21" s="9">
        <f t="shared" si="0"/>
        <v>1</v>
      </c>
      <c r="E21" s="9" t="s">
        <v>21</v>
      </c>
      <c r="F21" s="9"/>
      <c r="G21" s="9"/>
      <c r="H21" s="33">
        <v>33.85</v>
      </c>
    </row>
    <row r="22" spans="2:8" ht="15.75" x14ac:dyDescent="0.25">
      <c r="B22" s="19">
        <v>16</v>
      </c>
      <c r="C22" s="9" t="s">
        <v>6</v>
      </c>
      <c r="D22" s="9">
        <f t="shared" si="0"/>
        <v>0</v>
      </c>
      <c r="E22" s="9" t="s">
        <v>14</v>
      </c>
      <c r="F22" s="9"/>
      <c r="G22" s="9"/>
      <c r="H22" s="33">
        <v>31.16</v>
      </c>
    </row>
    <row r="23" spans="2:8" ht="15.75" x14ac:dyDescent="0.25">
      <c r="B23" s="19">
        <v>17</v>
      </c>
      <c r="C23" s="9" t="s">
        <v>23</v>
      </c>
      <c r="D23" s="9">
        <f t="shared" si="0"/>
        <v>1</v>
      </c>
      <c r="E23" s="9" t="s">
        <v>21</v>
      </c>
      <c r="F23" s="9"/>
      <c r="G23" s="9"/>
      <c r="H23" s="33">
        <v>28.59</v>
      </c>
    </row>
    <row r="24" spans="2:8" ht="15.75" x14ac:dyDescent="0.25">
      <c r="B24" s="19">
        <v>18</v>
      </c>
      <c r="C24" s="9" t="s">
        <v>17</v>
      </c>
      <c r="D24" s="9">
        <f t="shared" si="0"/>
        <v>0</v>
      </c>
      <c r="E24" s="9" t="s">
        <v>5</v>
      </c>
      <c r="F24" s="9"/>
      <c r="G24" s="9"/>
      <c r="H24" s="33">
        <v>26.12</v>
      </c>
    </row>
    <row r="25" spans="2:8" ht="15.75" x14ac:dyDescent="0.25">
      <c r="B25" s="19">
        <v>19</v>
      </c>
      <c r="C25" s="9" t="s">
        <v>27</v>
      </c>
      <c r="D25" s="9">
        <f t="shared" si="0"/>
        <v>0</v>
      </c>
      <c r="E25" s="9" t="s">
        <v>20</v>
      </c>
      <c r="F25" s="9"/>
      <c r="G25" s="9"/>
      <c r="H25" s="33">
        <v>23.74</v>
      </c>
    </row>
    <row r="26" spans="2:8" ht="15.75" x14ac:dyDescent="0.25">
      <c r="B26" s="19">
        <v>20</v>
      </c>
      <c r="C26" s="9" t="s">
        <v>13</v>
      </c>
      <c r="D26" s="9">
        <f t="shared" si="0"/>
        <v>0</v>
      </c>
      <c r="E26" s="9" t="s">
        <v>2</v>
      </c>
      <c r="F26" s="9"/>
      <c r="G26" s="9"/>
      <c r="H26" s="33">
        <v>21.44</v>
      </c>
    </row>
    <row r="27" spans="2:8" ht="15.75" x14ac:dyDescent="0.25">
      <c r="B27" s="19">
        <v>21</v>
      </c>
      <c r="C27" s="9" t="s">
        <v>9</v>
      </c>
      <c r="D27" s="9">
        <f t="shared" si="0"/>
        <v>0</v>
      </c>
      <c r="E27" s="9" t="s">
        <v>23</v>
      </c>
      <c r="F27" s="9"/>
      <c r="G27" s="9"/>
      <c r="H27" s="33">
        <v>19.21</v>
      </c>
    </row>
    <row r="28" spans="2:8" ht="15.75" x14ac:dyDescent="0.25">
      <c r="B28" s="19">
        <v>22</v>
      </c>
      <c r="C28" s="9" t="s">
        <v>29</v>
      </c>
      <c r="D28" s="9">
        <f t="shared" si="0"/>
        <v>0</v>
      </c>
      <c r="E28" s="9" t="s">
        <v>3</v>
      </c>
      <c r="F28" s="9"/>
      <c r="G28" s="9"/>
      <c r="H28" s="33">
        <v>17.04</v>
      </c>
    </row>
    <row r="29" spans="2:8" ht="15.75" x14ac:dyDescent="0.25">
      <c r="B29" s="19">
        <v>23</v>
      </c>
      <c r="C29" s="9" t="s">
        <v>22</v>
      </c>
      <c r="D29" s="9">
        <f t="shared" si="0"/>
        <v>0</v>
      </c>
      <c r="E29" s="9" t="s">
        <v>11</v>
      </c>
      <c r="F29" s="9"/>
      <c r="G29" s="9"/>
      <c r="H29" s="33">
        <v>14.92</v>
      </c>
    </row>
    <row r="30" spans="2:8" ht="15.75" x14ac:dyDescent="0.25">
      <c r="B30" s="19">
        <v>24</v>
      </c>
      <c r="C30" s="9" t="s">
        <v>4</v>
      </c>
      <c r="D30" s="9">
        <f t="shared" si="0"/>
        <v>0</v>
      </c>
      <c r="E30" s="9" t="s">
        <v>10</v>
      </c>
      <c r="F30" s="9"/>
      <c r="G30" s="9"/>
      <c r="H30" s="33">
        <v>12.85</v>
      </c>
    </row>
    <row r="31" spans="2:8" ht="15.75" x14ac:dyDescent="0.25">
      <c r="B31" s="19">
        <v>25</v>
      </c>
      <c r="C31" s="9" t="s">
        <v>30</v>
      </c>
      <c r="D31" s="9">
        <f t="shared" si="0"/>
        <v>0</v>
      </c>
      <c r="E31" s="9" t="s">
        <v>18</v>
      </c>
      <c r="F31" s="9"/>
      <c r="G31" s="9"/>
      <c r="H31" s="33">
        <v>10.84</v>
      </c>
    </row>
    <row r="32" spans="2:8" ht="15.75" x14ac:dyDescent="0.25">
      <c r="B32" s="19">
        <v>26</v>
      </c>
      <c r="C32" s="9" t="s">
        <v>31</v>
      </c>
      <c r="D32" s="9">
        <f t="shared" si="0"/>
        <v>0</v>
      </c>
      <c r="E32" s="9" t="s">
        <v>21</v>
      </c>
      <c r="F32" s="9"/>
      <c r="G32" s="9"/>
      <c r="H32" s="33">
        <v>8.86</v>
      </c>
    </row>
    <row r="33" spans="2:8" ht="15.75" x14ac:dyDescent="0.25">
      <c r="B33" s="19">
        <v>27</v>
      </c>
      <c r="C33" s="9" t="s">
        <v>8</v>
      </c>
      <c r="D33" s="9">
        <f t="shared" si="0"/>
        <v>0</v>
      </c>
      <c r="E33" s="9" t="s">
        <v>10</v>
      </c>
      <c r="F33" s="9"/>
      <c r="G33" s="9"/>
      <c r="H33" s="33">
        <v>6.91</v>
      </c>
    </row>
    <row r="34" spans="2:8" ht="15.75" x14ac:dyDescent="0.25">
      <c r="B34" s="19">
        <v>28</v>
      </c>
      <c r="C34" s="9" t="s">
        <v>28</v>
      </c>
      <c r="D34" s="9">
        <f t="shared" si="0"/>
        <v>0</v>
      </c>
      <c r="E34" s="9" t="s">
        <v>24</v>
      </c>
      <c r="F34" s="9"/>
      <c r="G34" s="9"/>
      <c r="H34" s="33">
        <v>5</v>
      </c>
    </row>
  </sheetData>
  <mergeCells count="3">
    <mergeCell ref="B3:C5"/>
    <mergeCell ref="D3:E5"/>
    <mergeCell ref="F3:H5"/>
  </mergeCells>
  <dataValidations count="2">
    <dataValidation type="list" allowBlank="1" showInputMessage="1" showErrorMessage="1" sqref="F3:G3">
      <formula1>Event</formula1>
    </dataValidation>
    <dataValidation type="list" allowBlank="1" showInputMessage="1" sqref="C7:C34 E7:G34">
      <formula1>IF(C7&lt;&gt;"",OFFSET(d_noms,MATCH(C7&amp;"*",l_noms,0)-1,,SUMPRODUCT((MID(l_noms,1,LEN(C7))=TEXT(C7,"0"))*1)),l_noms)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1:GL38"/>
  <sheetViews>
    <sheetView topLeftCell="C1" zoomScaleNormal="100" workbookViewId="0">
      <pane xSplit="10" ySplit="6" topLeftCell="M7" activePane="bottomRight" state="frozen"/>
      <selection activeCell="C1" sqref="C1"/>
      <selection pane="topRight" activeCell="K1" sqref="K1"/>
      <selection pane="bottomLeft" activeCell="C7" sqref="C7"/>
      <selection pane="bottomRight" activeCell="D7" sqref="D7"/>
    </sheetView>
  </sheetViews>
  <sheetFormatPr baseColWidth="10" defaultRowHeight="15" x14ac:dyDescent="0.25"/>
  <cols>
    <col min="3" max="3" width="11.42578125" style="25"/>
    <col min="4" max="6" width="15.7109375" customWidth="1"/>
    <col min="7" max="7" width="15.7109375" style="46" customWidth="1"/>
    <col min="8" max="9" width="11.42578125" style="47" customWidth="1"/>
    <col min="10" max="13" width="11.42578125" customWidth="1"/>
    <col min="14" max="14" width="15.7109375" customWidth="1"/>
    <col min="15" max="15" width="11.42578125" customWidth="1"/>
    <col min="16" max="16" width="15.7109375" customWidth="1"/>
    <col min="17" max="20" width="11.42578125" customWidth="1"/>
    <col min="21" max="21" width="15.7109375" customWidth="1"/>
    <col min="22" max="22" width="11.42578125" customWidth="1"/>
    <col min="23" max="23" width="15.7109375" customWidth="1"/>
    <col min="24" max="27" width="11.42578125" customWidth="1"/>
    <col min="28" max="28" width="15.7109375" customWidth="1"/>
    <col min="29" max="29" width="11.42578125" customWidth="1"/>
    <col min="30" max="30" width="15.7109375" customWidth="1"/>
    <col min="31" max="34" width="11.42578125" customWidth="1"/>
    <col min="35" max="35" width="15.7109375" customWidth="1"/>
    <col min="37" max="37" width="15.7109375" customWidth="1"/>
    <col min="38" max="42" width="11.42578125" customWidth="1"/>
    <col min="44" max="49" width="11.42578125" customWidth="1"/>
    <col min="51" max="56" width="11.42578125" customWidth="1"/>
    <col min="58" max="63" width="11.42578125" customWidth="1"/>
    <col min="65" max="70" width="11.42578125" customWidth="1"/>
    <col min="72" max="77" width="11.42578125" customWidth="1"/>
    <col min="79" max="84" width="11.42578125" customWidth="1"/>
    <col min="86" max="91" width="11.42578125" customWidth="1"/>
    <col min="93" max="98" width="11.42578125" customWidth="1"/>
    <col min="100" max="105" width="11.42578125" customWidth="1"/>
    <col min="107" max="112" width="11.42578125" customWidth="1"/>
    <col min="114" max="119" width="11.42578125" customWidth="1"/>
    <col min="121" max="126" width="11.42578125" customWidth="1"/>
    <col min="128" max="133" width="11.42578125" customWidth="1"/>
    <col min="135" max="140" width="11.42578125" customWidth="1"/>
    <col min="142" max="147" width="11.42578125" customWidth="1"/>
    <col min="149" max="154" width="11.42578125" customWidth="1"/>
    <col min="156" max="161" width="11.42578125" customWidth="1"/>
    <col min="163" max="168" width="11.42578125" customWidth="1"/>
    <col min="170" max="175" width="11.42578125" customWidth="1"/>
    <col min="177" max="182" width="11.42578125" customWidth="1"/>
    <col min="184" max="189" width="11.42578125" customWidth="1"/>
    <col min="191" max="194" width="11.42578125" customWidth="1"/>
  </cols>
  <sheetData>
    <row r="1" spans="3:194" x14ac:dyDescent="0.25">
      <c r="E1" t="s">
        <v>127</v>
      </c>
    </row>
    <row r="2" spans="3:194" ht="15.75" thickBot="1" x14ac:dyDescent="0.3"/>
    <row r="3" spans="3:194" ht="15" customHeight="1" x14ac:dyDescent="0.25">
      <c r="D3" s="39"/>
      <c r="E3" s="99" t="s">
        <v>105</v>
      </c>
      <c r="F3" s="100"/>
      <c r="G3" s="100"/>
      <c r="H3" s="100"/>
      <c r="I3" s="100"/>
      <c r="J3" s="100"/>
      <c r="K3" s="100"/>
      <c r="L3" s="101"/>
      <c r="M3" s="93" t="s">
        <v>34</v>
      </c>
      <c r="N3" s="94"/>
      <c r="O3" s="90" t="s">
        <v>35</v>
      </c>
      <c r="P3" s="90"/>
      <c r="Q3" s="84"/>
      <c r="R3" s="84"/>
      <c r="S3" s="85"/>
      <c r="T3" s="93" t="s">
        <v>34</v>
      </c>
      <c r="U3" s="94"/>
      <c r="V3" s="90" t="s">
        <v>44</v>
      </c>
      <c r="W3" s="90"/>
      <c r="X3" s="84" t="s">
        <v>33</v>
      </c>
      <c r="Y3" s="84"/>
      <c r="Z3" s="85"/>
      <c r="AA3" s="93" t="s">
        <v>34</v>
      </c>
      <c r="AB3" s="94"/>
      <c r="AC3" s="90" t="s">
        <v>46</v>
      </c>
      <c r="AD3" s="90"/>
      <c r="AE3" s="84"/>
      <c r="AF3" s="84"/>
      <c r="AG3" s="85"/>
      <c r="AH3" s="93" t="s">
        <v>34</v>
      </c>
      <c r="AI3" s="94"/>
      <c r="AJ3" s="90" t="s">
        <v>48</v>
      </c>
      <c r="AK3" s="90"/>
      <c r="AL3" s="84" t="s">
        <v>33</v>
      </c>
      <c r="AM3" s="84"/>
      <c r="AN3" s="85"/>
      <c r="AO3" s="94" t="s">
        <v>34</v>
      </c>
      <c r="AP3" s="94"/>
      <c r="AQ3" s="90" t="s">
        <v>106</v>
      </c>
      <c r="AR3" s="90"/>
      <c r="AS3" s="84" t="s">
        <v>33</v>
      </c>
      <c r="AT3" s="84"/>
      <c r="AU3" s="85"/>
      <c r="AV3" s="93" t="s">
        <v>34</v>
      </c>
      <c r="AW3" s="94"/>
      <c r="AX3" s="90" t="s">
        <v>48</v>
      </c>
      <c r="AY3" s="90"/>
      <c r="AZ3" s="84"/>
      <c r="BA3" s="84"/>
      <c r="BB3" s="85"/>
      <c r="BC3" s="93" t="s">
        <v>34</v>
      </c>
      <c r="BD3" s="94"/>
      <c r="BE3" s="90" t="s">
        <v>107</v>
      </c>
      <c r="BF3" s="90"/>
      <c r="BG3" s="84" t="s">
        <v>33</v>
      </c>
      <c r="BH3" s="84"/>
      <c r="BI3" s="85"/>
      <c r="BJ3" s="93" t="s">
        <v>34</v>
      </c>
      <c r="BK3" s="94"/>
      <c r="BL3" s="90" t="s">
        <v>108</v>
      </c>
      <c r="BM3" s="90"/>
      <c r="BN3" s="84" t="s">
        <v>33</v>
      </c>
      <c r="BO3" s="84"/>
      <c r="BP3" s="85"/>
      <c r="BQ3" s="93" t="s">
        <v>34</v>
      </c>
      <c r="BR3" s="94"/>
      <c r="BS3" s="90" t="s">
        <v>109</v>
      </c>
      <c r="BT3" s="90"/>
      <c r="BU3" s="84" t="s">
        <v>33</v>
      </c>
      <c r="BV3" s="84"/>
      <c r="BW3" s="85"/>
      <c r="BX3" s="93" t="s">
        <v>34</v>
      </c>
      <c r="BY3" s="94"/>
      <c r="BZ3" s="90" t="s">
        <v>110</v>
      </c>
      <c r="CA3" s="90"/>
      <c r="CB3" s="84" t="s">
        <v>33</v>
      </c>
      <c r="CC3" s="84"/>
      <c r="CD3" s="85"/>
      <c r="CE3" s="93" t="s">
        <v>34</v>
      </c>
      <c r="CF3" s="94"/>
      <c r="CG3" s="90" t="s">
        <v>111</v>
      </c>
      <c r="CH3" s="90"/>
      <c r="CI3" s="84" t="s">
        <v>33</v>
      </c>
      <c r="CJ3" s="84"/>
      <c r="CK3" s="85"/>
      <c r="CL3" s="93" t="s">
        <v>34</v>
      </c>
      <c r="CM3" s="94"/>
      <c r="CN3" s="90" t="s">
        <v>112</v>
      </c>
      <c r="CO3" s="90"/>
      <c r="CP3" s="84" t="s">
        <v>33</v>
      </c>
      <c r="CQ3" s="84"/>
      <c r="CR3" s="85"/>
      <c r="CS3" s="93" t="s">
        <v>34</v>
      </c>
      <c r="CT3" s="94"/>
      <c r="CU3" s="90" t="s">
        <v>113</v>
      </c>
      <c r="CV3" s="90"/>
      <c r="CW3" s="84" t="s">
        <v>33</v>
      </c>
      <c r="CX3" s="84"/>
      <c r="CY3" s="85"/>
      <c r="CZ3" s="93" t="s">
        <v>34</v>
      </c>
      <c r="DA3" s="94"/>
      <c r="DB3" s="90" t="s">
        <v>114</v>
      </c>
      <c r="DC3" s="90"/>
      <c r="DD3" s="84" t="s">
        <v>33</v>
      </c>
      <c r="DE3" s="84"/>
      <c r="DF3" s="85"/>
      <c r="DG3" s="93" t="s">
        <v>34</v>
      </c>
      <c r="DH3" s="94"/>
      <c r="DI3" s="90" t="s">
        <v>115</v>
      </c>
      <c r="DJ3" s="90"/>
      <c r="DK3" s="84" t="s">
        <v>33</v>
      </c>
      <c r="DL3" s="84"/>
      <c r="DM3" s="85"/>
      <c r="DN3" s="93" t="s">
        <v>34</v>
      </c>
      <c r="DO3" s="94"/>
      <c r="DP3" s="90" t="s">
        <v>116</v>
      </c>
      <c r="DQ3" s="90"/>
      <c r="DR3" s="84" t="s">
        <v>33</v>
      </c>
      <c r="DS3" s="84"/>
      <c r="DT3" s="85"/>
      <c r="DU3" s="93" t="s">
        <v>34</v>
      </c>
      <c r="DV3" s="94"/>
      <c r="DW3" s="90" t="s">
        <v>117</v>
      </c>
      <c r="DX3" s="90"/>
      <c r="DY3" s="84" t="s">
        <v>33</v>
      </c>
      <c r="DZ3" s="84"/>
      <c r="EA3" s="85"/>
      <c r="EB3" s="93" t="s">
        <v>34</v>
      </c>
      <c r="EC3" s="94"/>
      <c r="ED3" s="90" t="s">
        <v>126</v>
      </c>
      <c r="EE3" s="90"/>
      <c r="EF3" s="84" t="s">
        <v>33</v>
      </c>
      <c r="EG3" s="84"/>
      <c r="EH3" s="85"/>
      <c r="EI3" s="93" t="s">
        <v>34</v>
      </c>
      <c r="EJ3" s="94"/>
      <c r="EK3" s="90" t="s">
        <v>125</v>
      </c>
      <c r="EL3" s="90"/>
      <c r="EM3" s="84" t="s">
        <v>33</v>
      </c>
      <c r="EN3" s="84"/>
      <c r="EO3" s="85"/>
      <c r="EP3" s="93" t="s">
        <v>34</v>
      </c>
      <c r="EQ3" s="94"/>
      <c r="ER3" s="90" t="s">
        <v>124</v>
      </c>
      <c r="ES3" s="90"/>
      <c r="ET3" s="84" t="s">
        <v>33</v>
      </c>
      <c r="EU3" s="84"/>
      <c r="EV3" s="85"/>
      <c r="EW3" s="93" t="s">
        <v>34</v>
      </c>
      <c r="EX3" s="94"/>
      <c r="EY3" s="90" t="s">
        <v>123</v>
      </c>
      <c r="EZ3" s="90"/>
      <c r="FA3" s="84" t="s">
        <v>33</v>
      </c>
      <c r="FB3" s="84"/>
      <c r="FC3" s="85"/>
      <c r="FD3" s="93" t="s">
        <v>34</v>
      </c>
      <c r="FE3" s="94"/>
      <c r="FF3" s="90" t="s">
        <v>122</v>
      </c>
      <c r="FG3" s="90"/>
      <c r="FH3" s="84" t="s">
        <v>33</v>
      </c>
      <c r="FI3" s="84"/>
      <c r="FJ3" s="85"/>
      <c r="FK3" s="93" t="s">
        <v>34</v>
      </c>
      <c r="FL3" s="94"/>
      <c r="FM3" s="90" t="s">
        <v>121</v>
      </c>
      <c r="FN3" s="90"/>
      <c r="FO3" s="84" t="s">
        <v>33</v>
      </c>
      <c r="FP3" s="84"/>
      <c r="FQ3" s="85"/>
      <c r="FR3" s="93" t="s">
        <v>34</v>
      </c>
      <c r="FS3" s="94"/>
      <c r="FT3" s="90" t="s">
        <v>120</v>
      </c>
      <c r="FU3" s="90"/>
      <c r="FV3" s="84" t="s">
        <v>33</v>
      </c>
      <c r="FW3" s="84"/>
      <c r="FX3" s="85"/>
      <c r="FY3" s="93" t="s">
        <v>34</v>
      </c>
      <c r="FZ3" s="94"/>
      <c r="GA3" s="90" t="s">
        <v>119</v>
      </c>
      <c r="GB3" s="90"/>
      <c r="GC3" s="84" t="s">
        <v>33</v>
      </c>
      <c r="GD3" s="84"/>
      <c r="GE3" s="85"/>
      <c r="GF3" s="93" t="s">
        <v>34</v>
      </c>
      <c r="GG3" s="94"/>
      <c r="GH3" s="90" t="s">
        <v>118</v>
      </c>
      <c r="GI3" s="90"/>
      <c r="GJ3" s="84" t="s">
        <v>33</v>
      </c>
      <c r="GK3" s="84"/>
      <c r="GL3" s="85"/>
    </row>
    <row r="4" spans="3:194" ht="15" customHeight="1" x14ac:dyDescent="0.25">
      <c r="D4" s="39"/>
      <c r="E4" s="102"/>
      <c r="F4" s="103"/>
      <c r="G4" s="103"/>
      <c r="H4" s="103"/>
      <c r="I4" s="103"/>
      <c r="J4" s="103"/>
      <c r="K4" s="103"/>
      <c r="L4" s="104"/>
      <c r="M4" s="95"/>
      <c r="N4" s="96"/>
      <c r="O4" s="91"/>
      <c r="P4" s="91"/>
      <c r="Q4" s="86"/>
      <c r="R4" s="86"/>
      <c r="S4" s="87"/>
      <c r="T4" s="95"/>
      <c r="U4" s="96"/>
      <c r="V4" s="91"/>
      <c r="W4" s="91"/>
      <c r="X4" s="86"/>
      <c r="Y4" s="86"/>
      <c r="Z4" s="87"/>
      <c r="AA4" s="95"/>
      <c r="AB4" s="96"/>
      <c r="AC4" s="91"/>
      <c r="AD4" s="91"/>
      <c r="AE4" s="86"/>
      <c r="AF4" s="86"/>
      <c r="AG4" s="87"/>
      <c r="AH4" s="95"/>
      <c r="AI4" s="96"/>
      <c r="AJ4" s="91"/>
      <c r="AK4" s="91"/>
      <c r="AL4" s="86"/>
      <c r="AM4" s="86"/>
      <c r="AN4" s="87"/>
      <c r="AO4" s="96"/>
      <c r="AP4" s="96"/>
      <c r="AQ4" s="91"/>
      <c r="AR4" s="91"/>
      <c r="AS4" s="86"/>
      <c r="AT4" s="86"/>
      <c r="AU4" s="87"/>
      <c r="AV4" s="95"/>
      <c r="AW4" s="96"/>
      <c r="AX4" s="91"/>
      <c r="AY4" s="91"/>
      <c r="AZ4" s="86"/>
      <c r="BA4" s="86"/>
      <c r="BB4" s="87"/>
      <c r="BC4" s="95"/>
      <c r="BD4" s="96"/>
      <c r="BE4" s="91"/>
      <c r="BF4" s="91"/>
      <c r="BG4" s="86"/>
      <c r="BH4" s="86"/>
      <c r="BI4" s="87"/>
      <c r="BJ4" s="95"/>
      <c r="BK4" s="96"/>
      <c r="BL4" s="91"/>
      <c r="BM4" s="91"/>
      <c r="BN4" s="86"/>
      <c r="BO4" s="86"/>
      <c r="BP4" s="87"/>
      <c r="BQ4" s="95"/>
      <c r="BR4" s="96"/>
      <c r="BS4" s="91"/>
      <c r="BT4" s="91"/>
      <c r="BU4" s="86"/>
      <c r="BV4" s="86"/>
      <c r="BW4" s="87"/>
      <c r="BX4" s="95"/>
      <c r="BY4" s="96"/>
      <c r="BZ4" s="91"/>
      <c r="CA4" s="91"/>
      <c r="CB4" s="86"/>
      <c r="CC4" s="86"/>
      <c r="CD4" s="87"/>
      <c r="CE4" s="95"/>
      <c r="CF4" s="96"/>
      <c r="CG4" s="91"/>
      <c r="CH4" s="91"/>
      <c r="CI4" s="86"/>
      <c r="CJ4" s="86"/>
      <c r="CK4" s="87"/>
      <c r="CL4" s="95"/>
      <c r="CM4" s="96"/>
      <c r="CN4" s="91"/>
      <c r="CO4" s="91"/>
      <c r="CP4" s="86"/>
      <c r="CQ4" s="86"/>
      <c r="CR4" s="87"/>
      <c r="CS4" s="95"/>
      <c r="CT4" s="96"/>
      <c r="CU4" s="91"/>
      <c r="CV4" s="91"/>
      <c r="CW4" s="86"/>
      <c r="CX4" s="86"/>
      <c r="CY4" s="87"/>
      <c r="CZ4" s="95"/>
      <c r="DA4" s="96"/>
      <c r="DB4" s="91"/>
      <c r="DC4" s="91"/>
      <c r="DD4" s="86"/>
      <c r="DE4" s="86"/>
      <c r="DF4" s="87"/>
      <c r="DG4" s="95"/>
      <c r="DH4" s="96"/>
      <c r="DI4" s="91"/>
      <c r="DJ4" s="91"/>
      <c r="DK4" s="86"/>
      <c r="DL4" s="86"/>
      <c r="DM4" s="87"/>
      <c r="DN4" s="95"/>
      <c r="DO4" s="96"/>
      <c r="DP4" s="91"/>
      <c r="DQ4" s="91"/>
      <c r="DR4" s="86"/>
      <c r="DS4" s="86"/>
      <c r="DT4" s="87"/>
      <c r="DU4" s="95"/>
      <c r="DV4" s="96"/>
      <c r="DW4" s="91"/>
      <c r="DX4" s="91"/>
      <c r="DY4" s="86"/>
      <c r="DZ4" s="86"/>
      <c r="EA4" s="87"/>
      <c r="EB4" s="95"/>
      <c r="EC4" s="96"/>
      <c r="ED4" s="91"/>
      <c r="EE4" s="91"/>
      <c r="EF4" s="86"/>
      <c r="EG4" s="86"/>
      <c r="EH4" s="87"/>
      <c r="EI4" s="95"/>
      <c r="EJ4" s="96"/>
      <c r="EK4" s="91"/>
      <c r="EL4" s="91"/>
      <c r="EM4" s="86"/>
      <c r="EN4" s="86"/>
      <c r="EO4" s="87"/>
      <c r="EP4" s="95"/>
      <c r="EQ4" s="96"/>
      <c r="ER4" s="91"/>
      <c r="ES4" s="91"/>
      <c r="ET4" s="86"/>
      <c r="EU4" s="86"/>
      <c r="EV4" s="87"/>
      <c r="EW4" s="95"/>
      <c r="EX4" s="96"/>
      <c r="EY4" s="91"/>
      <c r="EZ4" s="91"/>
      <c r="FA4" s="86"/>
      <c r="FB4" s="86"/>
      <c r="FC4" s="87"/>
      <c r="FD4" s="95"/>
      <c r="FE4" s="96"/>
      <c r="FF4" s="91"/>
      <c r="FG4" s="91"/>
      <c r="FH4" s="86"/>
      <c r="FI4" s="86"/>
      <c r="FJ4" s="87"/>
      <c r="FK4" s="95"/>
      <c r="FL4" s="96"/>
      <c r="FM4" s="91"/>
      <c r="FN4" s="91"/>
      <c r="FO4" s="86"/>
      <c r="FP4" s="86"/>
      <c r="FQ4" s="87"/>
      <c r="FR4" s="95"/>
      <c r="FS4" s="96"/>
      <c r="FT4" s="91"/>
      <c r="FU4" s="91"/>
      <c r="FV4" s="86"/>
      <c r="FW4" s="86"/>
      <c r="FX4" s="87"/>
      <c r="FY4" s="95"/>
      <c r="FZ4" s="96"/>
      <c r="GA4" s="91"/>
      <c r="GB4" s="91"/>
      <c r="GC4" s="86"/>
      <c r="GD4" s="86"/>
      <c r="GE4" s="87"/>
      <c r="GF4" s="95"/>
      <c r="GG4" s="96"/>
      <c r="GH4" s="91"/>
      <c r="GI4" s="91"/>
      <c r="GJ4" s="86"/>
      <c r="GK4" s="86"/>
      <c r="GL4" s="87"/>
    </row>
    <row r="5" spans="3:194" ht="15.75" customHeight="1" thickBot="1" x14ac:dyDescent="0.3">
      <c r="D5" s="39"/>
      <c r="E5" s="105"/>
      <c r="F5" s="106"/>
      <c r="G5" s="106"/>
      <c r="H5" s="106"/>
      <c r="I5" s="106"/>
      <c r="J5" s="106"/>
      <c r="K5" s="106"/>
      <c r="L5" s="107"/>
      <c r="M5" s="97"/>
      <c r="N5" s="98"/>
      <c r="O5" s="92"/>
      <c r="P5" s="92"/>
      <c r="Q5" s="88"/>
      <c r="R5" s="88"/>
      <c r="S5" s="89"/>
      <c r="T5" s="97"/>
      <c r="U5" s="98"/>
      <c r="V5" s="92"/>
      <c r="W5" s="92"/>
      <c r="X5" s="88"/>
      <c r="Y5" s="88"/>
      <c r="Z5" s="89"/>
      <c r="AA5" s="97"/>
      <c r="AB5" s="98"/>
      <c r="AC5" s="92"/>
      <c r="AD5" s="92"/>
      <c r="AE5" s="88"/>
      <c r="AF5" s="88"/>
      <c r="AG5" s="89"/>
      <c r="AH5" s="97"/>
      <c r="AI5" s="98"/>
      <c r="AJ5" s="92"/>
      <c r="AK5" s="92"/>
      <c r="AL5" s="88"/>
      <c r="AM5" s="88"/>
      <c r="AN5" s="89"/>
      <c r="AO5" s="98"/>
      <c r="AP5" s="98"/>
      <c r="AQ5" s="92"/>
      <c r="AR5" s="92"/>
      <c r="AS5" s="88"/>
      <c r="AT5" s="88"/>
      <c r="AU5" s="89"/>
      <c r="AV5" s="97"/>
      <c r="AW5" s="98"/>
      <c r="AX5" s="92"/>
      <c r="AY5" s="92"/>
      <c r="AZ5" s="88"/>
      <c r="BA5" s="88"/>
      <c r="BB5" s="89"/>
      <c r="BC5" s="97"/>
      <c r="BD5" s="98"/>
      <c r="BE5" s="92"/>
      <c r="BF5" s="92"/>
      <c r="BG5" s="88"/>
      <c r="BH5" s="88"/>
      <c r="BI5" s="89"/>
      <c r="BJ5" s="97"/>
      <c r="BK5" s="98"/>
      <c r="BL5" s="92"/>
      <c r="BM5" s="92"/>
      <c r="BN5" s="88"/>
      <c r="BO5" s="88"/>
      <c r="BP5" s="89"/>
      <c r="BQ5" s="97"/>
      <c r="BR5" s="98"/>
      <c r="BS5" s="92"/>
      <c r="BT5" s="92"/>
      <c r="BU5" s="88"/>
      <c r="BV5" s="88"/>
      <c r="BW5" s="89"/>
      <c r="BX5" s="97"/>
      <c r="BY5" s="98"/>
      <c r="BZ5" s="92"/>
      <c r="CA5" s="92"/>
      <c r="CB5" s="88"/>
      <c r="CC5" s="88"/>
      <c r="CD5" s="89"/>
      <c r="CE5" s="97"/>
      <c r="CF5" s="98"/>
      <c r="CG5" s="92"/>
      <c r="CH5" s="92"/>
      <c r="CI5" s="88"/>
      <c r="CJ5" s="88"/>
      <c r="CK5" s="89"/>
      <c r="CL5" s="97"/>
      <c r="CM5" s="98"/>
      <c r="CN5" s="92"/>
      <c r="CO5" s="92"/>
      <c r="CP5" s="88"/>
      <c r="CQ5" s="88"/>
      <c r="CR5" s="89"/>
      <c r="CS5" s="97"/>
      <c r="CT5" s="98"/>
      <c r="CU5" s="92"/>
      <c r="CV5" s="92"/>
      <c r="CW5" s="88"/>
      <c r="CX5" s="88"/>
      <c r="CY5" s="89"/>
      <c r="CZ5" s="97"/>
      <c r="DA5" s="98"/>
      <c r="DB5" s="92"/>
      <c r="DC5" s="92"/>
      <c r="DD5" s="88"/>
      <c r="DE5" s="88"/>
      <c r="DF5" s="89"/>
      <c r="DG5" s="97"/>
      <c r="DH5" s="98"/>
      <c r="DI5" s="92"/>
      <c r="DJ5" s="92"/>
      <c r="DK5" s="88"/>
      <c r="DL5" s="88"/>
      <c r="DM5" s="89"/>
      <c r="DN5" s="97"/>
      <c r="DO5" s="98"/>
      <c r="DP5" s="92"/>
      <c r="DQ5" s="92"/>
      <c r="DR5" s="88"/>
      <c r="DS5" s="88"/>
      <c r="DT5" s="89"/>
      <c r="DU5" s="97"/>
      <c r="DV5" s="98"/>
      <c r="DW5" s="92"/>
      <c r="DX5" s="92"/>
      <c r="DY5" s="88"/>
      <c r="DZ5" s="88"/>
      <c r="EA5" s="89"/>
      <c r="EB5" s="97"/>
      <c r="EC5" s="98"/>
      <c r="ED5" s="92"/>
      <c r="EE5" s="92"/>
      <c r="EF5" s="88"/>
      <c r="EG5" s="88"/>
      <c r="EH5" s="89"/>
      <c r="EI5" s="97"/>
      <c r="EJ5" s="98"/>
      <c r="EK5" s="92"/>
      <c r="EL5" s="92"/>
      <c r="EM5" s="88"/>
      <c r="EN5" s="88"/>
      <c r="EO5" s="89"/>
      <c r="EP5" s="97"/>
      <c r="EQ5" s="98"/>
      <c r="ER5" s="92"/>
      <c r="ES5" s="92"/>
      <c r="ET5" s="88"/>
      <c r="EU5" s="88"/>
      <c r="EV5" s="89"/>
      <c r="EW5" s="97"/>
      <c r="EX5" s="98"/>
      <c r="EY5" s="92"/>
      <c r="EZ5" s="92"/>
      <c r="FA5" s="88"/>
      <c r="FB5" s="88"/>
      <c r="FC5" s="89"/>
      <c r="FD5" s="97"/>
      <c r="FE5" s="98"/>
      <c r="FF5" s="92"/>
      <c r="FG5" s="92"/>
      <c r="FH5" s="88"/>
      <c r="FI5" s="88"/>
      <c r="FJ5" s="89"/>
      <c r="FK5" s="97"/>
      <c r="FL5" s="98"/>
      <c r="FM5" s="92"/>
      <c r="FN5" s="92"/>
      <c r="FO5" s="88"/>
      <c r="FP5" s="88"/>
      <c r="FQ5" s="89"/>
      <c r="FR5" s="97"/>
      <c r="FS5" s="98"/>
      <c r="FT5" s="92"/>
      <c r="FU5" s="92"/>
      <c r="FV5" s="88"/>
      <c r="FW5" s="88"/>
      <c r="FX5" s="89"/>
      <c r="FY5" s="97"/>
      <c r="FZ5" s="98"/>
      <c r="GA5" s="92"/>
      <c r="GB5" s="92"/>
      <c r="GC5" s="88"/>
      <c r="GD5" s="88"/>
      <c r="GE5" s="89"/>
      <c r="GF5" s="97"/>
      <c r="GG5" s="98"/>
      <c r="GH5" s="92"/>
      <c r="GI5" s="92"/>
      <c r="GJ5" s="88"/>
      <c r="GK5" s="88"/>
      <c r="GL5" s="89"/>
    </row>
    <row r="6" spans="3:194" ht="43.5" thickTop="1" thickBot="1" x14ac:dyDescent="0.3">
      <c r="C6" s="25" t="s">
        <v>142</v>
      </c>
      <c r="D6" s="80" t="s">
        <v>141</v>
      </c>
      <c r="E6" s="48" t="s">
        <v>36</v>
      </c>
      <c r="F6" s="40" t="s">
        <v>128</v>
      </c>
      <c r="G6" s="40" t="s">
        <v>104</v>
      </c>
      <c r="H6" s="77" t="s">
        <v>100</v>
      </c>
      <c r="I6" s="77" t="s">
        <v>101</v>
      </c>
      <c r="J6" s="40" t="s">
        <v>102</v>
      </c>
      <c r="K6" s="41" t="s">
        <v>103</v>
      </c>
      <c r="L6" s="42" t="s">
        <v>37</v>
      </c>
      <c r="M6" s="11" t="s">
        <v>41</v>
      </c>
      <c r="N6" s="10" t="s">
        <v>36</v>
      </c>
      <c r="O6" s="10" t="s">
        <v>37</v>
      </c>
      <c r="P6" s="10" t="s">
        <v>38</v>
      </c>
      <c r="Q6" s="10" t="s">
        <v>42</v>
      </c>
      <c r="R6" s="10" t="s">
        <v>43</v>
      </c>
      <c r="S6" s="29" t="s">
        <v>39</v>
      </c>
      <c r="T6" s="11" t="s">
        <v>41</v>
      </c>
      <c r="U6" s="10" t="s">
        <v>36</v>
      </c>
      <c r="V6" s="10" t="s">
        <v>37</v>
      </c>
      <c r="W6" s="10" t="s">
        <v>38</v>
      </c>
      <c r="X6" s="10" t="s">
        <v>42</v>
      </c>
      <c r="Y6" s="10" t="s">
        <v>43</v>
      </c>
      <c r="Z6" s="29" t="s">
        <v>39</v>
      </c>
      <c r="AA6" s="11" t="s">
        <v>41</v>
      </c>
      <c r="AB6" s="10" t="s">
        <v>36</v>
      </c>
      <c r="AC6" s="10" t="s">
        <v>37</v>
      </c>
      <c r="AD6" s="10" t="s">
        <v>38</v>
      </c>
      <c r="AE6" s="10" t="s">
        <v>42</v>
      </c>
      <c r="AF6" s="10" t="s">
        <v>43</v>
      </c>
      <c r="AG6" s="29" t="s">
        <v>39</v>
      </c>
      <c r="AH6" s="11" t="s">
        <v>41</v>
      </c>
      <c r="AI6" s="10" t="s">
        <v>36</v>
      </c>
      <c r="AJ6" s="10" t="s">
        <v>37</v>
      </c>
      <c r="AK6" s="10" t="s">
        <v>38</v>
      </c>
      <c r="AL6" s="10" t="s">
        <v>42</v>
      </c>
      <c r="AM6" s="10" t="s">
        <v>43</v>
      </c>
      <c r="AN6" s="29" t="s">
        <v>39</v>
      </c>
      <c r="AO6" s="24" t="s">
        <v>41</v>
      </c>
      <c r="AP6" s="10" t="s">
        <v>36</v>
      </c>
      <c r="AQ6" s="10" t="s">
        <v>37</v>
      </c>
      <c r="AR6" s="10" t="s">
        <v>38</v>
      </c>
      <c r="AS6" s="10" t="s">
        <v>42</v>
      </c>
      <c r="AT6" s="10" t="s">
        <v>43</v>
      </c>
      <c r="AU6" s="29" t="s">
        <v>39</v>
      </c>
      <c r="AV6" s="11" t="s">
        <v>41</v>
      </c>
      <c r="AW6" s="10" t="s">
        <v>36</v>
      </c>
      <c r="AX6" s="10" t="s">
        <v>37</v>
      </c>
      <c r="AY6" s="10" t="s">
        <v>38</v>
      </c>
      <c r="AZ6" s="10" t="s">
        <v>42</v>
      </c>
      <c r="BA6" s="10" t="s">
        <v>43</v>
      </c>
      <c r="BB6" s="29" t="s">
        <v>39</v>
      </c>
      <c r="BC6" s="11" t="s">
        <v>41</v>
      </c>
      <c r="BD6" s="10" t="s">
        <v>36</v>
      </c>
      <c r="BE6" s="10" t="s">
        <v>37</v>
      </c>
      <c r="BF6" s="10" t="s">
        <v>38</v>
      </c>
      <c r="BG6" s="10" t="s">
        <v>42</v>
      </c>
      <c r="BH6" s="10" t="s">
        <v>43</v>
      </c>
      <c r="BI6" s="29" t="s">
        <v>39</v>
      </c>
      <c r="BJ6" s="11" t="s">
        <v>41</v>
      </c>
      <c r="BK6" s="10" t="s">
        <v>36</v>
      </c>
      <c r="BL6" s="10" t="s">
        <v>37</v>
      </c>
      <c r="BM6" s="10" t="s">
        <v>38</v>
      </c>
      <c r="BN6" s="10" t="s">
        <v>42</v>
      </c>
      <c r="BO6" s="10" t="s">
        <v>43</v>
      </c>
      <c r="BP6" s="29" t="s">
        <v>39</v>
      </c>
      <c r="BQ6" s="11" t="s">
        <v>41</v>
      </c>
      <c r="BR6" s="10" t="s">
        <v>36</v>
      </c>
      <c r="BS6" s="10" t="s">
        <v>37</v>
      </c>
      <c r="BT6" s="10" t="s">
        <v>38</v>
      </c>
      <c r="BU6" s="10" t="s">
        <v>42</v>
      </c>
      <c r="BV6" s="10" t="s">
        <v>43</v>
      </c>
      <c r="BW6" s="29" t="s">
        <v>39</v>
      </c>
      <c r="BX6" s="11" t="s">
        <v>41</v>
      </c>
      <c r="BY6" s="10" t="s">
        <v>36</v>
      </c>
      <c r="BZ6" s="10" t="s">
        <v>37</v>
      </c>
      <c r="CA6" s="10" t="s">
        <v>38</v>
      </c>
      <c r="CB6" s="10" t="s">
        <v>42</v>
      </c>
      <c r="CC6" s="10" t="s">
        <v>43</v>
      </c>
      <c r="CD6" s="29" t="s">
        <v>39</v>
      </c>
      <c r="CE6" s="11" t="s">
        <v>41</v>
      </c>
      <c r="CF6" s="10" t="s">
        <v>36</v>
      </c>
      <c r="CG6" s="10" t="s">
        <v>37</v>
      </c>
      <c r="CH6" s="10" t="s">
        <v>38</v>
      </c>
      <c r="CI6" s="10" t="s">
        <v>42</v>
      </c>
      <c r="CJ6" s="10" t="s">
        <v>43</v>
      </c>
      <c r="CK6" s="29" t="s">
        <v>39</v>
      </c>
      <c r="CL6" s="11" t="s">
        <v>41</v>
      </c>
      <c r="CM6" s="10" t="s">
        <v>36</v>
      </c>
      <c r="CN6" s="10" t="s">
        <v>37</v>
      </c>
      <c r="CO6" s="10" t="s">
        <v>38</v>
      </c>
      <c r="CP6" s="10" t="s">
        <v>42</v>
      </c>
      <c r="CQ6" s="10" t="s">
        <v>43</v>
      </c>
      <c r="CR6" s="29" t="s">
        <v>39</v>
      </c>
      <c r="CS6" s="11" t="s">
        <v>41</v>
      </c>
      <c r="CT6" s="10" t="s">
        <v>36</v>
      </c>
      <c r="CU6" s="10" t="s">
        <v>37</v>
      </c>
      <c r="CV6" s="10" t="s">
        <v>38</v>
      </c>
      <c r="CW6" s="10" t="s">
        <v>42</v>
      </c>
      <c r="CX6" s="10" t="s">
        <v>43</v>
      </c>
      <c r="CY6" s="29" t="s">
        <v>39</v>
      </c>
      <c r="CZ6" s="11" t="s">
        <v>41</v>
      </c>
      <c r="DA6" s="10" t="s">
        <v>36</v>
      </c>
      <c r="DB6" s="10" t="s">
        <v>37</v>
      </c>
      <c r="DC6" s="10" t="s">
        <v>38</v>
      </c>
      <c r="DD6" s="10" t="s">
        <v>42</v>
      </c>
      <c r="DE6" s="10" t="s">
        <v>43</v>
      </c>
      <c r="DF6" s="29" t="s">
        <v>39</v>
      </c>
      <c r="DG6" s="11" t="s">
        <v>41</v>
      </c>
      <c r="DH6" s="10" t="s">
        <v>36</v>
      </c>
      <c r="DI6" s="10" t="s">
        <v>37</v>
      </c>
      <c r="DJ6" s="10" t="s">
        <v>38</v>
      </c>
      <c r="DK6" s="10" t="s">
        <v>42</v>
      </c>
      <c r="DL6" s="10" t="s">
        <v>43</v>
      </c>
      <c r="DM6" s="29" t="s">
        <v>39</v>
      </c>
      <c r="DN6" s="11" t="s">
        <v>41</v>
      </c>
      <c r="DO6" s="10" t="s">
        <v>36</v>
      </c>
      <c r="DP6" s="10" t="s">
        <v>37</v>
      </c>
      <c r="DQ6" s="10" t="s">
        <v>38</v>
      </c>
      <c r="DR6" s="10" t="s">
        <v>42</v>
      </c>
      <c r="DS6" s="10" t="s">
        <v>43</v>
      </c>
      <c r="DT6" s="29" t="s">
        <v>39</v>
      </c>
      <c r="DU6" s="11" t="s">
        <v>41</v>
      </c>
      <c r="DV6" s="10" t="s">
        <v>36</v>
      </c>
      <c r="DW6" s="10" t="s">
        <v>37</v>
      </c>
      <c r="DX6" s="10" t="s">
        <v>38</v>
      </c>
      <c r="DY6" s="10" t="s">
        <v>42</v>
      </c>
      <c r="DZ6" s="10" t="s">
        <v>43</v>
      </c>
      <c r="EA6" s="29" t="s">
        <v>39</v>
      </c>
      <c r="EB6" s="11" t="s">
        <v>41</v>
      </c>
      <c r="EC6" s="10" t="s">
        <v>36</v>
      </c>
      <c r="ED6" s="10" t="s">
        <v>37</v>
      </c>
      <c r="EE6" s="10" t="s">
        <v>38</v>
      </c>
      <c r="EF6" s="10" t="s">
        <v>42</v>
      </c>
      <c r="EG6" s="10" t="s">
        <v>43</v>
      </c>
      <c r="EH6" s="29" t="s">
        <v>39</v>
      </c>
      <c r="EI6" s="11" t="s">
        <v>41</v>
      </c>
      <c r="EJ6" s="10" t="s">
        <v>36</v>
      </c>
      <c r="EK6" s="10" t="s">
        <v>37</v>
      </c>
      <c r="EL6" s="10" t="s">
        <v>38</v>
      </c>
      <c r="EM6" s="10" t="s">
        <v>42</v>
      </c>
      <c r="EN6" s="10" t="s">
        <v>43</v>
      </c>
      <c r="EO6" s="29" t="s">
        <v>39</v>
      </c>
      <c r="EP6" s="11" t="s">
        <v>41</v>
      </c>
      <c r="EQ6" s="10" t="s">
        <v>36</v>
      </c>
      <c r="ER6" s="10" t="s">
        <v>37</v>
      </c>
      <c r="ES6" s="10" t="s">
        <v>38</v>
      </c>
      <c r="ET6" s="10" t="s">
        <v>42</v>
      </c>
      <c r="EU6" s="10" t="s">
        <v>43</v>
      </c>
      <c r="EV6" s="29" t="s">
        <v>39</v>
      </c>
      <c r="EW6" s="11" t="s">
        <v>41</v>
      </c>
      <c r="EX6" s="10" t="s">
        <v>36</v>
      </c>
      <c r="EY6" s="10" t="s">
        <v>37</v>
      </c>
      <c r="EZ6" s="10" t="s">
        <v>38</v>
      </c>
      <c r="FA6" s="10" t="s">
        <v>42</v>
      </c>
      <c r="FB6" s="10" t="s">
        <v>43</v>
      </c>
      <c r="FC6" s="29" t="s">
        <v>39</v>
      </c>
      <c r="FD6" s="11" t="s">
        <v>41</v>
      </c>
      <c r="FE6" s="10" t="s">
        <v>36</v>
      </c>
      <c r="FF6" s="10" t="s">
        <v>37</v>
      </c>
      <c r="FG6" s="10" t="s">
        <v>38</v>
      </c>
      <c r="FH6" s="10" t="s">
        <v>42</v>
      </c>
      <c r="FI6" s="10" t="s">
        <v>43</v>
      </c>
      <c r="FJ6" s="29" t="s">
        <v>39</v>
      </c>
      <c r="FK6" s="11" t="s">
        <v>41</v>
      </c>
      <c r="FL6" s="10" t="s">
        <v>36</v>
      </c>
      <c r="FM6" s="10" t="s">
        <v>37</v>
      </c>
      <c r="FN6" s="10" t="s">
        <v>38</v>
      </c>
      <c r="FO6" s="10" t="s">
        <v>42</v>
      </c>
      <c r="FP6" s="10" t="s">
        <v>43</v>
      </c>
      <c r="FQ6" s="29" t="s">
        <v>39</v>
      </c>
      <c r="FR6" s="11" t="s">
        <v>41</v>
      </c>
      <c r="FS6" s="10" t="s">
        <v>36</v>
      </c>
      <c r="FT6" s="10" t="s">
        <v>37</v>
      </c>
      <c r="FU6" s="10" t="s">
        <v>38</v>
      </c>
      <c r="FV6" s="10" t="s">
        <v>42</v>
      </c>
      <c r="FW6" s="10" t="s">
        <v>43</v>
      </c>
      <c r="FX6" s="29" t="s">
        <v>39</v>
      </c>
      <c r="FY6" s="11" t="s">
        <v>41</v>
      </c>
      <c r="FZ6" s="10" t="s">
        <v>36</v>
      </c>
      <c r="GA6" s="10" t="s">
        <v>37</v>
      </c>
      <c r="GB6" s="10" t="s">
        <v>38</v>
      </c>
      <c r="GC6" s="10" t="s">
        <v>42</v>
      </c>
      <c r="GD6" s="10" t="s">
        <v>43</v>
      </c>
      <c r="GE6" s="29" t="s">
        <v>39</v>
      </c>
      <c r="GF6" s="11" t="s">
        <v>41</v>
      </c>
      <c r="GG6" s="10" t="s">
        <v>36</v>
      </c>
      <c r="GH6" s="10" t="s">
        <v>37</v>
      </c>
      <c r="GI6" s="10" t="s">
        <v>38</v>
      </c>
      <c r="GJ6" s="10" t="s">
        <v>42</v>
      </c>
      <c r="GK6" s="10" t="s">
        <v>43</v>
      </c>
      <c r="GL6" s="29" t="s">
        <v>39</v>
      </c>
    </row>
    <row r="7" spans="3:194" ht="16.5" thickTop="1" x14ac:dyDescent="0.25">
      <c r="C7" s="25">
        <v>2</v>
      </c>
      <c r="D7" s="81"/>
      <c r="E7" s="15" t="s">
        <v>2</v>
      </c>
      <c r="F7" s="15">
        <f>_xlfn.RANK.EQ(H7,H7:H38,0)</f>
        <v>2</v>
      </c>
      <c r="G7" s="15">
        <f>COUNTA(M7,T7,AA7,AH7,AO7,AV7,BC7,BJ7,BQ7,BX7,CE7,CL7,CS7,CZ7,DG7,DN7,DU7,EB7,EI7,EP7,EW7,FD7,FK7,FR7,FY7,GF7)</f>
        <v>4</v>
      </c>
      <c r="H7" s="78">
        <f>S7+Z7+AG7+AN7+AU7+BB7+BI7+BP7+BW7+CD7+CK7+CR7+CY7+DF7+DM7+DT7+EA7+EH7+EO7+EV7+FC7+FJ7+FQ7+FX7+GE7+GL7</f>
        <v>305.69</v>
      </c>
      <c r="I7" s="78">
        <f>H7/G7</f>
        <v>76.422499999999999</v>
      </c>
      <c r="J7" s="15">
        <f>Q7+X7+AE7+AL7+AS7+AZ7+BG7+BN7+BU7+CB7+CI7+CP7+CW7+DD7+DK7+DR7+DY7+EF7+EM7+ET7+FA7+FH7+FO7+FV7+GC7+GJ7</f>
        <v>0</v>
      </c>
      <c r="K7" s="15">
        <f>R7+Y7+AF7+AM7+AT7+BA7+BH7+BO7+BV7+CC7+CJ7+CQ7+CX7+DE7+DL7+DS7+DZ7+EG7+EN7+EU7+FB7+FI7+FP7+FW7+GD7+GK7</f>
        <v>3</v>
      </c>
      <c r="L7" s="49">
        <f>O7+V7+AC7+AJ7+AQ7+AX7+BE7+BL7+BS7+BZ7+CG7+CN7+CU7+DB7+DI7+DP7+DW7+ED7+EK7+ER7+EY7+FF7+FM7+FT7+GA7+GH7</f>
        <v>7</v>
      </c>
      <c r="M7" s="15">
        <v>3</v>
      </c>
      <c r="N7" s="7" t="s">
        <v>2</v>
      </c>
      <c r="O7" s="7">
        <v>6</v>
      </c>
      <c r="P7" s="7" t="s">
        <v>4</v>
      </c>
      <c r="Q7" s="7"/>
      <c r="R7" s="7">
        <v>1</v>
      </c>
      <c r="S7" s="31">
        <v>100.02</v>
      </c>
      <c r="T7" s="19">
        <v>8</v>
      </c>
      <c r="U7" s="9" t="s">
        <v>2</v>
      </c>
      <c r="V7" s="9">
        <v>0</v>
      </c>
      <c r="W7" s="9" t="s">
        <v>7</v>
      </c>
      <c r="X7" s="9"/>
      <c r="Y7" s="9"/>
      <c r="Z7" s="33">
        <v>39.869999999999997</v>
      </c>
      <c r="AA7" s="15">
        <v>3</v>
      </c>
      <c r="AB7" s="7" t="s">
        <v>2</v>
      </c>
      <c r="AC7" s="7">
        <v>0</v>
      </c>
      <c r="AD7" s="7" t="s">
        <v>9</v>
      </c>
      <c r="AE7" s="7"/>
      <c r="AF7" s="7">
        <v>1</v>
      </c>
      <c r="AG7" s="31">
        <v>102.24</v>
      </c>
      <c r="AH7" s="17">
        <v>7</v>
      </c>
      <c r="AI7" s="8" t="s">
        <v>2</v>
      </c>
      <c r="AJ7" s="8">
        <v>1</v>
      </c>
      <c r="AK7" s="8" t="s">
        <v>11</v>
      </c>
      <c r="AL7" s="8"/>
      <c r="AM7" s="8">
        <v>1</v>
      </c>
      <c r="AN7" s="32">
        <v>63.56</v>
      </c>
    </row>
    <row r="8" spans="3:194" ht="15.75" x14ac:dyDescent="0.25">
      <c r="C8" s="25">
        <v>3</v>
      </c>
      <c r="D8" s="81"/>
      <c r="E8" s="15" t="s">
        <v>3</v>
      </c>
      <c r="F8" s="15">
        <f>_xlfn.RANK.EQ(H8,H7:H38,0)</f>
        <v>3</v>
      </c>
      <c r="G8" s="15">
        <f t="shared" ref="G8:G38" si="0">COUNTA(M8,T8,AA8,AH8,AO8,AV8,BC8,BJ8,BQ8,BX8,CE8,CL8,CS8,CZ8,DG8,DN8,DU8,EB8,EI8,EP8,EW8,FD8,FK8,FR8,FY8,GF8)</f>
        <v>4</v>
      </c>
      <c r="H8" s="78">
        <f t="shared" ref="H8:H38" si="1">S8+Z8+AG8+AN8+AU8+BB8+BI8+BP8+BW8+CD8+CK8+CR8+CY8+DF8+DM8+DT8+EA8+EH8+EO8+EV8+FC8+FJ8+FQ8+FX8+GE8+GL8</f>
        <v>295.62999999999994</v>
      </c>
      <c r="I8" s="78">
        <f t="shared" ref="I8:I38" si="2">H8/G8</f>
        <v>73.907499999999985</v>
      </c>
      <c r="J8" s="15">
        <f t="shared" ref="J8:J38" si="3">Q8+X8+AE8+AL8+AS8+AZ8+BG8+BN8+BU8+CB8+CI8+CP8+CW8+DD8+DK8+DR8+DY8+EF8+EM8+ET8+FA8+FH8+FO8+FV8+GC8+GJ8</f>
        <v>0</v>
      </c>
      <c r="K8" s="15">
        <f t="shared" ref="K8:K38" si="4">R8+Y8+AF8+AM8+AT8+BA8+BH8+BO8+BV8+CC8+CJ8+CQ8+CX8+DE8+DL8+DS8+DZ8+EG8+EN8+EU8+FB8+FI8+FP8+FW8+GD8+GK8</f>
        <v>3</v>
      </c>
      <c r="L8" s="49">
        <f t="shared" ref="L8:L38" si="5">O8+V8+AC8+AJ8+AQ8+AX8+BE8+BL8+BS8+BZ8+CG8+CN8+CU8+DB8+DI8+DP8+DW8+ED8+EK8+ER8+EY8+FF8+FM8+FT8+GA8+GH8</f>
        <v>3</v>
      </c>
      <c r="M8" s="15">
        <v>2</v>
      </c>
      <c r="N8" s="7" t="s">
        <v>3</v>
      </c>
      <c r="O8" s="7">
        <v>0</v>
      </c>
      <c r="P8" s="7" t="s">
        <v>4</v>
      </c>
      <c r="Q8" s="7"/>
      <c r="R8" s="7">
        <v>1</v>
      </c>
      <c r="S8" s="31">
        <v>121.52</v>
      </c>
      <c r="T8" s="17">
        <v>7</v>
      </c>
      <c r="U8" s="8" t="s">
        <v>3</v>
      </c>
      <c r="V8" s="8">
        <v>1</v>
      </c>
      <c r="W8" s="8" t="s">
        <v>1</v>
      </c>
      <c r="X8" s="8"/>
      <c r="Y8" s="8">
        <v>1</v>
      </c>
      <c r="Z8" s="32">
        <v>45.44</v>
      </c>
      <c r="AA8" s="17">
        <v>6</v>
      </c>
      <c r="AB8" s="8" t="s">
        <v>3</v>
      </c>
      <c r="AC8" s="8">
        <v>0</v>
      </c>
      <c r="AD8" s="8" t="s">
        <v>6</v>
      </c>
      <c r="AE8" s="8"/>
      <c r="AF8" s="8">
        <v>1</v>
      </c>
      <c r="AG8" s="32">
        <v>70.209999999999994</v>
      </c>
      <c r="AH8" s="19">
        <v>8</v>
      </c>
      <c r="AI8" s="19" t="s">
        <v>3</v>
      </c>
      <c r="AJ8" s="19">
        <v>2</v>
      </c>
      <c r="AK8" s="19" t="s">
        <v>1</v>
      </c>
      <c r="AL8" s="19"/>
      <c r="AM8" s="19"/>
      <c r="AN8" s="61">
        <v>58.46</v>
      </c>
    </row>
    <row r="9" spans="3:194" ht="15.75" x14ac:dyDescent="0.25">
      <c r="C9" s="25">
        <v>31</v>
      </c>
      <c r="D9" s="81"/>
      <c r="E9" s="15" t="s">
        <v>31</v>
      </c>
      <c r="F9" s="15">
        <f>_xlfn.RANK.EQ(H9,H7:H38,0)</f>
        <v>31</v>
      </c>
      <c r="G9" s="15">
        <f t="shared" si="0"/>
        <v>1</v>
      </c>
      <c r="H9" s="78">
        <f t="shared" si="1"/>
        <v>8.86</v>
      </c>
      <c r="I9" s="78">
        <f t="shared" si="2"/>
        <v>8.86</v>
      </c>
      <c r="J9" s="15">
        <f t="shared" si="3"/>
        <v>0</v>
      </c>
      <c r="K9" s="15">
        <f t="shared" si="4"/>
        <v>0</v>
      </c>
      <c r="L9" s="49">
        <f t="shared" si="5"/>
        <v>0</v>
      </c>
      <c r="M9" s="52"/>
      <c r="N9" s="53"/>
      <c r="O9" s="53"/>
      <c r="P9" s="53"/>
      <c r="Q9" s="53"/>
      <c r="R9" s="53"/>
      <c r="S9" s="54"/>
      <c r="T9" s="52"/>
      <c r="U9" s="53"/>
      <c r="V9" s="53"/>
      <c r="W9" s="53"/>
      <c r="X9" s="53"/>
      <c r="Y9" s="53"/>
      <c r="Z9" s="54"/>
      <c r="AA9" s="52"/>
      <c r="AB9" s="53"/>
      <c r="AC9" s="53"/>
      <c r="AD9" s="53"/>
      <c r="AE9" s="53"/>
      <c r="AF9" s="53"/>
      <c r="AG9" s="54"/>
      <c r="AH9" s="19">
        <v>26</v>
      </c>
      <c r="AI9" s="9" t="s">
        <v>31</v>
      </c>
      <c r="AJ9" s="9">
        <v>0</v>
      </c>
      <c r="AK9" s="9" t="s">
        <v>21</v>
      </c>
      <c r="AL9" s="9"/>
      <c r="AM9" s="9"/>
      <c r="AN9" s="33">
        <v>8.86</v>
      </c>
    </row>
    <row r="10" spans="3:194" ht="15.75" x14ac:dyDescent="0.25">
      <c r="C10" s="25">
        <v>24</v>
      </c>
      <c r="D10" s="81"/>
      <c r="E10" s="15" t="s">
        <v>25</v>
      </c>
      <c r="F10" s="15">
        <f>_xlfn.RANK.EQ(H10,H7:H38,0)</f>
        <v>24</v>
      </c>
      <c r="G10" s="15">
        <f t="shared" si="0"/>
        <v>3</v>
      </c>
      <c r="H10" s="78">
        <f t="shared" si="1"/>
        <v>42.82</v>
      </c>
      <c r="I10" s="78">
        <f t="shared" si="2"/>
        <v>14.273333333333333</v>
      </c>
      <c r="J10" s="15">
        <f t="shared" si="3"/>
        <v>0</v>
      </c>
      <c r="K10" s="15">
        <f t="shared" si="4"/>
        <v>0</v>
      </c>
      <c r="L10" s="49">
        <f t="shared" si="5"/>
        <v>0</v>
      </c>
      <c r="M10" s="19">
        <v>20</v>
      </c>
      <c r="N10" s="9" t="s">
        <v>25</v>
      </c>
      <c r="O10" s="9">
        <v>0</v>
      </c>
      <c r="P10" s="9" t="s">
        <v>47</v>
      </c>
      <c r="Q10" s="9"/>
      <c r="R10" s="9"/>
      <c r="S10" s="33">
        <v>5</v>
      </c>
      <c r="T10" s="19">
        <v>12</v>
      </c>
      <c r="U10" s="9" t="s">
        <v>25</v>
      </c>
      <c r="V10" s="9">
        <v>0</v>
      </c>
      <c r="W10" s="9" t="s">
        <v>7</v>
      </c>
      <c r="X10" s="9"/>
      <c r="Y10" s="9"/>
      <c r="Z10" s="33">
        <v>22.16</v>
      </c>
      <c r="AA10" s="19">
        <v>17</v>
      </c>
      <c r="AB10" s="9" t="s">
        <v>25</v>
      </c>
      <c r="AC10" s="9">
        <v>0</v>
      </c>
      <c r="AD10" s="9" t="s">
        <v>16</v>
      </c>
      <c r="AE10" s="9"/>
      <c r="AF10" s="9"/>
      <c r="AG10" s="33">
        <v>15.66</v>
      </c>
      <c r="AH10" s="52"/>
      <c r="AI10" s="53"/>
      <c r="AJ10" s="53"/>
      <c r="AK10" s="53"/>
      <c r="AL10" s="53"/>
      <c r="AM10" s="53"/>
      <c r="AN10" s="54"/>
    </row>
    <row r="11" spans="3:194" ht="15.75" x14ac:dyDescent="0.25">
      <c r="C11" s="25">
        <v>4</v>
      </c>
      <c r="D11" s="81"/>
      <c r="E11" s="15" t="s">
        <v>4</v>
      </c>
      <c r="F11" s="15">
        <f>_xlfn.RANK.EQ(H11,H7:H38,0)</f>
        <v>4</v>
      </c>
      <c r="G11" s="15">
        <f t="shared" si="0"/>
        <v>4</v>
      </c>
      <c r="H11" s="78">
        <f t="shared" si="1"/>
        <v>282.56</v>
      </c>
      <c r="I11" s="78">
        <f t="shared" si="2"/>
        <v>70.64</v>
      </c>
      <c r="J11" s="15">
        <f t="shared" si="3"/>
        <v>1</v>
      </c>
      <c r="K11" s="15">
        <f t="shared" si="4"/>
        <v>2</v>
      </c>
      <c r="L11" s="49">
        <f t="shared" si="5"/>
        <v>6</v>
      </c>
      <c r="M11" s="13">
        <v>1</v>
      </c>
      <c r="N11" s="6" t="s">
        <v>4</v>
      </c>
      <c r="O11" s="6">
        <v>5</v>
      </c>
      <c r="P11" s="6"/>
      <c r="Q11" s="6">
        <v>1</v>
      </c>
      <c r="R11" s="6">
        <v>1</v>
      </c>
      <c r="S11" s="30">
        <v>164.01</v>
      </c>
      <c r="T11" s="15">
        <v>3</v>
      </c>
      <c r="U11" s="7" t="s">
        <v>4</v>
      </c>
      <c r="V11" s="7">
        <v>1</v>
      </c>
      <c r="W11" s="7" t="s">
        <v>7</v>
      </c>
      <c r="X11" s="7"/>
      <c r="Y11" s="7">
        <v>1</v>
      </c>
      <c r="Z11" s="31">
        <v>92.82</v>
      </c>
      <c r="AA11" s="19">
        <v>18</v>
      </c>
      <c r="AB11" s="9" t="s">
        <v>4</v>
      </c>
      <c r="AC11" s="9">
        <f>COUNTIF($G$7:$G$27,AB11)</f>
        <v>0</v>
      </c>
      <c r="AD11" s="9" t="s">
        <v>5</v>
      </c>
      <c r="AE11" s="9"/>
      <c r="AF11" s="9"/>
      <c r="AG11" s="33">
        <v>12.88</v>
      </c>
      <c r="AH11" s="19">
        <v>24</v>
      </c>
      <c r="AI11" s="9" t="s">
        <v>4</v>
      </c>
      <c r="AJ11" s="9">
        <v>0</v>
      </c>
      <c r="AK11" s="9" t="s">
        <v>10</v>
      </c>
      <c r="AL11" s="9"/>
      <c r="AM11" s="9"/>
      <c r="AN11" s="33">
        <v>12.85</v>
      </c>
    </row>
    <row r="12" spans="3:194" ht="15.75" x14ac:dyDescent="0.25">
      <c r="C12" s="25">
        <v>26</v>
      </c>
      <c r="D12" s="81"/>
      <c r="E12" s="15" t="s">
        <v>26</v>
      </c>
      <c r="F12" s="15">
        <f>_xlfn.RANK.EQ(H12,H7:H38,0)</f>
        <v>26</v>
      </c>
      <c r="G12" s="15">
        <f t="shared" si="0"/>
        <v>1</v>
      </c>
      <c r="H12" s="78">
        <f t="shared" si="1"/>
        <v>36.67</v>
      </c>
      <c r="I12" s="78">
        <f t="shared" si="2"/>
        <v>36.67</v>
      </c>
      <c r="J12" s="15">
        <f t="shared" si="3"/>
        <v>0</v>
      </c>
      <c r="K12" s="15">
        <f t="shared" si="4"/>
        <v>0</v>
      </c>
      <c r="L12" s="49">
        <f t="shared" si="5"/>
        <v>0</v>
      </c>
      <c r="M12" s="52"/>
      <c r="N12" s="53"/>
      <c r="O12" s="53"/>
      <c r="P12" s="53"/>
      <c r="Q12" s="53"/>
      <c r="R12" s="53"/>
      <c r="S12" s="54"/>
      <c r="T12" s="52"/>
      <c r="U12" s="53"/>
      <c r="V12" s="53"/>
      <c r="W12" s="53"/>
      <c r="X12" s="53"/>
      <c r="Y12" s="53"/>
      <c r="Z12" s="54"/>
      <c r="AA12" s="52"/>
      <c r="AB12" s="53"/>
      <c r="AC12" s="53"/>
      <c r="AD12" s="53"/>
      <c r="AE12" s="53"/>
      <c r="AF12" s="53"/>
      <c r="AG12" s="54"/>
      <c r="AH12" s="19">
        <v>14</v>
      </c>
      <c r="AI12" s="9" t="s">
        <v>26</v>
      </c>
      <c r="AJ12" s="9">
        <v>0</v>
      </c>
      <c r="AK12" s="9" t="s">
        <v>3</v>
      </c>
      <c r="AL12" s="9"/>
      <c r="AM12" s="9"/>
      <c r="AN12" s="33">
        <v>36.67</v>
      </c>
    </row>
    <row r="13" spans="3:194" ht="15.75" x14ac:dyDescent="0.25">
      <c r="C13" s="25">
        <v>12</v>
      </c>
      <c r="D13" s="81"/>
      <c r="E13" s="15" t="s">
        <v>12</v>
      </c>
      <c r="F13" s="15">
        <f>_xlfn.RANK.EQ(H13,H7:H38,0)</f>
        <v>12</v>
      </c>
      <c r="G13" s="15">
        <f t="shared" si="0"/>
        <v>2</v>
      </c>
      <c r="H13" s="78">
        <f t="shared" si="1"/>
        <v>139.71</v>
      </c>
      <c r="I13" s="78">
        <f t="shared" si="2"/>
        <v>69.855000000000004</v>
      </c>
      <c r="J13" s="15">
        <f t="shared" si="3"/>
        <v>0</v>
      </c>
      <c r="K13" s="15">
        <f t="shared" si="4"/>
        <v>2</v>
      </c>
      <c r="L13" s="49">
        <f t="shared" si="5"/>
        <v>1</v>
      </c>
      <c r="M13" s="17">
        <v>5</v>
      </c>
      <c r="N13" s="8" t="s">
        <v>12</v>
      </c>
      <c r="O13" s="8">
        <v>0</v>
      </c>
      <c r="P13" s="8" t="s">
        <v>2</v>
      </c>
      <c r="Q13" s="8"/>
      <c r="R13" s="8">
        <v>1</v>
      </c>
      <c r="S13" s="32">
        <v>75.83</v>
      </c>
      <c r="T13" s="52"/>
      <c r="U13" s="53"/>
      <c r="V13" s="53"/>
      <c r="W13" s="53"/>
      <c r="X13" s="53"/>
      <c r="Y13" s="53"/>
      <c r="Z13" s="54"/>
      <c r="AA13" s="17">
        <v>7</v>
      </c>
      <c r="AB13" s="8" t="s">
        <v>12</v>
      </c>
      <c r="AC13" s="8">
        <v>1</v>
      </c>
      <c r="AD13" s="8" t="s">
        <v>1</v>
      </c>
      <c r="AE13" s="8"/>
      <c r="AF13" s="8">
        <v>1</v>
      </c>
      <c r="AG13" s="32">
        <v>63.88</v>
      </c>
      <c r="AH13" s="52"/>
      <c r="AI13" s="53"/>
      <c r="AJ13" s="53"/>
      <c r="AK13" s="53"/>
      <c r="AL13" s="53"/>
      <c r="AM13" s="53"/>
      <c r="AN13" s="54"/>
    </row>
    <row r="14" spans="3:194" ht="15.75" x14ac:dyDescent="0.25">
      <c r="C14" s="25">
        <v>5</v>
      </c>
      <c r="D14" s="81"/>
      <c r="E14" s="15" t="s">
        <v>5</v>
      </c>
      <c r="F14" s="15">
        <f>_xlfn.RANK.EQ(H14,H7:H38,0)</f>
        <v>5</v>
      </c>
      <c r="G14" s="15">
        <f t="shared" si="0"/>
        <v>3</v>
      </c>
      <c r="H14" s="78">
        <f t="shared" si="1"/>
        <v>267.62</v>
      </c>
      <c r="I14" s="78">
        <f t="shared" si="2"/>
        <v>89.206666666666663</v>
      </c>
      <c r="J14" s="15">
        <f t="shared" si="3"/>
        <v>1</v>
      </c>
      <c r="K14" s="15">
        <f t="shared" si="4"/>
        <v>2</v>
      </c>
      <c r="L14" s="49">
        <f t="shared" si="5"/>
        <v>5</v>
      </c>
      <c r="M14" s="17">
        <v>8</v>
      </c>
      <c r="N14" s="8" t="s">
        <v>5</v>
      </c>
      <c r="O14" s="8">
        <v>0</v>
      </c>
      <c r="P14" s="8" t="s">
        <v>2</v>
      </c>
      <c r="Q14" s="8"/>
      <c r="R14" s="8">
        <v>1</v>
      </c>
      <c r="S14" s="32">
        <v>56.19</v>
      </c>
      <c r="T14" s="52"/>
      <c r="U14" s="53"/>
      <c r="V14" s="53"/>
      <c r="W14" s="53"/>
      <c r="X14" s="53"/>
      <c r="Y14" s="53"/>
      <c r="Z14" s="54"/>
      <c r="AA14" s="19">
        <v>12</v>
      </c>
      <c r="AB14" s="9" t="s">
        <v>5</v>
      </c>
      <c r="AC14" s="9">
        <v>1</v>
      </c>
      <c r="AD14" s="9" t="s">
        <v>9</v>
      </c>
      <c r="AE14" s="9"/>
      <c r="AF14" s="9"/>
      <c r="AG14" s="33">
        <v>31.36</v>
      </c>
      <c r="AH14" s="13">
        <v>1</v>
      </c>
      <c r="AI14" s="6" t="s">
        <v>5</v>
      </c>
      <c r="AJ14" s="6">
        <v>4</v>
      </c>
      <c r="AK14" s="6"/>
      <c r="AL14" s="6">
        <v>1</v>
      </c>
      <c r="AM14" s="6">
        <v>1</v>
      </c>
      <c r="AN14" s="30">
        <v>180.07</v>
      </c>
    </row>
    <row r="15" spans="3:194" ht="15.75" x14ac:dyDescent="0.25">
      <c r="C15" s="25">
        <v>8</v>
      </c>
      <c r="D15" s="81"/>
      <c r="E15" s="15" t="s">
        <v>8</v>
      </c>
      <c r="F15" s="15">
        <f>_xlfn.RANK.EQ(H15,H7:H38,0)</f>
        <v>8</v>
      </c>
      <c r="G15" s="15">
        <f t="shared" si="0"/>
        <v>4</v>
      </c>
      <c r="H15" s="78">
        <f t="shared" si="1"/>
        <v>215.78</v>
      </c>
      <c r="I15" s="78">
        <f t="shared" si="2"/>
        <v>53.945</v>
      </c>
      <c r="J15" s="15">
        <f t="shared" si="3"/>
        <v>1</v>
      </c>
      <c r="K15" s="15">
        <f t="shared" si="4"/>
        <v>1</v>
      </c>
      <c r="L15" s="49">
        <f t="shared" si="5"/>
        <v>4</v>
      </c>
      <c r="M15" s="19">
        <v>12</v>
      </c>
      <c r="N15" s="9" t="s">
        <v>8</v>
      </c>
      <c r="O15" s="9">
        <v>1</v>
      </c>
      <c r="P15" s="9" t="s">
        <v>4</v>
      </c>
      <c r="Q15" s="9"/>
      <c r="R15" s="9"/>
      <c r="S15" s="33">
        <v>29.31</v>
      </c>
      <c r="T15" s="13">
        <v>1</v>
      </c>
      <c r="U15" s="6" t="s">
        <v>8</v>
      </c>
      <c r="V15" s="6">
        <v>3</v>
      </c>
      <c r="W15" s="6"/>
      <c r="X15" s="6">
        <v>1</v>
      </c>
      <c r="Y15" s="6">
        <v>1</v>
      </c>
      <c r="Z15" s="30">
        <v>158.03</v>
      </c>
      <c r="AA15" s="19">
        <v>15</v>
      </c>
      <c r="AB15" s="9" t="s">
        <v>8</v>
      </c>
      <c r="AC15" s="9">
        <v>0</v>
      </c>
      <c r="AD15" s="9" t="s">
        <v>9</v>
      </c>
      <c r="AE15" s="9"/>
      <c r="AF15" s="9"/>
      <c r="AG15" s="33">
        <v>21.53</v>
      </c>
      <c r="AH15" s="19">
        <v>27</v>
      </c>
      <c r="AI15" s="9" t="s">
        <v>8</v>
      </c>
      <c r="AJ15" s="9">
        <v>0</v>
      </c>
      <c r="AK15" s="9" t="s">
        <v>10</v>
      </c>
      <c r="AL15" s="9"/>
      <c r="AM15" s="9"/>
      <c r="AN15" s="33">
        <v>6.91</v>
      </c>
    </row>
    <row r="16" spans="3:194" ht="15.75" x14ac:dyDescent="0.25">
      <c r="C16" s="25">
        <v>19</v>
      </c>
      <c r="D16" s="81"/>
      <c r="E16" s="15" t="s">
        <v>19</v>
      </c>
      <c r="F16" s="15">
        <f>_xlfn.RANK.EQ(H16,H7:H38,0)</f>
        <v>19</v>
      </c>
      <c r="G16" s="15">
        <f t="shared" si="0"/>
        <v>3</v>
      </c>
      <c r="H16" s="78">
        <f t="shared" si="1"/>
        <v>94.41</v>
      </c>
      <c r="I16" s="78">
        <f t="shared" si="2"/>
        <v>31.47</v>
      </c>
      <c r="J16" s="15">
        <f t="shared" si="3"/>
        <v>0</v>
      </c>
      <c r="K16" s="15">
        <f t="shared" si="4"/>
        <v>0</v>
      </c>
      <c r="L16" s="49">
        <f t="shared" si="5"/>
        <v>0</v>
      </c>
      <c r="M16" s="19">
        <v>17</v>
      </c>
      <c r="N16" s="9" t="s">
        <v>19</v>
      </c>
      <c r="O16" s="9">
        <v>0</v>
      </c>
      <c r="P16" s="9" t="s">
        <v>4</v>
      </c>
      <c r="Q16" s="9"/>
      <c r="R16" s="9"/>
      <c r="S16" s="33">
        <v>13.3</v>
      </c>
      <c r="T16" s="19">
        <v>9</v>
      </c>
      <c r="U16" s="9" t="s">
        <v>19</v>
      </c>
      <c r="V16" s="9">
        <v>0</v>
      </c>
      <c r="W16" s="9" t="s">
        <v>22</v>
      </c>
      <c r="X16" s="9"/>
      <c r="Y16" s="9"/>
      <c r="Z16" s="33">
        <v>34.880000000000003</v>
      </c>
      <c r="AA16" s="52"/>
      <c r="AB16" s="53"/>
      <c r="AC16" s="53"/>
      <c r="AD16" s="53"/>
      <c r="AE16" s="53"/>
      <c r="AF16" s="53"/>
      <c r="AG16" s="54"/>
      <c r="AH16" s="19">
        <v>11</v>
      </c>
      <c r="AI16" s="9" t="s">
        <v>19</v>
      </c>
      <c r="AJ16" s="9">
        <v>0</v>
      </c>
      <c r="AK16" s="9" t="s">
        <v>1</v>
      </c>
      <c r="AL16" s="9"/>
      <c r="AM16" s="9"/>
      <c r="AN16" s="33">
        <v>46.23</v>
      </c>
    </row>
    <row r="17" spans="3:40" ht="15.75" x14ac:dyDescent="0.25">
      <c r="C17" s="25">
        <v>27</v>
      </c>
      <c r="D17" s="81"/>
      <c r="E17" s="15" t="s">
        <v>27</v>
      </c>
      <c r="F17" s="15">
        <f>_xlfn.RANK.EQ(H17,H7:H38,0)</f>
        <v>27</v>
      </c>
      <c r="G17" s="15">
        <f t="shared" si="0"/>
        <v>1</v>
      </c>
      <c r="H17" s="78">
        <f t="shared" si="1"/>
        <v>23.74</v>
      </c>
      <c r="I17" s="78">
        <f t="shared" si="2"/>
        <v>23.74</v>
      </c>
      <c r="J17" s="15">
        <f t="shared" si="3"/>
        <v>0</v>
      </c>
      <c r="K17" s="15">
        <f t="shared" si="4"/>
        <v>0</v>
      </c>
      <c r="L17" s="49">
        <f t="shared" si="5"/>
        <v>0</v>
      </c>
      <c r="M17" s="52"/>
      <c r="N17" s="53"/>
      <c r="O17" s="53"/>
      <c r="P17" s="53"/>
      <c r="Q17" s="53"/>
      <c r="R17" s="53"/>
      <c r="S17" s="54"/>
      <c r="T17" s="52"/>
      <c r="U17" s="53"/>
      <c r="V17" s="53"/>
      <c r="W17" s="53"/>
      <c r="X17" s="53"/>
      <c r="Y17" s="53"/>
      <c r="Z17" s="54"/>
      <c r="AA17" s="52"/>
      <c r="AB17" s="53"/>
      <c r="AC17" s="53"/>
      <c r="AD17" s="53"/>
      <c r="AE17" s="53"/>
      <c r="AF17" s="53"/>
      <c r="AG17" s="54"/>
      <c r="AH17" s="19">
        <v>19</v>
      </c>
      <c r="AI17" s="9" t="s">
        <v>27</v>
      </c>
      <c r="AJ17" s="9">
        <v>0</v>
      </c>
      <c r="AK17" s="9" t="s">
        <v>20</v>
      </c>
      <c r="AL17" s="9"/>
      <c r="AM17" s="9"/>
      <c r="AN17" s="33">
        <v>23.74</v>
      </c>
    </row>
    <row r="18" spans="3:40" ht="15.75" x14ac:dyDescent="0.25">
      <c r="C18" s="25">
        <v>18</v>
      </c>
      <c r="D18" s="81"/>
      <c r="E18" s="15" t="s">
        <v>18</v>
      </c>
      <c r="F18" s="15">
        <f>_xlfn.RANK.EQ(H18,H7:H38,0)</f>
        <v>18</v>
      </c>
      <c r="G18" s="15">
        <f t="shared" si="0"/>
        <v>3</v>
      </c>
      <c r="H18" s="78">
        <f t="shared" si="1"/>
        <v>113.25999999999999</v>
      </c>
      <c r="I18" s="78">
        <f t="shared" si="2"/>
        <v>37.75333333333333</v>
      </c>
      <c r="J18" s="15">
        <f t="shared" si="3"/>
        <v>0</v>
      </c>
      <c r="K18" s="15">
        <f t="shared" si="4"/>
        <v>0</v>
      </c>
      <c r="L18" s="49">
        <f t="shared" si="5"/>
        <v>1</v>
      </c>
      <c r="M18" s="52"/>
      <c r="N18" s="53"/>
      <c r="O18" s="53"/>
      <c r="P18" s="53"/>
      <c r="Q18" s="53"/>
      <c r="R18" s="53"/>
      <c r="S18" s="54"/>
      <c r="T18" s="19">
        <v>10</v>
      </c>
      <c r="U18" s="9" t="s">
        <v>18</v>
      </c>
      <c r="V18" s="9">
        <v>0</v>
      </c>
      <c r="W18" s="9" t="s">
        <v>13</v>
      </c>
      <c r="X18" s="9"/>
      <c r="Y18" s="9"/>
      <c r="Z18" s="33">
        <v>30.33</v>
      </c>
      <c r="AA18" s="19">
        <v>9</v>
      </c>
      <c r="AB18" s="9" t="s">
        <v>18</v>
      </c>
      <c r="AC18" s="9">
        <v>0</v>
      </c>
      <c r="AD18" s="9" t="s">
        <v>9</v>
      </c>
      <c r="AE18" s="9"/>
      <c r="AF18" s="9"/>
      <c r="AG18" s="33">
        <v>43.28</v>
      </c>
      <c r="AH18" s="19">
        <v>13</v>
      </c>
      <c r="AI18" s="9" t="s">
        <v>18</v>
      </c>
      <c r="AJ18" s="9">
        <v>1</v>
      </c>
      <c r="AK18" s="9" t="s">
        <v>14</v>
      </c>
      <c r="AL18" s="9"/>
      <c r="AM18" s="9"/>
      <c r="AN18" s="33">
        <v>39.65</v>
      </c>
    </row>
    <row r="19" spans="3:40" ht="15.75" x14ac:dyDescent="0.25">
      <c r="C19" s="25">
        <v>29</v>
      </c>
      <c r="D19" s="81"/>
      <c r="E19" s="15" t="s">
        <v>29</v>
      </c>
      <c r="F19" s="15">
        <f>_xlfn.RANK.EQ(H19,H7:H38,0)</f>
        <v>29</v>
      </c>
      <c r="G19" s="15">
        <f t="shared" si="0"/>
        <v>1</v>
      </c>
      <c r="H19" s="78">
        <f t="shared" si="1"/>
        <v>17.04</v>
      </c>
      <c r="I19" s="78">
        <f t="shared" si="2"/>
        <v>17.04</v>
      </c>
      <c r="J19" s="15">
        <f t="shared" si="3"/>
        <v>0</v>
      </c>
      <c r="K19" s="15">
        <f t="shared" si="4"/>
        <v>0</v>
      </c>
      <c r="L19" s="49">
        <f t="shared" si="5"/>
        <v>0</v>
      </c>
      <c r="M19" s="52"/>
      <c r="N19" s="53"/>
      <c r="O19" s="53"/>
      <c r="P19" s="53"/>
      <c r="Q19" s="53"/>
      <c r="R19" s="53"/>
      <c r="S19" s="54"/>
      <c r="T19" s="52"/>
      <c r="U19" s="53"/>
      <c r="V19" s="53"/>
      <c r="W19" s="53"/>
      <c r="X19" s="53"/>
      <c r="Y19" s="53"/>
      <c r="Z19" s="54"/>
      <c r="AA19" s="52"/>
      <c r="AB19" s="53"/>
      <c r="AC19" s="53"/>
      <c r="AD19" s="53"/>
      <c r="AE19" s="53"/>
      <c r="AF19" s="53"/>
      <c r="AG19" s="54"/>
      <c r="AH19" s="19">
        <v>22</v>
      </c>
      <c r="AI19" s="9" t="s">
        <v>29</v>
      </c>
      <c r="AJ19" s="9">
        <v>0</v>
      </c>
      <c r="AK19" s="9" t="s">
        <v>3</v>
      </c>
      <c r="AL19" s="9"/>
      <c r="AM19" s="9"/>
      <c r="AN19" s="33">
        <v>17.04</v>
      </c>
    </row>
    <row r="20" spans="3:40" ht="15.75" x14ac:dyDescent="0.25">
      <c r="C20" s="25">
        <v>9</v>
      </c>
      <c r="D20" s="81"/>
      <c r="E20" s="15" t="s">
        <v>9</v>
      </c>
      <c r="F20" s="15">
        <f>_xlfn.RANK.EQ(H20,H7:H38,0)</f>
        <v>9</v>
      </c>
      <c r="G20" s="15">
        <f t="shared" si="0"/>
        <v>3</v>
      </c>
      <c r="H20" s="78">
        <f t="shared" si="1"/>
        <v>204.52</v>
      </c>
      <c r="I20" s="78">
        <f t="shared" si="2"/>
        <v>68.173333333333332</v>
      </c>
      <c r="J20" s="15">
        <f t="shared" si="3"/>
        <v>1</v>
      </c>
      <c r="K20" s="15">
        <f t="shared" si="4"/>
        <v>1</v>
      </c>
      <c r="L20" s="49">
        <f t="shared" si="5"/>
        <v>11</v>
      </c>
      <c r="M20" s="19">
        <v>15</v>
      </c>
      <c r="N20" s="9" t="s">
        <v>9</v>
      </c>
      <c r="O20" s="9">
        <v>0</v>
      </c>
      <c r="P20" s="9" t="s">
        <v>10</v>
      </c>
      <c r="Q20" s="9"/>
      <c r="R20" s="9"/>
      <c r="S20" s="33">
        <v>19.29</v>
      </c>
      <c r="T20" s="52"/>
      <c r="U20" s="53"/>
      <c r="V20" s="53"/>
      <c r="W20" s="53"/>
      <c r="X20" s="53"/>
      <c r="Y20" s="53"/>
      <c r="Z20" s="54"/>
      <c r="AA20" s="13">
        <v>1</v>
      </c>
      <c r="AB20" s="6" t="s">
        <v>9</v>
      </c>
      <c r="AC20" s="6">
        <v>11</v>
      </c>
      <c r="AD20" s="6"/>
      <c r="AE20" s="6">
        <v>1</v>
      </c>
      <c r="AF20" s="6">
        <v>1</v>
      </c>
      <c r="AG20" s="30">
        <v>166.02</v>
      </c>
      <c r="AH20" s="19">
        <v>21</v>
      </c>
      <c r="AI20" s="9" t="s">
        <v>9</v>
      </c>
      <c r="AJ20" s="9">
        <v>0</v>
      </c>
      <c r="AK20" s="9" t="s">
        <v>23</v>
      </c>
      <c r="AL20" s="9"/>
      <c r="AM20" s="9"/>
      <c r="AN20" s="33">
        <v>19.21</v>
      </c>
    </row>
    <row r="21" spans="3:40" ht="15.75" x14ac:dyDescent="0.25">
      <c r="C21" s="25">
        <v>20</v>
      </c>
      <c r="D21" s="81"/>
      <c r="E21" s="15" t="s">
        <v>20</v>
      </c>
      <c r="F21" s="15">
        <f>_xlfn.RANK.EQ(H21,H7:H38,0)</f>
        <v>20</v>
      </c>
      <c r="G21" s="15">
        <f t="shared" si="0"/>
        <v>4</v>
      </c>
      <c r="H21" s="78">
        <f t="shared" si="1"/>
        <v>92.56</v>
      </c>
      <c r="I21" s="78">
        <f t="shared" si="2"/>
        <v>23.14</v>
      </c>
      <c r="J21" s="15">
        <f t="shared" si="3"/>
        <v>0</v>
      </c>
      <c r="K21" s="15">
        <f t="shared" si="4"/>
        <v>0</v>
      </c>
      <c r="L21" s="49">
        <f t="shared" si="5"/>
        <v>1</v>
      </c>
      <c r="M21" s="19">
        <v>13</v>
      </c>
      <c r="N21" s="9" t="s">
        <v>20</v>
      </c>
      <c r="O21" s="9">
        <v>0</v>
      </c>
      <c r="P21" s="9" t="s">
        <v>8</v>
      </c>
      <c r="Q21" s="9"/>
      <c r="R21" s="9"/>
      <c r="S21" s="33">
        <v>25.8</v>
      </c>
      <c r="T21" s="19">
        <v>17</v>
      </c>
      <c r="U21" s="9" t="s">
        <v>20</v>
      </c>
      <c r="V21" s="9">
        <v>0</v>
      </c>
      <c r="W21" s="9" t="s">
        <v>3</v>
      </c>
      <c r="X21" s="9"/>
      <c r="Y21" s="9"/>
      <c r="Z21" s="33">
        <v>5</v>
      </c>
      <c r="AA21" s="19">
        <v>13</v>
      </c>
      <c r="AB21" s="9" t="s">
        <v>20</v>
      </c>
      <c r="AC21" s="9">
        <v>0</v>
      </c>
      <c r="AD21" s="9" t="s">
        <v>1</v>
      </c>
      <c r="AE21" s="9"/>
      <c r="AF21" s="9"/>
      <c r="AG21" s="33">
        <v>27.91</v>
      </c>
      <c r="AH21" s="19">
        <v>15</v>
      </c>
      <c r="AI21" s="9" t="s">
        <v>20</v>
      </c>
      <c r="AJ21" s="9">
        <v>1</v>
      </c>
      <c r="AK21" s="9" t="s">
        <v>21</v>
      </c>
      <c r="AL21" s="9"/>
      <c r="AM21" s="9"/>
      <c r="AN21" s="33">
        <v>33.85</v>
      </c>
    </row>
    <row r="22" spans="3:40" ht="15.75" x14ac:dyDescent="0.25">
      <c r="C22" s="25">
        <v>30</v>
      </c>
      <c r="D22" s="81"/>
      <c r="E22" s="15" t="s">
        <v>30</v>
      </c>
      <c r="F22" s="15">
        <f>_xlfn.RANK.EQ(H22,H7:H38,0)</f>
        <v>30</v>
      </c>
      <c r="G22" s="15">
        <f t="shared" si="0"/>
        <v>1</v>
      </c>
      <c r="H22" s="78">
        <f t="shared" si="1"/>
        <v>10.84</v>
      </c>
      <c r="I22" s="78">
        <f t="shared" si="2"/>
        <v>10.84</v>
      </c>
      <c r="J22" s="15">
        <f t="shared" si="3"/>
        <v>0</v>
      </c>
      <c r="K22" s="15">
        <f t="shared" si="4"/>
        <v>0</v>
      </c>
      <c r="L22" s="49">
        <f t="shared" si="5"/>
        <v>0</v>
      </c>
      <c r="M22" s="52"/>
      <c r="N22" s="53"/>
      <c r="O22" s="53"/>
      <c r="P22" s="53"/>
      <c r="Q22" s="53"/>
      <c r="R22" s="53"/>
      <c r="S22" s="54"/>
      <c r="T22" s="52"/>
      <c r="U22" s="53"/>
      <c r="V22" s="53"/>
      <c r="W22" s="53"/>
      <c r="X22" s="53"/>
      <c r="Y22" s="53"/>
      <c r="Z22" s="54"/>
      <c r="AA22" s="52"/>
      <c r="AB22" s="53"/>
      <c r="AC22" s="53"/>
      <c r="AD22" s="53"/>
      <c r="AE22" s="53"/>
      <c r="AF22" s="53"/>
      <c r="AG22" s="54"/>
      <c r="AH22" s="19">
        <v>25</v>
      </c>
      <c r="AI22" s="9" t="s">
        <v>30</v>
      </c>
      <c r="AJ22" s="9">
        <v>0</v>
      </c>
      <c r="AK22" s="9" t="s">
        <v>18</v>
      </c>
      <c r="AL22" s="9"/>
      <c r="AM22" s="9"/>
      <c r="AN22" s="33">
        <v>10.84</v>
      </c>
    </row>
    <row r="23" spans="3:40" ht="15.75" x14ac:dyDescent="0.25">
      <c r="C23" s="25">
        <v>6</v>
      </c>
      <c r="D23" s="81"/>
      <c r="E23" s="15" t="s">
        <v>6</v>
      </c>
      <c r="F23" s="15">
        <f>_xlfn.RANK.EQ(H23,H7:H38,0)</f>
        <v>6</v>
      </c>
      <c r="G23" s="15">
        <f t="shared" si="0"/>
        <v>4</v>
      </c>
      <c r="H23" s="78">
        <f t="shared" si="1"/>
        <v>266.99</v>
      </c>
      <c r="I23" s="78">
        <f t="shared" si="2"/>
        <v>66.747500000000002</v>
      </c>
      <c r="J23" s="15">
        <f t="shared" si="3"/>
        <v>0</v>
      </c>
      <c r="K23" s="15">
        <f t="shared" si="4"/>
        <v>2</v>
      </c>
      <c r="L23" s="49">
        <f t="shared" si="5"/>
        <v>4</v>
      </c>
      <c r="M23" s="17">
        <v>4</v>
      </c>
      <c r="N23" s="8" t="s">
        <v>6</v>
      </c>
      <c r="O23" s="8">
        <v>2</v>
      </c>
      <c r="P23" s="8" t="s">
        <v>2</v>
      </c>
      <c r="Q23" s="8"/>
      <c r="R23" s="8">
        <v>1</v>
      </c>
      <c r="S23" s="32">
        <v>86</v>
      </c>
      <c r="T23" s="19">
        <v>11</v>
      </c>
      <c r="U23" s="9" t="s">
        <v>6</v>
      </c>
      <c r="V23" s="9">
        <v>0</v>
      </c>
      <c r="W23" s="9" t="s">
        <v>7</v>
      </c>
      <c r="X23" s="9"/>
      <c r="Y23" s="9"/>
      <c r="Z23" s="33">
        <v>26.1</v>
      </c>
      <c r="AA23" s="15">
        <v>2</v>
      </c>
      <c r="AB23" s="7" t="s">
        <v>6</v>
      </c>
      <c r="AC23" s="7">
        <v>2</v>
      </c>
      <c r="AD23" s="7" t="s">
        <v>9</v>
      </c>
      <c r="AE23" s="7"/>
      <c r="AF23" s="7">
        <v>1</v>
      </c>
      <c r="AG23" s="31">
        <v>123.73</v>
      </c>
      <c r="AH23" s="19">
        <v>16</v>
      </c>
      <c r="AI23" s="9" t="s">
        <v>6</v>
      </c>
      <c r="AJ23" s="9">
        <v>0</v>
      </c>
      <c r="AK23" s="9" t="s">
        <v>14</v>
      </c>
      <c r="AL23" s="9"/>
      <c r="AM23" s="9"/>
      <c r="AN23" s="33">
        <v>31.16</v>
      </c>
    </row>
    <row r="24" spans="3:40" ht="15.75" x14ac:dyDescent="0.25">
      <c r="C24" s="25">
        <v>32</v>
      </c>
      <c r="D24" s="81"/>
      <c r="E24" s="15" t="s">
        <v>32</v>
      </c>
      <c r="F24" s="15">
        <f>_xlfn.RANK.EQ(H24,H7:H38,0)</f>
        <v>32</v>
      </c>
      <c r="G24" s="15">
        <f t="shared" si="0"/>
        <v>1</v>
      </c>
      <c r="H24" s="78">
        <f t="shared" si="1"/>
        <v>7.69</v>
      </c>
      <c r="I24" s="78">
        <f t="shared" si="2"/>
        <v>7.69</v>
      </c>
      <c r="J24" s="15">
        <f t="shared" si="3"/>
        <v>0</v>
      </c>
      <c r="K24" s="15">
        <f t="shared" si="4"/>
        <v>0</v>
      </c>
      <c r="L24" s="49">
        <f t="shared" si="5"/>
        <v>0</v>
      </c>
      <c r="M24" s="19">
        <v>19</v>
      </c>
      <c r="N24" s="9" t="s">
        <v>32</v>
      </c>
      <c r="O24" s="9">
        <v>0</v>
      </c>
      <c r="P24" s="9" t="s">
        <v>14</v>
      </c>
      <c r="Q24" s="9"/>
      <c r="R24" s="9"/>
      <c r="S24" s="33">
        <v>7.69</v>
      </c>
      <c r="T24" s="52"/>
      <c r="U24" s="53"/>
      <c r="V24" s="53"/>
      <c r="W24" s="53"/>
      <c r="X24" s="53"/>
      <c r="Y24" s="53"/>
      <c r="Z24" s="54"/>
      <c r="AA24" s="52"/>
      <c r="AB24" s="53"/>
      <c r="AC24" s="53"/>
      <c r="AD24" s="53"/>
      <c r="AE24" s="53"/>
      <c r="AF24" s="53"/>
      <c r="AG24" s="54"/>
      <c r="AH24" s="52"/>
      <c r="AI24" s="53"/>
      <c r="AJ24" s="53"/>
      <c r="AK24" s="53"/>
      <c r="AL24" s="53"/>
      <c r="AM24" s="53"/>
      <c r="AN24" s="54"/>
    </row>
    <row r="25" spans="3:40" ht="15.75" x14ac:dyDescent="0.25">
      <c r="C25" s="25">
        <v>10</v>
      </c>
      <c r="D25" s="81"/>
      <c r="E25" s="15" t="s">
        <v>10</v>
      </c>
      <c r="F25" s="15">
        <f>_xlfn.RANK.EQ(H25,H7:H38,0)</f>
        <v>10</v>
      </c>
      <c r="G25" s="15">
        <f t="shared" si="0"/>
        <v>4</v>
      </c>
      <c r="H25" s="78">
        <f t="shared" si="1"/>
        <v>157.43</v>
      </c>
      <c r="I25" s="78">
        <f t="shared" si="2"/>
        <v>39.357500000000002</v>
      </c>
      <c r="J25" s="15">
        <f t="shared" si="3"/>
        <v>0</v>
      </c>
      <c r="K25" s="15">
        <f t="shared" si="4"/>
        <v>1</v>
      </c>
      <c r="L25" s="49">
        <f t="shared" si="5"/>
        <v>4</v>
      </c>
      <c r="M25" s="19">
        <v>11</v>
      </c>
      <c r="N25" s="9" t="s">
        <v>10</v>
      </c>
      <c r="O25" s="9">
        <v>1</v>
      </c>
      <c r="P25" s="9" t="s">
        <v>4</v>
      </c>
      <c r="Q25" s="9"/>
      <c r="R25" s="9"/>
      <c r="S25" s="33">
        <v>33.04</v>
      </c>
      <c r="T25" s="19">
        <v>16</v>
      </c>
      <c r="U25" s="9" t="s">
        <v>10</v>
      </c>
      <c r="V25" s="9">
        <v>0</v>
      </c>
      <c r="W25" s="9" t="s">
        <v>7</v>
      </c>
      <c r="X25" s="9"/>
      <c r="Y25" s="9"/>
      <c r="Z25" s="33">
        <v>8.18</v>
      </c>
      <c r="AA25" s="19">
        <v>14</v>
      </c>
      <c r="AB25" s="9" t="s">
        <v>10</v>
      </c>
      <c r="AC25" s="9">
        <v>0</v>
      </c>
      <c r="AD25" s="9" t="s">
        <v>1</v>
      </c>
      <c r="AE25" s="9"/>
      <c r="AF25" s="9"/>
      <c r="AG25" s="33">
        <v>24.64</v>
      </c>
      <c r="AH25" s="17">
        <v>5</v>
      </c>
      <c r="AI25" s="8" t="s">
        <v>10</v>
      </c>
      <c r="AJ25" s="8">
        <v>3</v>
      </c>
      <c r="AK25" s="8" t="s">
        <v>5</v>
      </c>
      <c r="AL25" s="8"/>
      <c r="AM25" s="8">
        <v>1</v>
      </c>
      <c r="AN25" s="32">
        <v>91.57</v>
      </c>
    </row>
    <row r="26" spans="3:40" ht="15.75" x14ac:dyDescent="0.25">
      <c r="C26" s="25">
        <v>15</v>
      </c>
      <c r="D26" s="81"/>
      <c r="E26" s="15" t="s">
        <v>15</v>
      </c>
      <c r="F26" s="15">
        <f>_xlfn.RANK.EQ(H26,H7:H38,0)</f>
        <v>15</v>
      </c>
      <c r="G26" s="15">
        <f t="shared" si="0"/>
        <v>3</v>
      </c>
      <c r="H26" s="78">
        <f t="shared" si="1"/>
        <v>125.74000000000001</v>
      </c>
      <c r="I26" s="78">
        <f t="shared" si="2"/>
        <v>41.913333333333334</v>
      </c>
      <c r="J26" s="15">
        <f t="shared" si="3"/>
        <v>0</v>
      </c>
      <c r="K26" s="15">
        <f t="shared" si="4"/>
        <v>1</v>
      </c>
      <c r="L26" s="49">
        <f t="shared" si="5"/>
        <v>0</v>
      </c>
      <c r="M26" s="17">
        <v>7</v>
      </c>
      <c r="N26" s="8" t="s">
        <v>15</v>
      </c>
      <c r="O26" s="8">
        <v>0</v>
      </c>
      <c r="P26" s="8" t="s">
        <v>6</v>
      </c>
      <c r="Q26" s="8"/>
      <c r="R26" s="8">
        <v>1</v>
      </c>
      <c r="S26" s="32">
        <v>61.6</v>
      </c>
      <c r="T26" s="52"/>
      <c r="U26" s="53"/>
      <c r="V26" s="53"/>
      <c r="W26" s="53"/>
      <c r="X26" s="53"/>
      <c r="Y26" s="53"/>
      <c r="Z26" s="54"/>
      <c r="AA26" s="19">
        <v>19</v>
      </c>
      <c r="AB26" s="9" t="s">
        <v>15</v>
      </c>
      <c r="AC26" s="9">
        <v>0</v>
      </c>
      <c r="AD26" s="9" t="s">
        <v>9</v>
      </c>
      <c r="AE26" s="9"/>
      <c r="AF26" s="9"/>
      <c r="AG26" s="33">
        <v>10.18</v>
      </c>
      <c r="AH26" s="19">
        <v>9</v>
      </c>
      <c r="AI26" s="9" t="s">
        <v>15</v>
      </c>
      <c r="AJ26" s="9">
        <v>0</v>
      </c>
      <c r="AK26" s="9" t="s">
        <v>11</v>
      </c>
      <c r="AL26" s="9"/>
      <c r="AM26" s="9"/>
      <c r="AN26" s="33">
        <v>53.96</v>
      </c>
    </row>
    <row r="27" spans="3:40" ht="15.75" x14ac:dyDescent="0.25">
      <c r="C27" s="25">
        <v>1</v>
      </c>
      <c r="D27" s="81"/>
      <c r="E27" s="15" t="s">
        <v>1</v>
      </c>
      <c r="F27" s="15">
        <f>_xlfn.RANK.EQ(H27,H7:H38,0)</f>
        <v>1</v>
      </c>
      <c r="G27" s="15">
        <f t="shared" si="0"/>
        <v>4</v>
      </c>
      <c r="H27" s="78">
        <f t="shared" si="1"/>
        <v>340.81999999999994</v>
      </c>
      <c r="I27" s="78">
        <f t="shared" si="2"/>
        <v>85.204999999999984</v>
      </c>
      <c r="J27" s="15">
        <f t="shared" si="3"/>
        <v>0</v>
      </c>
      <c r="K27" s="15">
        <f t="shared" si="4"/>
        <v>4</v>
      </c>
      <c r="L27" s="49">
        <f t="shared" si="5"/>
        <v>8</v>
      </c>
      <c r="M27" s="17">
        <v>6</v>
      </c>
      <c r="N27" s="8" t="s">
        <v>1</v>
      </c>
      <c r="O27" s="8">
        <v>1</v>
      </c>
      <c r="P27" s="8" t="s">
        <v>2</v>
      </c>
      <c r="Q27" s="8"/>
      <c r="R27" s="8">
        <v>1</v>
      </c>
      <c r="S27" s="32">
        <v>67.959999999999994</v>
      </c>
      <c r="T27" s="43">
        <v>5</v>
      </c>
      <c r="U27" s="44" t="s">
        <v>1</v>
      </c>
      <c r="V27" s="44">
        <v>1</v>
      </c>
      <c r="W27" s="44" t="s">
        <v>8</v>
      </c>
      <c r="X27" s="44"/>
      <c r="Y27" s="44">
        <v>1</v>
      </c>
      <c r="Z27" s="45">
        <v>68.489999999999995</v>
      </c>
      <c r="AA27" s="17">
        <v>4</v>
      </c>
      <c r="AB27" s="8" t="s">
        <v>1</v>
      </c>
      <c r="AC27" s="8">
        <v>3</v>
      </c>
      <c r="AD27" s="8" t="s">
        <v>9</v>
      </c>
      <c r="AE27" s="8"/>
      <c r="AF27" s="8">
        <v>1</v>
      </c>
      <c r="AG27" s="32">
        <v>88.21</v>
      </c>
      <c r="AH27" s="15">
        <v>3</v>
      </c>
      <c r="AI27" s="7" t="s">
        <v>1</v>
      </c>
      <c r="AJ27" s="7">
        <v>3</v>
      </c>
      <c r="AK27" s="7" t="s">
        <v>5</v>
      </c>
      <c r="AL27" s="7"/>
      <c r="AM27" s="7">
        <v>1</v>
      </c>
      <c r="AN27" s="31">
        <v>116.16</v>
      </c>
    </row>
    <row r="28" spans="3:40" ht="15.75" x14ac:dyDescent="0.25">
      <c r="C28" s="25">
        <v>23</v>
      </c>
      <c r="D28" s="81"/>
      <c r="E28" s="15" t="s">
        <v>23</v>
      </c>
      <c r="F28" s="15">
        <f>_xlfn.RANK.EQ(H28,H7:H38,0)</f>
        <v>23</v>
      </c>
      <c r="G28" s="15">
        <f t="shared" si="0"/>
        <v>2</v>
      </c>
      <c r="H28" s="78">
        <f t="shared" si="1"/>
        <v>51.05</v>
      </c>
      <c r="I28" s="78">
        <f t="shared" si="2"/>
        <v>25.524999999999999</v>
      </c>
      <c r="J28" s="15">
        <f t="shared" si="3"/>
        <v>0</v>
      </c>
      <c r="K28" s="15">
        <f t="shared" si="4"/>
        <v>0</v>
      </c>
      <c r="L28" s="49">
        <f t="shared" si="5"/>
        <v>1</v>
      </c>
      <c r="M28" s="19">
        <v>14</v>
      </c>
      <c r="N28" s="9" t="s">
        <v>23</v>
      </c>
      <c r="O28" s="9">
        <v>0</v>
      </c>
      <c r="P28" s="9" t="s">
        <v>2</v>
      </c>
      <c r="Q28" s="9"/>
      <c r="R28" s="9"/>
      <c r="S28" s="33">
        <v>22.46</v>
      </c>
      <c r="T28" s="52"/>
      <c r="U28" s="53"/>
      <c r="V28" s="53"/>
      <c r="W28" s="53"/>
      <c r="X28" s="53"/>
      <c r="Y28" s="53"/>
      <c r="Z28" s="54"/>
      <c r="AA28" s="52"/>
      <c r="AB28" s="53"/>
      <c r="AC28" s="53"/>
      <c r="AD28" s="53"/>
      <c r="AE28" s="53"/>
      <c r="AF28" s="53"/>
      <c r="AG28" s="54"/>
      <c r="AH28" s="19">
        <v>17</v>
      </c>
      <c r="AI28" s="9" t="s">
        <v>23</v>
      </c>
      <c r="AJ28" s="9">
        <v>1</v>
      </c>
      <c r="AK28" s="9" t="s">
        <v>21</v>
      </c>
      <c r="AL28" s="9"/>
      <c r="AM28" s="9"/>
      <c r="AN28" s="33">
        <v>28.59</v>
      </c>
    </row>
    <row r="29" spans="3:40" ht="15.75" x14ac:dyDescent="0.25">
      <c r="C29" s="25">
        <v>21</v>
      </c>
      <c r="D29" s="81"/>
      <c r="E29" s="15" t="s">
        <v>21</v>
      </c>
      <c r="F29" s="15">
        <f>_xlfn.RANK.EQ(H29,H7:H38,0)</f>
        <v>21</v>
      </c>
      <c r="G29" s="15">
        <f t="shared" si="0"/>
        <v>2</v>
      </c>
      <c r="H29" s="78">
        <f t="shared" si="1"/>
        <v>88.78</v>
      </c>
      <c r="I29" s="78">
        <f t="shared" si="2"/>
        <v>44.39</v>
      </c>
      <c r="J29" s="15">
        <f t="shared" si="3"/>
        <v>0</v>
      </c>
      <c r="K29" s="15">
        <f t="shared" si="4"/>
        <v>1</v>
      </c>
      <c r="L29" s="49">
        <f t="shared" si="5"/>
        <v>3</v>
      </c>
      <c r="M29" s="52"/>
      <c r="N29" s="53"/>
      <c r="O29" s="53"/>
      <c r="P29" s="53"/>
      <c r="Q29" s="53"/>
      <c r="R29" s="53"/>
      <c r="S29" s="54"/>
      <c r="T29" s="52"/>
      <c r="U29" s="53"/>
      <c r="V29" s="53"/>
      <c r="W29" s="53"/>
      <c r="X29" s="53"/>
      <c r="Y29" s="53"/>
      <c r="Z29" s="54"/>
      <c r="AA29" s="19">
        <v>21</v>
      </c>
      <c r="AB29" s="9" t="s">
        <v>21</v>
      </c>
      <c r="AC29" s="9">
        <v>0</v>
      </c>
      <c r="AD29" s="9" t="s">
        <v>47</v>
      </c>
      <c r="AE29" s="9"/>
      <c r="AF29" s="9"/>
      <c r="AG29" s="33">
        <v>5</v>
      </c>
      <c r="AH29" s="17">
        <v>6</v>
      </c>
      <c r="AI29" s="8" t="s">
        <v>21</v>
      </c>
      <c r="AJ29" s="8">
        <v>3</v>
      </c>
      <c r="AK29" s="8" t="s">
        <v>14</v>
      </c>
      <c r="AL29" s="8"/>
      <c r="AM29" s="8">
        <v>1</v>
      </c>
      <c r="AN29" s="32">
        <v>83.78</v>
      </c>
    </row>
    <row r="30" spans="3:40" ht="15.75" x14ac:dyDescent="0.25">
      <c r="C30" s="25">
        <v>17</v>
      </c>
      <c r="D30" s="81"/>
      <c r="E30" s="15" t="s">
        <v>17</v>
      </c>
      <c r="F30" s="15">
        <f>_xlfn.RANK.EQ(H30,H7:H38,0)</f>
        <v>17</v>
      </c>
      <c r="G30" s="15">
        <f t="shared" si="0"/>
        <v>4</v>
      </c>
      <c r="H30" s="78">
        <f t="shared" si="1"/>
        <v>114.01</v>
      </c>
      <c r="I30" s="78">
        <f t="shared" si="2"/>
        <v>28.502500000000001</v>
      </c>
      <c r="J30" s="15">
        <f t="shared" si="3"/>
        <v>0</v>
      </c>
      <c r="K30" s="15">
        <f t="shared" si="4"/>
        <v>0</v>
      </c>
      <c r="L30" s="49">
        <f t="shared" si="5"/>
        <v>1</v>
      </c>
      <c r="M30" s="19">
        <v>9</v>
      </c>
      <c r="N30" s="9" t="s">
        <v>17</v>
      </c>
      <c r="O30" s="9">
        <v>1</v>
      </c>
      <c r="P30" s="9" t="s">
        <v>2</v>
      </c>
      <c r="Q30" s="9"/>
      <c r="R30" s="9"/>
      <c r="S30" s="33">
        <v>41.39</v>
      </c>
      <c r="T30" s="19">
        <v>15</v>
      </c>
      <c r="U30" s="9" t="s">
        <v>17</v>
      </c>
      <c r="V30" s="9">
        <v>0</v>
      </c>
      <c r="W30" s="9" t="s">
        <v>7</v>
      </c>
      <c r="X30" s="9"/>
      <c r="Y30" s="9"/>
      <c r="Z30" s="33">
        <v>11.46</v>
      </c>
      <c r="AA30" s="19">
        <v>11</v>
      </c>
      <c r="AB30" s="9" t="s">
        <v>17</v>
      </c>
      <c r="AC30" s="9">
        <v>0</v>
      </c>
      <c r="AD30" s="9" t="s">
        <v>6</v>
      </c>
      <c r="AE30" s="9"/>
      <c r="AF30" s="9"/>
      <c r="AG30" s="33">
        <v>35.04</v>
      </c>
      <c r="AH30" s="19">
        <v>18</v>
      </c>
      <c r="AI30" s="9" t="s">
        <v>17</v>
      </c>
      <c r="AJ30" s="9">
        <v>0</v>
      </c>
      <c r="AK30" s="9" t="s">
        <v>5</v>
      </c>
      <c r="AL30" s="9"/>
      <c r="AM30" s="9"/>
      <c r="AN30" s="33">
        <v>26.12</v>
      </c>
    </row>
    <row r="31" spans="3:40" ht="15.75" x14ac:dyDescent="0.25">
      <c r="C31" s="25">
        <v>22</v>
      </c>
      <c r="D31" s="81"/>
      <c r="E31" s="15" t="s">
        <v>22</v>
      </c>
      <c r="F31" s="15">
        <f>_xlfn.RANK.EQ(H31,H7:H38,0)</f>
        <v>22</v>
      </c>
      <c r="G31" s="15">
        <f t="shared" si="0"/>
        <v>2</v>
      </c>
      <c r="H31" s="78">
        <f t="shared" si="1"/>
        <v>75.42</v>
      </c>
      <c r="I31" s="78">
        <f t="shared" si="2"/>
        <v>37.71</v>
      </c>
      <c r="J31" s="15">
        <f t="shared" si="3"/>
        <v>0</v>
      </c>
      <c r="K31" s="15">
        <f t="shared" si="4"/>
        <v>1</v>
      </c>
      <c r="L31" s="49">
        <f t="shared" si="5"/>
        <v>1</v>
      </c>
      <c r="M31" s="52"/>
      <c r="N31" s="53"/>
      <c r="O31" s="53"/>
      <c r="P31" s="53"/>
      <c r="Q31" s="53"/>
      <c r="R31" s="53"/>
      <c r="S31" s="54"/>
      <c r="T31" s="17">
        <v>6</v>
      </c>
      <c r="U31" s="8" t="s">
        <v>22</v>
      </c>
      <c r="V31" s="8">
        <v>1</v>
      </c>
      <c r="W31" s="8" t="s">
        <v>4</v>
      </c>
      <c r="X31" s="8"/>
      <c r="Y31" s="8">
        <v>1</v>
      </c>
      <c r="Z31" s="32">
        <v>60.5</v>
      </c>
      <c r="AA31" s="52"/>
      <c r="AB31" s="53"/>
      <c r="AC31" s="53"/>
      <c r="AD31" s="53"/>
      <c r="AE31" s="53"/>
      <c r="AF31" s="53"/>
      <c r="AG31" s="54"/>
      <c r="AH31" s="19">
        <v>23</v>
      </c>
      <c r="AI31" s="9" t="s">
        <v>22</v>
      </c>
      <c r="AJ31" s="9">
        <v>0</v>
      </c>
      <c r="AK31" s="9" t="s">
        <v>11</v>
      </c>
      <c r="AL31" s="9"/>
      <c r="AM31" s="9"/>
      <c r="AN31" s="33">
        <v>14.92</v>
      </c>
    </row>
    <row r="32" spans="3:40" ht="15.75" x14ac:dyDescent="0.25">
      <c r="C32" s="25">
        <v>13</v>
      </c>
      <c r="D32" s="81"/>
      <c r="E32" s="15" t="s">
        <v>13</v>
      </c>
      <c r="F32" s="15">
        <f>_xlfn.RANK.EQ(H32,H7:H38,0)</f>
        <v>13</v>
      </c>
      <c r="G32" s="15">
        <f t="shared" si="0"/>
        <v>3</v>
      </c>
      <c r="H32" s="78">
        <f t="shared" si="1"/>
        <v>139.16999999999999</v>
      </c>
      <c r="I32" s="78">
        <f t="shared" si="2"/>
        <v>46.389999999999993</v>
      </c>
      <c r="J32" s="15">
        <f t="shared" si="3"/>
        <v>0</v>
      </c>
      <c r="K32" s="15">
        <f t="shared" si="4"/>
        <v>1</v>
      </c>
      <c r="L32" s="49">
        <f t="shared" si="5"/>
        <v>2</v>
      </c>
      <c r="M32" s="52"/>
      <c r="N32" s="53"/>
      <c r="O32" s="53"/>
      <c r="P32" s="53"/>
      <c r="Q32" s="53"/>
      <c r="R32" s="53"/>
      <c r="S32" s="54"/>
      <c r="T32" s="17">
        <v>4</v>
      </c>
      <c r="U32" s="8" t="s">
        <v>13</v>
      </c>
      <c r="V32" s="8">
        <v>2</v>
      </c>
      <c r="W32" s="8" t="s">
        <v>8</v>
      </c>
      <c r="X32" s="8"/>
      <c r="Y32" s="8">
        <v>1</v>
      </c>
      <c r="Z32" s="32">
        <v>78.739999999999995</v>
      </c>
      <c r="AA32" s="19">
        <v>10</v>
      </c>
      <c r="AB32" s="9" t="s">
        <v>13</v>
      </c>
      <c r="AC32" s="9">
        <v>0</v>
      </c>
      <c r="AD32" s="9" t="s">
        <v>9</v>
      </c>
      <c r="AE32" s="9"/>
      <c r="AF32" s="9"/>
      <c r="AG32" s="33">
        <v>38.99</v>
      </c>
      <c r="AH32" s="19">
        <v>20</v>
      </c>
      <c r="AI32" s="9" t="s">
        <v>13</v>
      </c>
      <c r="AJ32" s="9">
        <v>0</v>
      </c>
      <c r="AK32" s="9" t="s">
        <v>2</v>
      </c>
      <c r="AL32" s="9"/>
      <c r="AM32" s="9"/>
      <c r="AN32" s="33">
        <v>21.44</v>
      </c>
    </row>
    <row r="33" spans="3:40" ht="15.75" x14ac:dyDescent="0.25">
      <c r="C33" s="25">
        <v>28</v>
      </c>
      <c r="D33" s="81"/>
      <c r="E33" s="15" t="s">
        <v>28</v>
      </c>
      <c r="F33" s="15">
        <f>_xlfn.RANK.EQ(H33,H7:H38,0)</f>
        <v>28</v>
      </c>
      <c r="G33" s="15">
        <f t="shared" si="0"/>
        <v>2</v>
      </c>
      <c r="H33" s="78">
        <f t="shared" si="1"/>
        <v>21.24</v>
      </c>
      <c r="I33" s="78">
        <f t="shared" si="2"/>
        <v>10.62</v>
      </c>
      <c r="J33" s="15">
        <f t="shared" si="3"/>
        <v>0</v>
      </c>
      <c r="K33" s="15">
        <f t="shared" si="4"/>
        <v>0</v>
      </c>
      <c r="L33" s="49">
        <f t="shared" si="5"/>
        <v>0</v>
      </c>
      <c r="M33" s="19">
        <v>16</v>
      </c>
      <c r="N33" s="9" t="s">
        <v>28</v>
      </c>
      <c r="O33" s="9">
        <v>0</v>
      </c>
      <c r="P33" s="9" t="s">
        <v>6</v>
      </c>
      <c r="Q33" s="9"/>
      <c r="R33" s="9"/>
      <c r="S33" s="33">
        <v>16.239999999999998</v>
      </c>
      <c r="T33" s="52"/>
      <c r="U33" s="53"/>
      <c r="V33" s="53"/>
      <c r="W33" s="53"/>
      <c r="X33" s="53"/>
      <c r="Y33" s="53"/>
      <c r="Z33" s="54"/>
      <c r="AA33" s="52"/>
      <c r="AB33" s="53"/>
      <c r="AC33" s="53"/>
      <c r="AD33" s="53"/>
      <c r="AE33" s="53"/>
      <c r="AF33" s="53"/>
      <c r="AG33" s="54"/>
      <c r="AH33" s="19">
        <v>28</v>
      </c>
      <c r="AI33" s="9" t="s">
        <v>28</v>
      </c>
      <c r="AJ33" s="9">
        <v>0</v>
      </c>
      <c r="AK33" s="9" t="s">
        <v>24</v>
      </c>
      <c r="AL33" s="9"/>
      <c r="AM33" s="9"/>
      <c r="AN33" s="33">
        <v>5</v>
      </c>
    </row>
    <row r="34" spans="3:40" ht="15.75" x14ac:dyDescent="0.25">
      <c r="C34" s="25">
        <v>11</v>
      </c>
      <c r="D34" s="81"/>
      <c r="E34" s="15" t="s">
        <v>11</v>
      </c>
      <c r="F34" s="15">
        <f>_xlfn.RANK.EQ(H34,H7:H38,0)</f>
        <v>11</v>
      </c>
      <c r="G34" s="15">
        <f t="shared" si="0"/>
        <v>2</v>
      </c>
      <c r="H34" s="78">
        <f t="shared" si="1"/>
        <v>156.57</v>
      </c>
      <c r="I34" s="78">
        <f t="shared" si="2"/>
        <v>78.284999999999997</v>
      </c>
      <c r="J34" s="15">
        <f t="shared" si="3"/>
        <v>0</v>
      </c>
      <c r="K34" s="15">
        <f t="shared" si="4"/>
        <v>1</v>
      </c>
      <c r="L34" s="49">
        <f t="shared" si="5"/>
        <v>3</v>
      </c>
      <c r="M34" s="52"/>
      <c r="N34" s="53"/>
      <c r="O34" s="53"/>
      <c r="P34" s="53"/>
      <c r="Q34" s="53"/>
      <c r="R34" s="53"/>
      <c r="S34" s="54"/>
      <c r="T34" s="52"/>
      <c r="U34" s="53"/>
      <c r="V34" s="53"/>
      <c r="W34" s="53"/>
      <c r="X34" s="53"/>
      <c r="Y34" s="53"/>
      <c r="Z34" s="54"/>
      <c r="AA34" s="19">
        <v>16</v>
      </c>
      <c r="AB34" s="9" t="s">
        <v>11</v>
      </c>
      <c r="AC34" s="9">
        <v>0</v>
      </c>
      <c r="AD34" s="9" t="s">
        <v>12</v>
      </c>
      <c r="AE34" s="9"/>
      <c r="AF34" s="9"/>
      <c r="AG34" s="33">
        <v>18.54</v>
      </c>
      <c r="AH34" s="15">
        <v>2</v>
      </c>
      <c r="AI34" s="7" t="s">
        <v>11</v>
      </c>
      <c r="AJ34" s="7">
        <v>3</v>
      </c>
      <c r="AK34" s="7" t="s">
        <v>5</v>
      </c>
      <c r="AL34" s="7"/>
      <c r="AM34" s="7">
        <v>1</v>
      </c>
      <c r="AN34" s="31">
        <v>138.03</v>
      </c>
    </row>
    <row r="35" spans="3:40" ht="15.75" x14ac:dyDescent="0.25">
      <c r="C35" s="25">
        <v>7</v>
      </c>
      <c r="D35" s="81"/>
      <c r="E35" s="15" t="s">
        <v>7</v>
      </c>
      <c r="F35" s="15">
        <f>_xlfn.RANK.EQ(H35,H7:H38,0)</f>
        <v>7</v>
      </c>
      <c r="G35" s="15">
        <f t="shared" si="0"/>
        <v>3</v>
      </c>
      <c r="H35" s="78">
        <f t="shared" si="1"/>
        <v>229.57</v>
      </c>
      <c r="I35" s="78">
        <f t="shared" si="2"/>
        <v>76.523333333333326</v>
      </c>
      <c r="J35" s="15">
        <f t="shared" si="3"/>
        <v>0</v>
      </c>
      <c r="K35" s="15">
        <f t="shared" si="4"/>
        <v>2</v>
      </c>
      <c r="L35" s="49">
        <f t="shared" si="5"/>
        <v>7</v>
      </c>
      <c r="M35" s="19">
        <v>10</v>
      </c>
      <c r="N35" s="9" t="s">
        <v>7</v>
      </c>
      <c r="O35" s="9">
        <v>0</v>
      </c>
      <c r="P35" s="9" t="s">
        <v>17</v>
      </c>
      <c r="Q35" s="9"/>
      <c r="R35" s="9"/>
      <c r="S35" s="33">
        <v>37.049999999999997</v>
      </c>
      <c r="T35" s="15">
        <v>2</v>
      </c>
      <c r="U35" s="7" t="s">
        <v>7</v>
      </c>
      <c r="V35" s="7">
        <v>7</v>
      </c>
      <c r="W35" s="7" t="s">
        <v>8</v>
      </c>
      <c r="X35" s="7"/>
      <c r="Y35" s="7">
        <v>1</v>
      </c>
      <c r="Z35" s="31">
        <v>114.48</v>
      </c>
      <c r="AA35" s="17">
        <v>5</v>
      </c>
      <c r="AB35" s="8" t="s">
        <v>7</v>
      </c>
      <c r="AC35" s="8">
        <v>0</v>
      </c>
      <c r="AD35" s="8" t="s">
        <v>9</v>
      </c>
      <c r="AE35" s="8"/>
      <c r="AF35" s="8">
        <v>1</v>
      </c>
      <c r="AG35" s="32">
        <v>78.040000000000006</v>
      </c>
      <c r="AH35" s="52"/>
      <c r="AI35" s="53"/>
      <c r="AJ35" s="53"/>
      <c r="AK35" s="53"/>
      <c r="AL35" s="53"/>
      <c r="AM35" s="53"/>
      <c r="AN35" s="54"/>
    </row>
    <row r="36" spans="3:40" ht="15.75" x14ac:dyDescent="0.25">
      <c r="C36" s="25">
        <v>14</v>
      </c>
      <c r="D36" s="81"/>
      <c r="E36" s="15" t="s">
        <v>14</v>
      </c>
      <c r="F36" s="15">
        <f>_xlfn.RANK.EQ(H36,H7:H38,0)</f>
        <v>14</v>
      </c>
      <c r="G36" s="15">
        <f t="shared" si="0"/>
        <v>4</v>
      </c>
      <c r="H36" s="78">
        <f t="shared" si="1"/>
        <v>138.28</v>
      </c>
      <c r="I36" s="78">
        <f t="shared" si="2"/>
        <v>34.57</v>
      </c>
      <c r="J36" s="15">
        <f t="shared" si="3"/>
        <v>0</v>
      </c>
      <c r="K36" s="15">
        <f t="shared" si="4"/>
        <v>1</v>
      </c>
      <c r="L36" s="49">
        <f t="shared" si="5"/>
        <v>5</v>
      </c>
      <c r="M36" s="19">
        <v>18</v>
      </c>
      <c r="N36" s="9" t="s">
        <v>14</v>
      </c>
      <c r="O36" s="9">
        <v>1</v>
      </c>
      <c r="P36" s="9" t="s">
        <v>1</v>
      </c>
      <c r="Q36" s="9"/>
      <c r="R36" s="9"/>
      <c r="S36" s="33">
        <v>10.45</v>
      </c>
      <c r="T36" s="19">
        <v>13</v>
      </c>
      <c r="U36" s="9" t="s">
        <v>14</v>
      </c>
      <c r="V36" s="9">
        <v>0</v>
      </c>
      <c r="W36" s="9" t="s">
        <v>7</v>
      </c>
      <c r="X36" s="9"/>
      <c r="Y36" s="9"/>
      <c r="Z36" s="33">
        <v>18.43</v>
      </c>
      <c r="AA36" s="19">
        <v>20</v>
      </c>
      <c r="AB36" s="9" t="s">
        <v>14</v>
      </c>
      <c r="AC36" s="9">
        <v>0</v>
      </c>
      <c r="AD36" s="9" t="s">
        <v>9</v>
      </c>
      <c r="AE36" s="9"/>
      <c r="AF36" s="9"/>
      <c r="AG36" s="33">
        <v>7.55</v>
      </c>
      <c r="AH36" s="17">
        <v>4</v>
      </c>
      <c r="AI36" s="8" t="s">
        <v>14</v>
      </c>
      <c r="AJ36" s="8">
        <v>4</v>
      </c>
      <c r="AK36" s="8" t="s">
        <v>1</v>
      </c>
      <c r="AL36" s="8"/>
      <c r="AM36" s="8">
        <v>1</v>
      </c>
      <c r="AN36" s="32">
        <v>101.85</v>
      </c>
    </row>
    <row r="37" spans="3:40" ht="15.75" x14ac:dyDescent="0.25">
      <c r="C37" s="25">
        <v>24</v>
      </c>
      <c r="D37" s="81"/>
      <c r="E37" s="15" t="s">
        <v>24</v>
      </c>
      <c r="F37" s="15">
        <f>_xlfn.RANK.EQ(H37,H7:H38,0)</f>
        <v>24</v>
      </c>
      <c r="G37" s="15">
        <f t="shared" si="0"/>
        <v>1</v>
      </c>
      <c r="H37" s="78">
        <f t="shared" si="1"/>
        <v>42.82</v>
      </c>
      <c r="I37" s="78">
        <f t="shared" si="2"/>
        <v>42.82</v>
      </c>
      <c r="J37" s="15">
        <f t="shared" si="3"/>
        <v>0</v>
      </c>
      <c r="K37" s="15">
        <f t="shared" si="4"/>
        <v>0</v>
      </c>
      <c r="L37" s="49">
        <f t="shared" si="5"/>
        <v>1</v>
      </c>
      <c r="M37" s="52"/>
      <c r="N37" s="53"/>
      <c r="O37" s="53"/>
      <c r="P37" s="53"/>
      <c r="Q37" s="53"/>
      <c r="R37" s="53"/>
      <c r="S37" s="54"/>
      <c r="T37" s="52"/>
      <c r="U37" s="53"/>
      <c r="V37" s="53"/>
      <c r="W37" s="53"/>
      <c r="X37" s="53"/>
      <c r="Y37" s="53"/>
      <c r="Z37" s="54"/>
      <c r="AA37" s="52"/>
      <c r="AB37" s="53"/>
      <c r="AC37" s="53"/>
      <c r="AD37" s="53"/>
      <c r="AE37" s="53"/>
      <c r="AF37" s="53"/>
      <c r="AG37" s="54"/>
      <c r="AH37" s="19">
        <v>12</v>
      </c>
      <c r="AI37" s="9" t="s">
        <v>24</v>
      </c>
      <c r="AJ37" s="9">
        <v>1</v>
      </c>
      <c r="AK37" s="9" t="s">
        <v>10</v>
      </c>
      <c r="AL37" s="9"/>
      <c r="AM37" s="9"/>
      <c r="AN37" s="33">
        <v>42.82</v>
      </c>
    </row>
    <row r="38" spans="3:40" ht="16.5" thickBot="1" x14ac:dyDescent="0.3">
      <c r="C38" s="25">
        <v>16</v>
      </c>
      <c r="D38" s="81"/>
      <c r="E38" s="50" t="s">
        <v>16</v>
      </c>
      <c r="F38" s="50">
        <f>_xlfn.RANK.EQ(H38,H7:H38,0)</f>
        <v>16</v>
      </c>
      <c r="G38" s="50">
        <f t="shared" si="0"/>
        <v>3</v>
      </c>
      <c r="H38" s="79">
        <f t="shared" si="1"/>
        <v>123.3</v>
      </c>
      <c r="I38" s="79">
        <f t="shared" si="2"/>
        <v>41.1</v>
      </c>
      <c r="J38" s="50">
        <f t="shared" si="3"/>
        <v>0</v>
      </c>
      <c r="K38" s="50">
        <f t="shared" si="4"/>
        <v>1</v>
      </c>
      <c r="L38" s="51">
        <f t="shared" si="5"/>
        <v>1</v>
      </c>
      <c r="M38" s="55"/>
      <c r="N38" s="56"/>
      <c r="O38" s="56"/>
      <c r="P38" s="56"/>
      <c r="Q38" s="56"/>
      <c r="R38" s="56"/>
      <c r="S38" s="57"/>
      <c r="T38" s="21">
        <v>14</v>
      </c>
      <c r="U38" s="22" t="s">
        <v>16</v>
      </c>
      <c r="V38" s="22">
        <v>0</v>
      </c>
      <c r="W38" s="22" t="s">
        <v>13</v>
      </c>
      <c r="X38" s="22"/>
      <c r="Y38" s="22"/>
      <c r="Z38" s="36">
        <v>14.87</v>
      </c>
      <c r="AA38" s="58">
        <v>8</v>
      </c>
      <c r="AB38" s="59" t="s">
        <v>16</v>
      </c>
      <c r="AC38" s="59">
        <v>1</v>
      </c>
      <c r="AD38" s="59" t="s">
        <v>9</v>
      </c>
      <c r="AE38" s="59"/>
      <c r="AF38" s="59">
        <v>1</v>
      </c>
      <c r="AG38" s="60">
        <v>58.52</v>
      </c>
      <c r="AH38" s="21">
        <v>10</v>
      </c>
      <c r="AI38" s="22" t="s">
        <v>16</v>
      </c>
      <c r="AJ38" s="22">
        <v>0</v>
      </c>
      <c r="AK38" s="22" t="s">
        <v>14</v>
      </c>
      <c r="AL38" s="22"/>
      <c r="AM38" s="22"/>
      <c r="AN38" s="36">
        <v>49.91</v>
      </c>
    </row>
  </sheetData>
  <mergeCells count="79">
    <mergeCell ref="GC3:GE5"/>
    <mergeCell ref="GF3:GG5"/>
    <mergeCell ref="GH3:GI5"/>
    <mergeCell ref="GJ3:GL5"/>
    <mergeCell ref="FO3:FQ5"/>
    <mergeCell ref="FR3:FS5"/>
    <mergeCell ref="FT3:FU5"/>
    <mergeCell ref="FV3:FX5"/>
    <mergeCell ref="FY3:FZ5"/>
    <mergeCell ref="GA3:GB5"/>
    <mergeCell ref="FM3:FN5"/>
    <mergeCell ref="EM3:EO5"/>
    <mergeCell ref="EP3:EQ5"/>
    <mergeCell ref="ER3:ES5"/>
    <mergeCell ref="ET3:EV5"/>
    <mergeCell ref="EW3:EX5"/>
    <mergeCell ref="EY3:EZ5"/>
    <mergeCell ref="FA3:FC5"/>
    <mergeCell ref="FD3:FE5"/>
    <mergeCell ref="FF3:FG5"/>
    <mergeCell ref="FH3:FJ5"/>
    <mergeCell ref="FK3:FL5"/>
    <mergeCell ref="EK3:EL5"/>
    <mergeCell ref="DK3:DM5"/>
    <mergeCell ref="DN3:DO5"/>
    <mergeCell ref="DP3:DQ5"/>
    <mergeCell ref="DR3:DT5"/>
    <mergeCell ref="DU3:DV5"/>
    <mergeCell ref="DW3:DX5"/>
    <mergeCell ref="DY3:EA5"/>
    <mergeCell ref="EB3:EC5"/>
    <mergeCell ref="ED3:EE5"/>
    <mergeCell ref="EF3:EH5"/>
    <mergeCell ref="EI3:EJ5"/>
    <mergeCell ref="DI3:DJ5"/>
    <mergeCell ref="CI3:CK5"/>
    <mergeCell ref="CL3:CM5"/>
    <mergeCell ref="CN3:CO5"/>
    <mergeCell ref="CP3:CR5"/>
    <mergeCell ref="CS3:CT5"/>
    <mergeCell ref="CU3:CV5"/>
    <mergeCell ref="CW3:CY5"/>
    <mergeCell ref="CZ3:DA5"/>
    <mergeCell ref="DB3:DC5"/>
    <mergeCell ref="DD3:DF5"/>
    <mergeCell ref="DG3:DH5"/>
    <mergeCell ref="CG3:CH5"/>
    <mergeCell ref="BG3:BI5"/>
    <mergeCell ref="BJ3:BK5"/>
    <mergeCell ref="BL3:BM5"/>
    <mergeCell ref="BN3:BP5"/>
    <mergeCell ref="BQ3:BR5"/>
    <mergeCell ref="BS3:BT5"/>
    <mergeCell ref="BU3:BW5"/>
    <mergeCell ref="BX3:BY5"/>
    <mergeCell ref="BZ3:CA5"/>
    <mergeCell ref="CB3:CD5"/>
    <mergeCell ref="CE3:CF5"/>
    <mergeCell ref="BE3:BF5"/>
    <mergeCell ref="AE3:AG5"/>
    <mergeCell ref="AH3:AI5"/>
    <mergeCell ref="AJ3:AK5"/>
    <mergeCell ref="AL3:AN5"/>
    <mergeCell ref="AO3:AP5"/>
    <mergeCell ref="AQ3:AR5"/>
    <mergeCell ref="AS3:AU5"/>
    <mergeCell ref="AV3:AW5"/>
    <mergeCell ref="AX3:AY5"/>
    <mergeCell ref="AZ3:BB5"/>
    <mergeCell ref="BC3:BD5"/>
    <mergeCell ref="AC3:AD5"/>
    <mergeCell ref="E3:L5"/>
    <mergeCell ref="M3:N5"/>
    <mergeCell ref="O3:P5"/>
    <mergeCell ref="Q3:S5"/>
    <mergeCell ref="T3:U5"/>
    <mergeCell ref="V3:W5"/>
    <mergeCell ref="X3:Z5"/>
    <mergeCell ref="AA3:AB5"/>
  </mergeCells>
  <dataValidations count="2">
    <dataValidation type="list" allowBlank="1" showInputMessage="1" showErrorMessage="1" sqref="Q3:R3 X3:Y3 AE3:AF3 AL3:AM3 AS3:AT3 AZ3:BA3 BG3:BH3 BN3:BO3 BU3:BV3 CB3:CC3 CI3:CJ3 CP3:CQ3 CW3:CX3 DD3:DE3 DK3:DL3 DR3:DS3 DY3:DZ3 EF3:EG3 EM3:EN3 ET3:EU3 FA3:FB3 FH3:FI3 FO3:FP3 FV3:FW3 GC3:GD3 GJ3:GK3">
      <formula1>Event</formula1>
    </dataValidation>
    <dataValidation type="list" allowBlank="1" showInputMessage="1" sqref="N10:N11 P10:R11 N7:N8 P7:R8 N13:N16 P13:R16 N23:N28 P23:R28 N30 P30:R30 N35:N36 P35:R36 N20:N21 P20:R21 N33 P33:R33 U15:U16 W15:Y16 U35:U36 W35:Y36 U10:U11 W10:Y11 U30:U32 W30:Y32 U27 W27:Y27 U7:U8 W7:Y8 Z7 Z16 U18 W18:Y18 U23 W23:Y23 U38 W38:Y38 U25 W25:Y25 U21 W21:Y21 AB20:AB21 AD20:AF21 AB23 AD23:AF23 AB7:AB8 AD7:AF8 AB34:AB36 AD34:AF36 AB13:AB15 AD13:AF15 AB38 AD38:AF38 AB18 AD18:AF18 AB32 AD32:AF32 AB29:AB30 AD29:AF30 AB25:AB27 AD25:AF27 AB10:AB11 AD10:AF11 AI36:AI37 AK36:AM37 AI7:AI9 AK7:AM9 AI38 AK38:AM38 AI11:AI12 AK11:AM12 AI14:AI23 AK14:AM23 AI25:AI34 AK25:AM34">
      <formula1>IF(N7&lt;&gt;"",OFFSET(d_noms,MATCH(N7&amp;"*",l_noms,0)-1,,SUMPRODUCT((MID(l_noms,1,LEN(N7))=TEXT(N7,"0"))*1)),l_noms)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Q40"/>
  <sheetViews>
    <sheetView zoomScale="90" zoomScaleNormal="90" workbookViewId="0">
      <selection activeCell="B4" sqref="B4"/>
    </sheetView>
  </sheetViews>
  <sheetFormatPr baseColWidth="10" defaultRowHeight="15" x14ac:dyDescent="0.25"/>
  <cols>
    <col min="1" max="1" width="11.42578125" style="62"/>
    <col min="2" max="2" width="6.7109375" style="62" customWidth="1"/>
    <col min="3" max="3" width="16.7109375" style="62" customWidth="1"/>
    <col min="4" max="5" width="10.7109375" style="62" customWidth="1"/>
    <col min="6" max="9" width="10.7109375" style="76" customWidth="1"/>
    <col min="10" max="10" width="11.42578125" style="62"/>
    <col min="11" max="11" width="6.7109375" style="62" customWidth="1"/>
    <col min="12" max="12" width="16.7109375" style="62" customWidth="1"/>
    <col min="13" max="13" width="10.7109375" style="62" customWidth="1"/>
    <col min="14" max="14" width="11.42578125" style="62"/>
    <col min="15" max="15" width="6.7109375" style="62" customWidth="1"/>
    <col min="16" max="16" width="16.7109375" style="62" customWidth="1"/>
    <col min="17" max="16384" width="11.42578125" style="62"/>
  </cols>
  <sheetData>
    <row r="1" spans="2:17" ht="30.75" customHeight="1" x14ac:dyDescent="0.25">
      <c r="B1" s="108"/>
      <c r="C1" s="109" t="s">
        <v>129</v>
      </c>
      <c r="D1" s="109"/>
      <c r="E1" s="109"/>
      <c r="F1" s="109"/>
      <c r="G1" s="109"/>
      <c r="H1" s="109"/>
      <c r="I1" s="109"/>
    </row>
    <row r="2" spans="2:17" ht="15" customHeight="1" x14ac:dyDescent="0.25">
      <c r="B2" s="108"/>
      <c r="C2" s="110"/>
      <c r="D2" s="110"/>
      <c r="E2" s="110"/>
      <c r="F2" s="110"/>
      <c r="G2" s="110"/>
      <c r="H2" s="110"/>
      <c r="I2" s="110"/>
      <c r="K2" s="111" t="s">
        <v>140</v>
      </c>
      <c r="L2" s="111"/>
      <c r="M2" s="111"/>
      <c r="O2" s="111" t="s">
        <v>133</v>
      </c>
      <c r="P2" s="111"/>
      <c r="Q2" s="111"/>
    </row>
    <row r="3" spans="2:17" ht="15.95" customHeight="1" x14ac:dyDescent="0.25">
      <c r="B3" s="63" t="s">
        <v>136</v>
      </c>
      <c r="C3" s="63" t="s">
        <v>137</v>
      </c>
      <c r="D3" s="63" t="s">
        <v>138</v>
      </c>
      <c r="E3" s="64" t="s">
        <v>54</v>
      </c>
      <c r="F3" s="65" t="s">
        <v>130</v>
      </c>
      <c r="G3" s="64" t="s">
        <v>131</v>
      </c>
      <c r="H3" s="64" t="s">
        <v>43</v>
      </c>
      <c r="I3" s="64" t="s">
        <v>37</v>
      </c>
      <c r="K3" s="63" t="s">
        <v>136</v>
      </c>
      <c r="L3" s="65" t="s">
        <v>132</v>
      </c>
      <c r="M3" s="68" t="s">
        <v>130</v>
      </c>
      <c r="O3" s="63" t="s">
        <v>136</v>
      </c>
      <c r="P3" s="65" t="s">
        <v>132</v>
      </c>
      <c r="Q3" s="68" t="s">
        <v>42</v>
      </c>
    </row>
    <row r="4" spans="2:17" ht="15.95" customHeight="1" x14ac:dyDescent="0.25">
      <c r="B4" s="6">
        <v>1</v>
      </c>
      <c r="C4" s="66"/>
      <c r="D4" s="67"/>
      <c r="E4" s="67"/>
      <c r="F4" s="6"/>
      <c r="G4" s="6"/>
      <c r="H4" s="6"/>
      <c r="I4" s="6"/>
      <c r="K4" s="6">
        <v>1</v>
      </c>
      <c r="L4" s="6"/>
      <c r="M4" s="6"/>
      <c r="O4" s="6">
        <v>1</v>
      </c>
      <c r="P4" s="6"/>
      <c r="Q4" s="6"/>
    </row>
    <row r="5" spans="2:17" ht="15.95" customHeight="1" x14ac:dyDescent="0.25">
      <c r="B5" s="7">
        <v>2</v>
      </c>
      <c r="C5" s="69"/>
      <c r="D5" s="70"/>
      <c r="E5" s="70"/>
      <c r="F5" s="7"/>
      <c r="G5" s="7"/>
      <c r="H5" s="7"/>
      <c r="I5" s="7"/>
      <c r="K5" s="7">
        <v>2</v>
      </c>
      <c r="L5" s="7"/>
      <c r="M5" s="7"/>
      <c r="O5" s="7">
        <v>2</v>
      </c>
      <c r="P5" s="7"/>
      <c r="Q5" s="7"/>
    </row>
    <row r="6" spans="2:17" ht="15.95" customHeight="1" x14ac:dyDescent="0.25">
      <c r="B6" s="7">
        <v>3</v>
      </c>
      <c r="C6" s="69"/>
      <c r="D6" s="70"/>
      <c r="E6" s="70"/>
      <c r="F6" s="7"/>
      <c r="G6" s="7"/>
      <c r="H6" s="7"/>
      <c r="I6" s="7"/>
      <c r="K6" s="7">
        <v>3</v>
      </c>
      <c r="L6" s="7"/>
      <c r="M6" s="7"/>
      <c r="O6" s="7">
        <v>3</v>
      </c>
      <c r="P6" s="7"/>
      <c r="Q6" s="7"/>
    </row>
    <row r="7" spans="2:17" ht="15.95" customHeight="1" x14ac:dyDescent="0.25">
      <c r="B7" s="8">
        <v>4</v>
      </c>
      <c r="C7" s="72"/>
      <c r="D7" s="73"/>
      <c r="E7" s="73"/>
      <c r="F7" s="8"/>
      <c r="G7" s="8"/>
      <c r="H7" s="8"/>
      <c r="I7" s="8"/>
      <c r="K7" s="8">
        <v>4</v>
      </c>
      <c r="L7" s="8"/>
      <c r="M7" s="8"/>
      <c r="O7" s="8">
        <v>4</v>
      </c>
      <c r="P7" s="8"/>
      <c r="Q7" s="8"/>
    </row>
    <row r="8" spans="2:17" ht="15.95" customHeight="1" x14ac:dyDescent="0.25">
      <c r="B8" s="8">
        <v>5</v>
      </c>
      <c r="C8" s="72"/>
      <c r="D8" s="73"/>
      <c r="E8" s="73"/>
      <c r="F8" s="8"/>
      <c r="G8" s="8"/>
      <c r="H8" s="8"/>
      <c r="I8" s="8"/>
      <c r="K8" s="8">
        <v>5</v>
      </c>
      <c r="L8" s="8"/>
      <c r="M8" s="8"/>
      <c r="O8" s="8">
        <v>5</v>
      </c>
      <c r="P8" s="8"/>
      <c r="Q8" s="8"/>
    </row>
    <row r="9" spans="2:17" ht="15.95" customHeight="1" x14ac:dyDescent="0.25">
      <c r="B9" s="8">
        <v>6</v>
      </c>
      <c r="C9" s="72"/>
      <c r="D9" s="73"/>
      <c r="E9" s="73"/>
      <c r="F9" s="8"/>
      <c r="G9" s="8"/>
      <c r="H9" s="8"/>
      <c r="I9" s="8"/>
      <c r="K9" s="8">
        <v>6</v>
      </c>
      <c r="L9" s="8"/>
      <c r="M9" s="8"/>
      <c r="O9" s="8">
        <v>6</v>
      </c>
      <c r="P9" s="8"/>
      <c r="Q9" s="8"/>
    </row>
    <row r="10" spans="2:17" ht="15.95" customHeight="1" x14ac:dyDescent="0.25">
      <c r="B10" s="8">
        <v>7</v>
      </c>
      <c r="C10" s="72"/>
      <c r="D10" s="73"/>
      <c r="E10" s="73"/>
      <c r="F10" s="8"/>
      <c r="G10" s="8"/>
      <c r="H10" s="8"/>
      <c r="I10" s="8"/>
      <c r="K10" s="8">
        <v>7</v>
      </c>
      <c r="L10" s="8"/>
      <c r="M10" s="8"/>
      <c r="O10" s="8">
        <v>7</v>
      </c>
      <c r="P10" s="8"/>
      <c r="Q10" s="8"/>
    </row>
    <row r="11" spans="2:17" ht="15.95" customHeight="1" x14ac:dyDescent="0.25">
      <c r="B11" s="8">
        <v>8</v>
      </c>
      <c r="C11" s="72"/>
      <c r="D11" s="73"/>
      <c r="E11" s="73"/>
      <c r="F11" s="8"/>
      <c r="G11" s="8"/>
      <c r="H11" s="8"/>
      <c r="I11" s="8"/>
      <c r="K11" s="8">
        <v>8</v>
      </c>
      <c r="L11" s="8"/>
      <c r="M11" s="8"/>
      <c r="O11" s="8">
        <v>8</v>
      </c>
      <c r="P11" s="8"/>
      <c r="Q11" s="8"/>
    </row>
    <row r="12" spans="2:17" ht="15.95" customHeight="1" x14ac:dyDescent="0.25">
      <c r="B12" s="9">
        <v>9</v>
      </c>
      <c r="C12" s="74"/>
      <c r="D12" s="75"/>
      <c r="E12" s="75"/>
      <c r="F12" s="9"/>
      <c r="G12" s="9"/>
      <c r="H12" s="9"/>
      <c r="I12" s="9"/>
      <c r="K12" s="9">
        <v>9</v>
      </c>
      <c r="L12" s="9"/>
      <c r="M12" s="9"/>
      <c r="O12" s="9">
        <v>9</v>
      </c>
      <c r="P12" s="9"/>
      <c r="Q12" s="9"/>
    </row>
    <row r="13" spans="2:17" ht="15.95" customHeight="1" x14ac:dyDescent="0.25">
      <c r="B13" s="9">
        <v>10</v>
      </c>
      <c r="C13" s="74"/>
      <c r="D13" s="75"/>
      <c r="E13" s="75"/>
      <c r="F13" s="9"/>
      <c r="G13" s="9"/>
      <c r="H13" s="9"/>
      <c r="I13" s="9"/>
      <c r="K13" s="9">
        <v>10</v>
      </c>
      <c r="L13" s="9"/>
      <c r="M13" s="9"/>
      <c r="O13" s="9">
        <v>10</v>
      </c>
      <c r="P13" s="9"/>
      <c r="Q13" s="9"/>
    </row>
    <row r="14" spans="2:17" ht="15.95" customHeight="1" x14ac:dyDescent="0.25">
      <c r="B14" s="9">
        <v>11</v>
      </c>
      <c r="C14" s="74"/>
      <c r="D14" s="75"/>
      <c r="E14" s="75"/>
      <c r="F14" s="9"/>
      <c r="G14" s="9"/>
      <c r="H14" s="9"/>
      <c r="I14" s="9"/>
    </row>
    <row r="15" spans="2:17" ht="15.95" customHeight="1" x14ac:dyDescent="0.25">
      <c r="B15" s="9">
        <v>12</v>
      </c>
      <c r="C15" s="74"/>
      <c r="D15" s="75"/>
      <c r="E15" s="75"/>
      <c r="F15" s="9"/>
      <c r="G15" s="9"/>
      <c r="H15" s="9"/>
      <c r="I15" s="9"/>
      <c r="K15" s="111" t="s">
        <v>139</v>
      </c>
      <c r="L15" s="111"/>
      <c r="M15" s="111"/>
      <c r="O15" s="112" t="s">
        <v>134</v>
      </c>
      <c r="P15" s="112"/>
      <c r="Q15" s="112"/>
    </row>
    <row r="16" spans="2:17" ht="15.95" customHeight="1" x14ac:dyDescent="0.25">
      <c r="B16" s="9">
        <v>13</v>
      </c>
      <c r="C16" s="74"/>
      <c r="D16" s="75"/>
      <c r="E16" s="75"/>
      <c r="F16" s="9"/>
      <c r="G16" s="9"/>
      <c r="H16" s="9"/>
      <c r="I16" s="9"/>
      <c r="K16" s="63" t="s">
        <v>136</v>
      </c>
      <c r="L16" s="65" t="s">
        <v>132</v>
      </c>
      <c r="M16" s="68" t="s">
        <v>43</v>
      </c>
      <c r="O16" s="63" t="s">
        <v>136</v>
      </c>
      <c r="P16" s="65" t="s">
        <v>132</v>
      </c>
      <c r="Q16" s="68" t="s">
        <v>37</v>
      </c>
    </row>
    <row r="17" spans="2:17" ht="15.95" customHeight="1" x14ac:dyDescent="0.25">
      <c r="B17" s="9">
        <v>14</v>
      </c>
      <c r="C17" s="74"/>
      <c r="D17" s="75"/>
      <c r="E17" s="75"/>
      <c r="F17" s="9"/>
      <c r="G17" s="9"/>
      <c r="H17" s="9"/>
      <c r="I17" s="9"/>
      <c r="K17" s="6">
        <v>1</v>
      </c>
      <c r="L17" s="6"/>
      <c r="M17" s="6"/>
      <c r="O17" s="6">
        <v>1</v>
      </c>
      <c r="P17" s="6"/>
      <c r="Q17" s="6"/>
    </row>
    <row r="18" spans="2:17" ht="15.95" customHeight="1" x14ac:dyDescent="0.25">
      <c r="B18" s="9">
        <v>15</v>
      </c>
      <c r="C18" s="74"/>
      <c r="D18" s="75"/>
      <c r="E18" s="75"/>
      <c r="F18" s="9"/>
      <c r="G18" s="9"/>
      <c r="H18" s="9"/>
      <c r="I18" s="9"/>
      <c r="K18" s="7">
        <v>2</v>
      </c>
      <c r="L18" s="7"/>
      <c r="M18" s="7"/>
      <c r="O18" s="7">
        <v>2</v>
      </c>
      <c r="P18" s="7"/>
      <c r="Q18" s="7"/>
    </row>
    <row r="19" spans="2:17" ht="15.95" customHeight="1" x14ac:dyDescent="0.25">
      <c r="B19" s="9">
        <v>16</v>
      </c>
      <c r="C19" s="74"/>
      <c r="D19" s="75"/>
      <c r="E19" s="75"/>
      <c r="F19" s="9"/>
      <c r="G19" s="9"/>
      <c r="H19" s="9"/>
      <c r="I19" s="9"/>
      <c r="K19" s="7">
        <v>3</v>
      </c>
      <c r="L19" s="7"/>
      <c r="M19" s="7"/>
      <c r="O19" s="7">
        <v>3</v>
      </c>
      <c r="P19" s="7"/>
      <c r="Q19" s="7"/>
    </row>
    <row r="20" spans="2:17" ht="15.95" customHeight="1" x14ac:dyDescent="0.25">
      <c r="B20" s="9">
        <v>17</v>
      </c>
      <c r="C20" s="74"/>
      <c r="D20" s="75"/>
      <c r="E20" s="75"/>
      <c r="F20" s="9"/>
      <c r="G20" s="9"/>
      <c r="H20" s="9"/>
      <c r="I20" s="9"/>
      <c r="K20" s="8">
        <v>4</v>
      </c>
      <c r="L20" s="8"/>
      <c r="M20" s="8"/>
      <c r="O20" s="8">
        <v>4</v>
      </c>
      <c r="P20" s="8"/>
      <c r="Q20" s="8"/>
    </row>
    <row r="21" spans="2:17" ht="15.95" customHeight="1" x14ac:dyDescent="0.25">
      <c r="B21" s="9">
        <v>18</v>
      </c>
      <c r="C21" s="74"/>
      <c r="D21" s="75"/>
      <c r="E21" s="75"/>
      <c r="F21" s="9"/>
      <c r="G21" s="9"/>
      <c r="H21" s="9"/>
      <c r="I21" s="9"/>
      <c r="K21" s="8">
        <v>5</v>
      </c>
      <c r="L21" s="8"/>
      <c r="M21" s="8"/>
      <c r="O21" s="8">
        <v>5</v>
      </c>
      <c r="P21" s="8"/>
      <c r="Q21" s="8"/>
    </row>
    <row r="22" spans="2:17" ht="15.95" customHeight="1" x14ac:dyDescent="0.25">
      <c r="B22" s="9">
        <v>19</v>
      </c>
      <c r="C22" s="74"/>
      <c r="D22" s="75"/>
      <c r="E22" s="75"/>
      <c r="F22" s="9"/>
      <c r="G22" s="9"/>
      <c r="H22" s="9"/>
      <c r="I22" s="9"/>
      <c r="K22" s="8">
        <v>6</v>
      </c>
      <c r="L22" s="8"/>
      <c r="M22" s="8"/>
      <c r="O22" s="8">
        <v>6</v>
      </c>
      <c r="P22" s="8"/>
      <c r="Q22" s="8"/>
    </row>
    <row r="23" spans="2:17" ht="15.95" customHeight="1" x14ac:dyDescent="0.25">
      <c r="B23" s="9">
        <v>20</v>
      </c>
      <c r="C23" s="74"/>
      <c r="D23" s="75"/>
      <c r="E23" s="75"/>
      <c r="F23" s="9"/>
      <c r="G23" s="9"/>
      <c r="H23" s="9"/>
      <c r="I23" s="9"/>
      <c r="K23" s="8">
        <v>7</v>
      </c>
      <c r="L23" s="8"/>
      <c r="M23" s="8"/>
      <c r="O23" s="8">
        <v>7</v>
      </c>
      <c r="P23" s="8"/>
      <c r="Q23" s="8"/>
    </row>
    <row r="24" spans="2:17" ht="15.95" customHeight="1" x14ac:dyDescent="0.25">
      <c r="B24" s="9">
        <v>21</v>
      </c>
      <c r="C24" s="74"/>
      <c r="D24" s="75"/>
      <c r="E24" s="75"/>
      <c r="F24" s="9"/>
      <c r="G24" s="9"/>
      <c r="H24" s="9"/>
      <c r="I24" s="9"/>
      <c r="K24" s="8">
        <v>8</v>
      </c>
      <c r="L24" s="8"/>
      <c r="M24" s="8"/>
      <c r="O24" s="8">
        <v>8</v>
      </c>
      <c r="P24" s="8"/>
      <c r="Q24" s="8"/>
    </row>
    <row r="25" spans="2:17" ht="15.95" customHeight="1" x14ac:dyDescent="0.25">
      <c r="B25" s="9">
        <v>22</v>
      </c>
      <c r="C25" s="74"/>
      <c r="D25" s="75"/>
      <c r="E25" s="75"/>
      <c r="F25" s="9"/>
      <c r="G25" s="9"/>
      <c r="H25" s="9"/>
      <c r="I25" s="9"/>
      <c r="K25" s="9">
        <v>9</v>
      </c>
      <c r="L25" s="9"/>
      <c r="M25" s="9"/>
      <c r="O25" s="9">
        <v>9</v>
      </c>
      <c r="P25" s="9"/>
      <c r="Q25" s="9"/>
    </row>
    <row r="26" spans="2:17" ht="15.95" customHeight="1" x14ac:dyDescent="0.25">
      <c r="B26" s="9">
        <v>23</v>
      </c>
      <c r="C26" s="74"/>
      <c r="D26" s="75"/>
      <c r="E26" s="75"/>
      <c r="F26" s="9"/>
      <c r="G26" s="9"/>
      <c r="H26" s="9"/>
      <c r="I26" s="9"/>
      <c r="K26" s="9">
        <v>10</v>
      </c>
      <c r="L26" s="9"/>
      <c r="M26" s="9"/>
      <c r="O26" s="9">
        <v>10</v>
      </c>
      <c r="P26" s="9"/>
      <c r="Q26" s="9"/>
    </row>
    <row r="27" spans="2:17" ht="15.95" customHeight="1" x14ac:dyDescent="0.25">
      <c r="B27" s="9">
        <v>24</v>
      </c>
      <c r="C27" s="74"/>
      <c r="D27" s="75"/>
      <c r="E27" s="75"/>
      <c r="F27" s="9"/>
      <c r="G27" s="9"/>
      <c r="H27" s="9"/>
      <c r="I27" s="9"/>
    </row>
    <row r="28" spans="2:17" ht="15.95" customHeight="1" x14ac:dyDescent="0.25">
      <c r="B28" s="9">
        <v>25</v>
      </c>
      <c r="C28" s="74"/>
      <c r="D28" s="75"/>
      <c r="E28" s="75"/>
      <c r="F28" s="9"/>
      <c r="G28" s="9"/>
      <c r="H28" s="9"/>
      <c r="I28" s="9"/>
      <c r="K28" s="113" t="s">
        <v>135</v>
      </c>
      <c r="L28" s="113"/>
      <c r="M28" s="113"/>
      <c r="O28" s="114" t="s">
        <v>143</v>
      </c>
      <c r="P28" s="114"/>
      <c r="Q28" s="114"/>
    </row>
    <row r="29" spans="2:17" ht="15.95" customHeight="1" x14ac:dyDescent="0.25">
      <c r="B29" s="9">
        <v>26</v>
      </c>
      <c r="C29" s="9"/>
      <c r="D29" s="9"/>
      <c r="E29" s="9"/>
      <c r="F29" s="9"/>
      <c r="G29" s="9"/>
      <c r="H29" s="9"/>
      <c r="I29" s="9"/>
      <c r="K29" s="115" t="s">
        <v>144</v>
      </c>
      <c r="L29" s="116"/>
      <c r="M29" s="68" t="s">
        <v>145</v>
      </c>
      <c r="O29" s="115" t="s">
        <v>144</v>
      </c>
      <c r="P29" s="116"/>
      <c r="Q29" s="68" t="s">
        <v>146</v>
      </c>
    </row>
    <row r="30" spans="2:17" ht="15.95" customHeight="1" x14ac:dyDescent="0.25">
      <c r="B30" s="9">
        <v>27</v>
      </c>
      <c r="C30" s="9"/>
      <c r="D30" s="9"/>
      <c r="E30" s="9"/>
      <c r="F30" s="9"/>
      <c r="G30" s="9"/>
      <c r="H30" s="9"/>
      <c r="I30" s="9"/>
      <c r="K30" s="117"/>
      <c r="L30" s="118"/>
      <c r="M30" s="71"/>
      <c r="O30" s="117"/>
      <c r="P30" s="118"/>
      <c r="Q30" s="71"/>
    </row>
    <row r="31" spans="2:17" ht="15.95" customHeight="1" x14ac:dyDescent="0.25">
      <c r="B31" s="9">
        <v>28</v>
      </c>
      <c r="C31" s="9"/>
      <c r="D31" s="9"/>
      <c r="E31" s="9"/>
      <c r="F31" s="9"/>
      <c r="G31" s="9"/>
      <c r="H31" s="9"/>
      <c r="I31" s="9"/>
    </row>
    <row r="32" spans="2:17" ht="15.95" customHeight="1" x14ac:dyDescent="0.25">
      <c r="B32" s="9">
        <v>29</v>
      </c>
      <c r="C32" s="9"/>
      <c r="D32" s="9"/>
      <c r="E32" s="9"/>
      <c r="F32" s="9"/>
      <c r="G32" s="9"/>
      <c r="H32" s="9"/>
      <c r="I32" s="9"/>
    </row>
    <row r="33" spans="2:9" ht="15.95" customHeight="1" x14ac:dyDescent="0.25">
      <c r="B33" s="9">
        <v>30</v>
      </c>
      <c r="C33" s="9"/>
      <c r="D33" s="9"/>
      <c r="E33" s="9"/>
      <c r="F33" s="9"/>
      <c r="G33" s="9"/>
      <c r="H33" s="9"/>
      <c r="I33" s="9"/>
    </row>
    <row r="34" spans="2:9" ht="15.95" customHeight="1" x14ac:dyDescent="0.25">
      <c r="B34" s="9">
        <v>31</v>
      </c>
      <c r="C34" s="9"/>
      <c r="D34" s="9"/>
      <c r="E34" s="9"/>
      <c r="F34" s="9"/>
      <c r="G34" s="9"/>
      <c r="H34" s="9"/>
      <c r="I34" s="9"/>
    </row>
    <row r="35" spans="2:9" ht="15.95" customHeight="1" x14ac:dyDescent="0.25">
      <c r="B35" s="9">
        <v>32</v>
      </c>
      <c r="C35" s="9"/>
      <c r="D35" s="9"/>
      <c r="E35" s="9"/>
      <c r="F35" s="9"/>
      <c r="G35" s="9"/>
      <c r="H35" s="9"/>
      <c r="I35" s="9"/>
    </row>
    <row r="36" spans="2:9" ht="15.95" customHeight="1" x14ac:dyDescent="0.25"/>
    <row r="37" spans="2:9" ht="15.95" customHeight="1" x14ac:dyDescent="0.25"/>
    <row r="38" spans="2:9" ht="15.95" customHeight="1" x14ac:dyDescent="0.25">
      <c r="I38" s="62"/>
    </row>
    <row r="39" spans="2:9" ht="15.95" customHeight="1" x14ac:dyDescent="0.25"/>
    <row r="40" spans="2:9" ht="15.95" customHeight="1" x14ac:dyDescent="0.25"/>
  </sheetData>
  <mergeCells count="12">
    <mergeCell ref="K28:M28"/>
    <mergeCell ref="K15:M15"/>
    <mergeCell ref="O28:Q28"/>
    <mergeCell ref="K29:L29"/>
    <mergeCell ref="K30:L30"/>
    <mergeCell ref="O29:P29"/>
    <mergeCell ref="O30:P30"/>
    <mergeCell ref="B1:B2"/>
    <mergeCell ref="C1:I2"/>
    <mergeCell ref="K2:M2"/>
    <mergeCell ref="O2:Q2"/>
    <mergeCell ref="O15:Q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grille point 6 handed</vt:lpstr>
      <vt:lpstr>grille point 8 handed</vt:lpstr>
      <vt:lpstr>Données</vt:lpstr>
      <vt:lpstr>MANCHE VIERGE</vt:lpstr>
      <vt:lpstr>lsop01</vt:lpstr>
      <vt:lpstr>lsop02</vt:lpstr>
      <vt:lpstr>lsop03</vt:lpstr>
      <vt:lpstr>lsop04</vt:lpstr>
      <vt:lpstr>statistique brut</vt:lpstr>
      <vt:lpstr>statistique trié</vt:lpstr>
      <vt:lpstr>c_noms</vt:lpstr>
      <vt:lpstr>d_noms</vt:lpstr>
      <vt:lpstr>Event</vt:lpstr>
      <vt:lpstr>OUI_NON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bcourtin12@gmail.com</dc:creator>
  <cp:lastModifiedBy>benoit courtin</cp:lastModifiedBy>
  <dcterms:created xsi:type="dcterms:W3CDTF">2011-12-01T06:28:23Z</dcterms:created>
  <dcterms:modified xsi:type="dcterms:W3CDTF">2017-02-07T14:21:05Z</dcterms:modified>
</cp:coreProperties>
</file>