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305" yWindow="0" windowWidth="10245" windowHeight="8070"/>
  </bookViews>
  <sheets>
    <sheet name="Feuil1" sheetId="1" r:id="rId1"/>
    <sheet name="Feuil2" sheetId="2" r:id="rId2"/>
    <sheet name="Feuil3" sheetId="3" r:id="rId3"/>
    <sheet name="Feuil4" sheetId="4" r:id="rId4"/>
  </sheets>
  <calcPr calcId="125725" calcMode="manual"/>
</workbook>
</file>

<file path=xl/calcChain.xml><?xml version="1.0" encoding="utf-8"?>
<calcChain xmlns="http://schemas.openxmlformats.org/spreadsheetml/2006/main">
  <c r="E8" i="1"/>
  <c r="C17" i="2" l="1"/>
  <c r="C16"/>
  <c r="C15"/>
  <c r="D14"/>
  <c r="G14" s="1"/>
  <c r="C14"/>
  <c r="H14" s="1"/>
  <c r="C13"/>
  <c r="C12"/>
  <c r="C11"/>
  <c r="C10"/>
  <c r="C9"/>
  <c r="C8"/>
  <c r="C7"/>
  <c r="C6"/>
  <c r="E7" i="1"/>
  <c r="E6"/>
  <c r="H7" i="2" l="1"/>
  <c r="D6"/>
  <c r="G6" s="1"/>
  <c r="H10"/>
  <c r="H13"/>
  <c r="D12"/>
  <c r="G12" s="1"/>
  <c r="H15"/>
  <c r="H6"/>
  <c r="D11"/>
  <c r="G11" s="1"/>
  <c r="D13"/>
  <c r="G13" s="1"/>
  <c r="F14"/>
  <c r="D7"/>
  <c r="G7" s="1"/>
  <c r="D15"/>
  <c r="G15" s="1"/>
  <c r="F9"/>
  <c r="F6"/>
  <c r="D8"/>
  <c r="G8" s="1"/>
  <c r="D16"/>
  <c r="G16" s="1"/>
  <c r="D10"/>
  <c r="G10" s="1"/>
  <c r="F13"/>
  <c r="D9"/>
  <c r="G9" s="1"/>
  <c r="F10"/>
  <c r="F7"/>
  <c r="D17"/>
  <c r="G17" s="1"/>
  <c r="H11" l="1"/>
  <c r="F12"/>
  <c r="H8"/>
  <c r="H16"/>
  <c r="H17"/>
  <c r="F11"/>
  <c r="F16"/>
  <c r="H12"/>
  <c r="H9"/>
  <c r="F17"/>
  <c r="F8"/>
  <c r="F15"/>
</calcChain>
</file>

<file path=xl/sharedStrings.xml><?xml version="1.0" encoding="utf-8"?>
<sst xmlns="http://schemas.openxmlformats.org/spreadsheetml/2006/main" count="25" uniqueCount="22">
  <si>
    <t>Nom</t>
  </si>
  <si>
    <t>Accident</t>
  </si>
  <si>
    <t>Date de fin de l'arrêt</t>
  </si>
  <si>
    <t>Premier jour du mois</t>
  </si>
  <si>
    <t>Dernier jour du mois</t>
  </si>
  <si>
    <t>TF1</t>
  </si>
  <si>
    <t>TF2</t>
  </si>
  <si>
    <t>TG</t>
  </si>
  <si>
    <t>Nombre d'accidents avec arrêt</t>
  </si>
  <si>
    <t>Nombre d'accident sans arrêt</t>
  </si>
  <si>
    <t>Nombre de jours d'arrêt</t>
  </si>
  <si>
    <t>Nombre d'heures travaillées</t>
  </si>
  <si>
    <t>Avec arrêt</t>
  </si>
  <si>
    <t>Date de l'accident</t>
  </si>
  <si>
    <t>TF3</t>
  </si>
  <si>
    <t>TG2</t>
  </si>
  <si>
    <t>Accident du Travail Avec Arrêt</t>
  </si>
  <si>
    <t>Accident du Travail Sans Arrêt</t>
  </si>
  <si>
    <t>Incident</t>
  </si>
  <si>
    <t>José</t>
  </si>
  <si>
    <t>Marco</t>
  </si>
  <si>
    <t>Isa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</si>
</sst>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0" borderId="1" xfId="0" applyFont="1" applyBorder="1"/>
    <xf numFmtId="14" fontId="0" fillId="0" borderId="0" xfId="0" applyNumberFormat="1"/>
    <xf numFmtId="0" fontId="2" fillId="0" borderId="1" xfId="0" applyFont="1" applyBorder="1" applyAlignment="1">
      <alignment wrapText="1"/>
    </xf>
    <xf numFmtId="14" fontId="0" fillId="0" borderId="1" xfId="0" applyNumberFormat="1" applyBorder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50"/>
  <sheetViews>
    <sheetView tabSelected="1" zoomScale="80" zoomScaleNormal="80" workbookViewId="0"/>
  </sheetViews>
  <sheetFormatPr baseColWidth="10" defaultRowHeight="15"/>
  <cols>
    <col min="1" max="1" width="15.85546875" customWidth="1"/>
    <col min="3" max="3" width="18.42578125" bestFit="1" customWidth="1"/>
    <col min="4" max="4" width="21.7109375" bestFit="1" customWidth="1"/>
    <col min="5" max="5" width="21.7109375" customWidth="1"/>
    <col min="6" max="6" width="11.5703125" bestFit="1" customWidth="1"/>
  </cols>
  <sheetData>
    <row r="3" spans="1:6">
      <c r="A3" s="7"/>
    </row>
    <row r="5" spans="1:6">
      <c r="A5" s="2" t="s">
        <v>0</v>
      </c>
      <c r="B5" s="2" t="s">
        <v>1</v>
      </c>
      <c r="C5" s="2" t="s">
        <v>13</v>
      </c>
      <c r="D5" s="2" t="s">
        <v>2</v>
      </c>
      <c r="E5" s="2" t="s">
        <v>10</v>
      </c>
    </row>
    <row r="6" spans="1:6">
      <c r="A6" s="1" t="s">
        <v>19</v>
      </c>
      <c r="B6" s="1" t="s">
        <v>12</v>
      </c>
      <c r="C6" s="5">
        <v>42374</v>
      </c>
      <c r="D6" s="5">
        <v>42460</v>
      </c>
      <c r="E6" s="1">
        <f>DATEDIF(C6,D6,"d")</f>
        <v>86</v>
      </c>
      <c r="F6" s="3"/>
    </row>
    <row r="7" spans="1:6">
      <c r="A7" s="1" t="s">
        <v>20</v>
      </c>
      <c r="B7" s="1" t="s">
        <v>12</v>
      </c>
      <c r="C7" s="5">
        <v>42384</v>
      </c>
      <c r="D7" s="5">
        <v>42386</v>
      </c>
      <c r="E7" s="1">
        <f>DATEDIF(C7,D7,"d")</f>
        <v>2</v>
      </c>
    </row>
    <row r="8" spans="1:6">
      <c r="A8" s="1" t="s">
        <v>21</v>
      </c>
      <c r="B8" s="1" t="s">
        <v>12</v>
      </c>
      <c r="C8" s="5">
        <v>42375</v>
      </c>
      <c r="D8" s="5">
        <v>42401</v>
      </c>
      <c r="E8" s="1">
        <f>DATEDIF(C8,D8,"d")</f>
        <v>26</v>
      </c>
    </row>
    <row r="9" spans="1:6">
      <c r="A9" s="1"/>
      <c r="B9" s="1"/>
      <c r="C9" s="1"/>
      <c r="D9" s="1"/>
      <c r="E9" s="1"/>
    </row>
    <row r="10" spans="1:6">
      <c r="A10" s="1"/>
      <c r="B10" s="1"/>
      <c r="C10" s="1"/>
      <c r="D10" s="1"/>
      <c r="E10" s="1"/>
    </row>
    <row r="11" spans="1:6">
      <c r="A11" s="1"/>
      <c r="B11" s="1"/>
      <c r="C11" s="1"/>
      <c r="D11" s="1"/>
      <c r="E11" s="1"/>
    </row>
    <row r="12" spans="1:6">
      <c r="A12" s="1"/>
      <c r="B12" s="1"/>
      <c r="C12" s="1"/>
      <c r="D12" s="1"/>
      <c r="E12" s="1"/>
    </row>
    <row r="13" spans="1:6">
      <c r="A13" s="1"/>
      <c r="B13" s="1"/>
      <c r="C13" s="1"/>
      <c r="D13" s="1"/>
      <c r="E13" s="1"/>
    </row>
    <row r="14" spans="1:6">
      <c r="A14" s="1"/>
      <c r="B14" s="1"/>
      <c r="C14" s="1"/>
      <c r="D14" s="1"/>
      <c r="E14" s="1"/>
    </row>
    <row r="15" spans="1:6">
      <c r="A15" s="1"/>
      <c r="B15" s="1"/>
      <c r="C15" s="1"/>
      <c r="D15" s="1"/>
      <c r="E15" s="1"/>
    </row>
    <row r="16" spans="1:6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M17"/>
  <sheetViews>
    <sheetView workbookViewId="0">
      <selection activeCell="P7" sqref="P7"/>
    </sheetView>
  </sheetViews>
  <sheetFormatPr baseColWidth="10" defaultRowHeight="15"/>
  <cols>
    <col min="1" max="1" width="3" bestFit="1" customWidth="1"/>
    <col min="2" max="2" width="5" style="6" bestFit="1" customWidth="1"/>
    <col min="3" max="3" width="10.7109375" bestFit="1" customWidth="1"/>
  </cols>
  <sheetData>
    <row r="3" spans="1:13">
      <c r="B3" s="8"/>
    </row>
    <row r="5" spans="1:13" ht="45">
      <c r="C5" s="4" t="s">
        <v>3</v>
      </c>
      <c r="D5" s="4" t="s">
        <v>4</v>
      </c>
      <c r="E5" s="4" t="s">
        <v>11</v>
      </c>
      <c r="F5" s="4" t="s">
        <v>8</v>
      </c>
      <c r="G5" s="4" t="s">
        <v>9</v>
      </c>
      <c r="H5" s="4" t="s">
        <v>10</v>
      </c>
      <c r="I5" s="4" t="s">
        <v>5</v>
      </c>
      <c r="J5" s="4" t="s">
        <v>6</v>
      </c>
      <c r="K5" s="4" t="s">
        <v>7</v>
      </c>
      <c r="L5" s="2" t="s">
        <v>14</v>
      </c>
      <c r="M5" s="2" t="s">
        <v>15</v>
      </c>
    </row>
    <row r="6" spans="1:13">
      <c r="A6" s="6">
        <v>1</v>
      </c>
      <c r="B6" s="6">
        <v>2016</v>
      </c>
      <c r="C6" s="5">
        <f>DATE($B6,A6,1)</f>
        <v>42370</v>
      </c>
      <c r="D6" s="5">
        <f>C7-1</f>
        <v>42400</v>
      </c>
      <c r="E6" s="1"/>
      <c r="F6" s="1">
        <f>COUNTIFS(Feuil1!$C$6:$C$50,"&gt;"&amp;Feuil2!C6,Feuil1!$C$6:$C$50,"&lt;"&amp;Feuil2!D6,Feuil1!$B$6:$B$50,"=Accident du Travail Avec Arrêt")</f>
        <v>0</v>
      </c>
      <c r="G6" s="1">
        <f>COUNTIFS(Feuil1!$C$6:$C$50,"&gt;"&amp;Feuil2!D6,Feuil1!$C$6:$C$50,"&lt;"&amp;Feuil2!E6,Feuil1!$B$6:$B$50,"=Accident du Travail Sans Arrêt")</f>
        <v>0</v>
      </c>
      <c r="H6" s="1">
        <f>SUMIFS(Feuil1!$E$6:$E$50,Feuil1!$C$6:$C$50,"&gt;"&amp;Feuil2!C6,Feuil1!$C$6:$C$50,"&lt;"&amp;Feuil2!D6)</f>
        <v>114</v>
      </c>
      <c r="I6" s="1"/>
      <c r="J6" s="1"/>
      <c r="K6" s="1"/>
      <c r="L6" s="1"/>
      <c r="M6" s="1"/>
    </row>
    <row r="7" spans="1:13">
      <c r="A7" s="6">
        <v>2</v>
      </c>
      <c r="B7" s="6">
        <v>2016</v>
      </c>
      <c r="C7" s="5">
        <f t="shared" ref="C7:C17" si="0">DATE($B7,A7,1)</f>
        <v>42401</v>
      </c>
      <c r="D7" s="5">
        <f t="shared" ref="D7:D16" si="1">C8-1</f>
        <v>42429</v>
      </c>
      <c r="E7" s="1"/>
      <c r="F7" s="1">
        <f>COUNTIFS(Feuil1!$C$6:$C$50,"&gt;"&amp;Feuil2!C7,Feuil1!$C$6:$C$50,"&lt;"&amp;Feuil2!D7,Feuil1!$B$6:$B$50,"=Accident du Travail Avec Arrêt")</f>
        <v>0</v>
      </c>
      <c r="G7" s="1">
        <f>COUNTIFS(Feuil1!$C$6:$C$50,"&gt;"&amp;Feuil2!D7,Feuil1!$C$6:$C$50,"&lt;"&amp;Feuil2!E7,Feuil1!$B$6:$B$50,"=Accident du Travail Sans Arrêt")</f>
        <v>0</v>
      </c>
      <c r="H7" s="1">
        <f>SUMIFS(Feuil1!$E$6:$E$50,Feuil1!$C$6:$C$50,"&gt;"&amp;Feuil2!C7,Feuil1!$C$6:$C$50,"&lt;"&amp;Feuil2!D7)</f>
        <v>0</v>
      </c>
      <c r="I7" s="1"/>
      <c r="J7" s="1"/>
      <c r="K7" s="1"/>
      <c r="L7" s="1"/>
      <c r="M7" s="1"/>
    </row>
    <row r="8" spans="1:13">
      <c r="A8" s="6">
        <v>3</v>
      </c>
      <c r="B8" s="6">
        <v>2016</v>
      </c>
      <c r="C8" s="5">
        <f t="shared" si="0"/>
        <v>42430</v>
      </c>
      <c r="D8" s="5">
        <f t="shared" si="1"/>
        <v>42460</v>
      </c>
      <c r="E8" s="1"/>
      <c r="F8" s="1">
        <f>COUNTIFS(Feuil1!$C$6:$C$50,"&gt;"&amp;Feuil2!C8,Feuil1!$C$6:$C$50,"&lt;"&amp;Feuil2!D8,Feuil1!$B$6:$B$50,"=Accident du Travail Avec Arrêt")</f>
        <v>0</v>
      </c>
      <c r="G8" s="1">
        <f>COUNTIFS(Feuil1!$C$6:$C$50,"&gt;"&amp;Feuil2!D8,Feuil1!$C$6:$C$50,"&lt;"&amp;Feuil2!E8,Feuil1!$B$6:$B$50,"=Accident du Travail Sans Arrêt")</f>
        <v>0</v>
      </c>
      <c r="H8" s="1">
        <f>SUMIFS(Feuil1!$E$6:$E$50,Feuil1!$C$6:$C$50,"&gt;"&amp;Feuil2!C8,Feuil1!$C$6:$C$50,"&lt;"&amp;Feuil2!D8)</f>
        <v>0</v>
      </c>
      <c r="I8" s="1"/>
      <c r="J8" s="1"/>
      <c r="K8" s="1"/>
      <c r="L8" s="1"/>
      <c r="M8" s="1"/>
    </row>
    <row r="9" spans="1:13">
      <c r="A9" s="6">
        <v>4</v>
      </c>
      <c r="B9" s="6">
        <v>2016</v>
      </c>
      <c r="C9" s="5">
        <f t="shared" si="0"/>
        <v>42461</v>
      </c>
      <c r="D9" s="5">
        <f t="shared" si="1"/>
        <v>42490</v>
      </c>
      <c r="E9" s="1"/>
      <c r="F9" s="1">
        <f>COUNTIFS(Feuil1!$C$6:$C$50,"&gt;"&amp;Feuil2!C9,Feuil1!$C$6:$C$50,"&lt;"&amp;Feuil2!D9,Feuil1!$B$6:$B$50,"=Accident du Travail Avec Arrêt")</f>
        <v>0</v>
      </c>
      <c r="G9" s="1">
        <f>COUNTIFS(Feuil1!$C$6:$C$50,"&gt;"&amp;Feuil2!D9,Feuil1!$C$6:$C$50,"&lt;"&amp;Feuil2!E9,Feuil1!$B$6:$B$50,"=Accident du Travail Sans Arrêt")</f>
        <v>0</v>
      </c>
      <c r="H9" s="1">
        <f>SUMIFS(Feuil1!$E$6:$E$50,Feuil1!$C$6:$C$50,"&gt;"&amp;Feuil2!C9,Feuil1!$C$6:$C$50,"&lt;"&amp;Feuil2!D9)</f>
        <v>0</v>
      </c>
      <c r="I9" s="1"/>
      <c r="J9" s="1"/>
      <c r="K9" s="1"/>
      <c r="L9" s="1"/>
      <c r="M9" s="1"/>
    </row>
    <row r="10" spans="1:13">
      <c r="A10" s="6">
        <v>5</v>
      </c>
      <c r="B10" s="6">
        <v>2016</v>
      </c>
      <c r="C10" s="5">
        <f t="shared" si="0"/>
        <v>42491</v>
      </c>
      <c r="D10" s="5">
        <f t="shared" si="1"/>
        <v>42521</v>
      </c>
      <c r="E10" s="1"/>
      <c r="F10" s="1">
        <f>COUNTIFS(Feuil1!$C$6:$C$50,"&gt;"&amp;Feuil2!C10,Feuil1!$C$6:$C$50,"&lt;"&amp;Feuil2!D10,Feuil1!$B$6:$B$50,"=Accident du Travail Avec Arrêt")</f>
        <v>0</v>
      </c>
      <c r="G10" s="1">
        <f>COUNTIFS(Feuil1!$C$6:$C$50,"&gt;"&amp;Feuil2!D10,Feuil1!$C$6:$C$50,"&lt;"&amp;Feuil2!E10,Feuil1!$B$6:$B$50,"=Accident du Travail Sans Arrêt")</f>
        <v>0</v>
      </c>
      <c r="H10" s="1">
        <f>SUMIFS(Feuil1!$E$6:$E$50,Feuil1!$C$6:$C$50,"&gt;"&amp;Feuil2!C10,Feuil1!$C$6:$C$50,"&lt;"&amp;Feuil2!D10)</f>
        <v>0</v>
      </c>
      <c r="I10" s="1"/>
      <c r="J10" s="1"/>
      <c r="K10" s="1"/>
      <c r="L10" s="1"/>
      <c r="M10" s="1"/>
    </row>
    <row r="11" spans="1:13">
      <c r="A11" s="6">
        <v>6</v>
      </c>
      <c r="B11" s="6">
        <v>2016</v>
      </c>
      <c r="C11" s="5">
        <f t="shared" si="0"/>
        <v>42522</v>
      </c>
      <c r="D11" s="5">
        <f t="shared" si="1"/>
        <v>42551</v>
      </c>
      <c r="E11" s="1"/>
      <c r="F11" s="1">
        <f>COUNTIFS(Feuil1!$C$6:$C$50,"&gt;"&amp;Feuil2!C11,Feuil1!$C$6:$C$50,"&lt;"&amp;Feuil2!D11,Feuil1!$B$6:$B$50,"=Accident du Travail Avec Arrêt")</f>
        <v>0</v>
      </c>
      <c r="G11" s="1">
        <f>COUNTIFS(Feuil1!$C$6:$C$50,"&gt;"&amp;Feuil2!D11,Feuil1!$C$6:$C$50,"&lt;"&amp;Feuil2!E11,Feuil1!$B$6:$B$50,"=Accident du Travail Sans Arrêt")</f>
        <v>0</v>
      </c>
      <c r="H11" s="1">
        <f>SUMIFS(Feuil1!$E$6:$E$50,Feuil1!$C$6:$C$50,"&gt;"&amp;Feuil2!C11,Feuil1!$C$6:$C$50,"&lt;"&amp;Feuil2!D11)</f>
        <v>0</v>
      </c>
      <c r="I11" s="1"/>
      <c r="J11" s="1"/>
      <c r="K11" s="1"/>
      <c r="L11" s="1"/>
      <c r="M11" s="1"/>
    </row>
    <row r="12" spans="1:13">
      <c r="A12" s="6">
        <v>7</v>
      </c>
      <c r="B12" s="6">
        <v>2016</v>
      </c>
      <c r="C12" s="5">
        <f t="shared" si="0"/>
        <v>42552</v>
      </c>
      <c r="D12" s="5">
        <f t="shared" si="1"/>
        <v>42582</v>
      </c>
      <c r="E12" s="1"/>
      <c r="F12" s="1">
        <f>COUNTIFS(Feuil1!$C$6:$C$50,"&gt;"&amp;Feuil2!C12,Feuil1!$C$6:$C$50,"&lt;"&amp;Feuil2!D12,Feuil1!$B$6:$B$50,"=Accident du Travail Avec Arrêt")</f>
        <v>0</v>
      </c>
      <c r="G12" s="1">
        <f>COUNTIFS(Feuil1!$C$6:$C$50,"&gt;"&amp;Feuil2!D12,Feuil1!$C$6:$C$50,"&lt;"&amp;Feuil2!E12,Feuil1!$B$6:$B$50,"=Accident du Travail Sans Arrêt")</f>
        <v>0</v>
      </c>
      <c r="H12" s="1">
        <f>SUMIFS(Feuil1!$E$6:$E$50,Feuil1!$C$6:$C$50,"&gt;"&amp;Feuil2!C12,Feuil1!$C$6:$C$50,"&lt;"&amp;Feuil2!D12)</f>
        <v>0</v>
      </c>
      <c r="I12" s="1"/>
      <c r="J12" s="1"/>
      <c r="K12" s="1"/>
      <c r="L12" s="1"/>
      <c r="M12" s="1"/>
    </row>
    <row r="13" spans="1:13">
      <c r="A13" s="6">
        <v>8</v>
      </c>
      <c r="B13" s="6">
        <v>2016</v>
      </c>
      <c r="C13" s="5">
        <f t="shared" si="0"/>
        <v>42583</v>
      </c>
      <c r="D13" s="5">
        <f t="shared" si="1"/>
        <v>42613</v>
      </c>
      <c r="E13" s="1"/>
      <c r="F13" s="1">
        <f>COUNTIFS(Feuil1!$C$6:$C$50,"&gt;"&amp;Feuil2!C13,Feuil1!$C$6:$C$50,"&lt;"&amp;Feuil2!D13,Feuil1!$B$6:$B$50,"=Accident du Travail Avec Arrêt")</f>
        <v>0</v>
      </c>
      <c r="G13" s="1">
        <f>COUNTIFS(Feuil1!$C$6:$C$50,"&gt;"&amp;Feuil2!D13,Feuil1!$C$6:$C$50,"&lt;"&amp;Feuil2!E13,Feuil1!$B$6:$B$50,"=Accident du Travail Sans Arrêt")</f>
        <v>0</v>
      </c>
      <c r="H13" s="1">
        <f>SUMIFS(Feuil1!$E$6:$E$50,Feuil1!$C$6:$C$50,"&gt;"&amp;Feuil2!C13,Feuil1!$C$6:$C$50,"&lt;"&amp;Feuil2!D13)</f>
        <v>0</v>
      </c>
      <c r="I13" s="1"/>
      <c r="J13" s="1"/>
      <c r="K13" s="1"/>
      <c r="L13" s="1"/>
      <c r="M13" s="1"/>
    </row>
    <row r="14" spans="1:13">
      <c r="A14" s="6">
        <v>9</v>
      </c>
      <c r="B14" s="6">
        <v>2016</v>
      </c>
      <c r="C14" s="5">
        <f t="shared" si="0"/>
        <v>42614</v>
      </c>
      <c r="D14" s="5">
        <f t="shared" si="1"/>
        <v>42643</v>
      </c>
      <c r="E14" s="1"/>
      <c r="F14" s="1">
        <f>COUNTIFS(Feuil1!$C$6:$C$50,"&gt;"&amp;Feuil2!C14,Feuil1!$C$6:$C$50,"&lt;"&amp;Feuil2!D14,Feuil1!$B$6:$B$50,"=Accident du Travail Avec Arrêt")</f>
        <v>0</v>
      </c>
      <c r="G14" s="1">
        <f>COUNTIFS(Feuil1!$C$6:$C$50,"&gt;"&amp;Feuil2!D14,Feuil1!$C$6:$C$50,"&lt;"&amp;Feuil2!E14,Feuil1!$B$6:$B$50,"=Accident du Travail Sans Arrêt")</f>
        <v>0</v>
      </c>
      <c r="H14" s="1">
        <f>SUMIFS(Feuil1!$E$6:$E$50,Feuil1!$C$6:$C$50,"&gt;"&amp;Feuil2!C14,Feuil1!$C$6:$C$50,"&lt;"&amp;Feuil2!D14)</f>
        <v>0</v>
      </c>
      <c r="I14" s="1"/>
      <c r="J14" s="1"/>
      <c r="K14" s="1"/>
      <c r="L14" s="1"/>
      <c r="M14" s="1"/>
    </row>
    <row r="15" spans="1:13">
      <c r="A15" s="6">
        <v>10</v>
      </c>
      <c r="B15" s="6">
        <v>2016</v>
      </c>
      <c r="C15" s="5">
        <f t="shared" si="0"/>
        <v>42644</v>
      </c>
      <c r="D15" s="5">
        <f t="shared" si="1"/>
        <v>42674</v>
      </c>
      <c r="E15" s="1"/>
      <c r="F15" s="1">
        <f>COUNTIFS(Feuil1!$C$6:$C$50,"&gt;"&amp;Feuil2!C15,Feuil1!$C$6:$C$50,"&lt;"&amp;Feuil2!D15,Feuil1!$B$6:$B$50,"=Accident du Travail Avec Arrêt")</f>
        <v>0</v>
      </c>
      <c r="G15" s="1">
        <f>COUNTIFS(Feuil1!$C$6:$C$50,"&gt;"&amp;Feuil2!D15,Feuil1!$C$6:$C$50,"&lt;"&amp;Feuil2!E15,Feuil1!$B$6:$B$50,"=Accident du Travail Sans Arrêt")</f>
        <v>0</v>
      </c>
      <c r="H15" s="1">
        <f>SUMIFS(Feuil1!$E$6:$E$50,Feuil1!$C$6:$C$50,"&gt;"&amp;Feuil2!C15,Feuil1!$C$6:$C$50,"&lt;"&amp;Feuil2!D15)</f>
        <v>0</v>
      </c>
      <c r="I15" s="1"/>
      <c r="J15" s="1"/>
      <c r="K15" s="1"/>
      <c r="L15" s="1"/>
      <c r="M15" s="1"/>
    </row>
    <row r="16" spans="1:13">
      <c r="A16" s="6">
        <v>11</v>
      </c>
      <c r="B16" s="6">
        <v>2016</v>
      </c>
      <c r="C16" s="5">
        <f t="shared" si="0"/>
        <v>42675</v>
      </c>
      <c r="D16" s="5">
        <f t="shared" si="1"/>
        <v>42704</v>
      </c>
      <c r="E16" s="1"/>
      <c r="F16" s="1">
        <f>COUNTIFS(Feuil1!$C$6:$C$50,"&gt;"&amp;Feuil2!C16,Feuil1!$C$6:$C$50,"&lt;"&amp;Feuil2!D16,Feuil1!$B$6:$B$50,"=Accident du Travail Avec Arrêt")</f>
        <v>0</v>
      </c>
      <c r="G16" s="1">
        <f>COUNTIFS(Feuil1!$C$6:$C$50,"&gt;"&amp;Feuil2!D16,Feuil1!$C$6:$C$50,"&lt;"&amp;Feuil2!E16,Feuil1!$B$6:$B$50,"=Accident du Travail Sans Arrêt")</f>
        <v>0</v>
      </c>
      <c r="H16" s="1">
        <f>SUMIFS(Feuil1!$E$6:$E$50,Feuil1!$C$6:$C$50,"&gt;"&amp;Feuil2!C16,Feuil1!$C$6:$C$50,"&lt;"&amp;Feuil2!D16)</f>
        <v>0</v>
      </c>
      <c r="I16" s="1"/>
      <c r="J16" s="1"/>
      <c r="K16" s="1"/>
      <c r="L16" s="1"/>
      <c r="M16" s="1"/>
    </row>
    <row r="17" spans="1:13">
      <c r="A17" s="6">
        <v>12</v>
      </c>
      <c r="B17" s="6">
        <v>2016</v>
      </c>
      <c r="C17" s="5">
        <f t="shared" si="0"/>
        <v>42705</v>
      </c>
      <c r="D17" s="5">
        <f>C17+30</f>
        <v>42735</v>
      </c>
      <c r="E17" s="1"/>
      <c r="F17" s="1">
        <f>COUNTIFS(Feuil1!$C$6:$C$50,"&gt;"&amp;Feuil2!C17,Feuil1!$C$6:$C$50,"&lt;"&amp;Feuil2!D17,Feuil1!$B$6:$B$50,"=Accident du Travail Avec Arrêt")</f>
        <v>0</v>
      </c>
      <c r="G17" s="1">
        <f>COUNTIFS(Feuil1!$C$6:$C$50,"&gt;"&amp;Feuil2!D17,Feuil1!$C$6:$C$50,"&lt;"&amp;Feuil2!E17,Feuil1!$B$6:$B$50,"=Accident du Travail Sans Arrêt")</f>
        <v>0</v>
      </c>
      <c r="H17" s="1">
        <f>SUMIFS(Feuil1!$E$6:$E$50,Feuil1!$C$6:$C$50,"&gt;"&amp;Feuil2!C17,Feuil1!$C$6:$C$50,"&lt;"&amp;Feuil2!D17)</f>
        <v>0</v>
      </c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B4"/>
  <sheetViews>
    <sheetView workbookViewId="0">
      <selection activeCell="C16" sqref="C16"/>
    </sheetView>
  </sheetViews>
  <sheetFormatPr baseColWidth="10" defaultRowHeight="15"/>
  <cols>
    <col min="2" max="2" width="27.85546875" bestFit="1" customWidth="1"/>
  </cols>
  <sheetData>
    <row r="2" spans="2:2">
      <c r="B2" t="s">
        <v>16</v>
      </c>
    </row>
    <row r="3" spans="2:2">
      <c r="B3" t="s">
        <v>17</v>
      </c>
    </row>
    <row r="4" spans="2:2">
      <c r="B4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Groupe SAUR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2016-01-12T09:44:14Z</dcterms:created>
  <dcterms:modified xsi:type="dcterms:W3CDTF">2016-01-12T14:39:41Z</dcterms:modified>
</cp:coreProperties>
</file>