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100" yWindow="150" windowWidth="13875" windowHeight="7290"/>
  </bookViews>
  <sheets>
    <sheet name="Saisie PS" sheetId="1" r:id="rId1"/>
    <sheet name="Client" sheetId="10" r:id="rId2"/>
    <sheet name="Feuil3" sheetId="12" r:id="rId3"/>
  </sheets>
  <definedNames>
    <definedName name="_xlnm._FilterDatabase" localSheetId="0" hidden="1">'Saisie PS'!$A$13:$D$464</definedName>
    <definedName name="AGENCE">'Saisie PS'!$A$3:$A$9</definedName>
    <definedName name="AGENCES">'Saisie PS'!$A$3:$A$9</definedName>
    <definedName name="_xlnm.Print_Area" localSheetId="0">'Saisie PS'!#REF!</definedName>
  </definedNames>
  <calcPr calcId="145621"/>
</workbook>
</file>

<file path=xl/calcChain.xml><?xml version="1.0" encoding="utf-8"?>
<calcChain xmlns="http://schemas.openxmlformats.org/spreadsheetml/2006/main">
  <c r="E15" i="1" l="1"/>
  <c r="E16" i="1"/>
  <c r="U3" i="1"/>
  <c r="V3" i="1"/>
  <c r="W3" i="1"/>
  <c r="U4" i="1"/>
  <c r="V4" i="1"/>
  <c r="W4" i="1"/>
  <c r="U5" i="1"/>
  <c r="V5" i="1"/>
  <c r="W5" i="1"/>
  <c r="U6" i="1"/>
  <c r="V6" i="1"/>
  <c r="W6" i="1"/>
  <c r="U7" i="1"/>
  <c r="V7" i="1"/>
  <c r="W7" i="1"/>
  <c r="U8" i="1"/>
  <c r="V8" i="1"/>
  <c r="W8" i="1"/>
  <c r="U9" i="1"/>
  <c r="V9" i="1"/>
  <c r="W9" i="1"/>
  <c r="U10" i="1"/>
  <c r="V10" i="1"/>
  <c r="W10" i="1"/>
  <c r="U11" i="1"/>
  <c r="V11" i="1"/>
  <c r="W11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F11" i="1" l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F4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B6" i="1" l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B5" i="1"/>
  <c r="B3" i="1"/>
  <c r="B4" i="1"/>
  <c r="B9" i="1"/>
  <c r="B8" i="1"/>
  <c r="E3" i="1" l="1"/>
  <c r="E9" i="1"/>
  <c r="E10" i="1"/>
  <c r="E8" i="1"/>
  <c r="E6" i="1"/>
  <c r="E11" i="1"/>
  <c r="E4" i="1"/>
  <c r="E7" i="1"/>
  <c r="C4" i="1"/>
  <c r="B7" i="1"/>
  <c r="B10" i="1"/>
  <c r="C3" i="1"/>
  <c r="C6" i="1"/>
  <c r="C8" i="1"/>
  <c r="C5" i="1"/>
  <c r="C9" i="1"/>
  <c r="D9" i="1" l="1"/>
  <c r="D5" i="1"/>
  <c r="D4" i="1"/>
  <c r="D6" i="1"/>
  <c r="B11" i="1"/>
  <c r="D8" i="1"/>
  <c r="D3" i="1"/>
  <c r="C10" i="1"/>
  <c r="C7" i="1"/>
  <c r="C11" i="1" l="1"/>
  <c r="D7" i="1"/>
  <c r="D10" i="1"/>
  <c r="D11" i="1" l="1"/>
</calcChain>
</file>

<file path=xl/sharedStrings.xml><?xml version="1.0" encoding="utf-8"?>
<sst xmlns="http://schemas.openxmlformats.org/spreadsheetml/2006/main" count="45" uniqueCount="40">
  <si>
    <t>Agence</t>
  </si>
  <si>
    <t>Date visite</t>
  </si>
  <si>
    <t>BATIMENT</t>
  </si>
  <si>
    <t>Réponses recues</t>
  </si>
  <si>
    <t>TP HARFLEUR</t>
  </si>
  <si>
    <t>TP PETIT QUEVILLY</t>
  </si>
  <si>
    <t>% réponse</t>
  </si>
  <si>
    <t>nbre observations totales</t>
  </si>
  <si>
    <t>Par</t>
  </si>
  <si>
    <t>Réponse</t>
  </si>
  <si>
    <t>TOTAL REGION</t>
  </si>
  <si>
    <t>MAINT ROUEN</t>
  </si>
  <si>
    <t>MAINT MONDEVILLE</t>
  </si>
  <si>
    <t>MAINT LE HAVRE</t>
  </si>
  <si>
    <t>TOTAL MAINTENANCE</t>
  </si>
  <si>
    <t>TOTAL TP</t>
  </si>
  <si>
    <t>informations générales</t>
  </si>
  <si>
    <t>items questionnables</t>
  </si>
  <si>
    <t>date</t>
  </si>
  <si>
    <t>secteur</t>
  </si>
  <si>
    <t>N°</t>
  </si>
  <si>
    <t>RCAF</t>
  </si>
  <si>
    <t>oui</t>
  </si>
  <si>
    <t>des gravats tombent en dehors de la zone balisée</t>
  </si>
  <si>
    <t>le barreau de l'échelle d'accès de l'échafaudage se confond avec une moise</t>
  </si>
  <si>
    <t>l'accès à la fouille n'est pas sécurisé</t>
  </si>
  <si>
    <t>les compagnons ne connaissent que partiellement les fonctions du détecteur de gaz</t>
  </si>
  <si>
    <t>il y a des purges vapeur à proximité du poste de travail entrainant le risque de brulures</t>
  </si>
  <si>
    <t>l'extincteur présent sur le chantier est en fin de validité</t>
  </si>
  <si>
    <t>PREVENIR EMILIE SI CETTE LIMITE DOIT ETRE DEPASSEE</t>
  </si>
  <si>
    <t>Auditeur</t>
  </si>
  <si>
    <t>facteur humain</t>
  </si>
  <si>
    <t>facteur organisationnel</t>
  </si>
  <si>
    <t>Facteur technique</t>
  </si>
  <si>
    <t>Dysfonctionnement</t>
  </si>
  <si>
    <t>GC GCLH</t>
  </si>
  <si>
    <t>GCGCLH</t>
  </si>
  <si>
    <t>Code risque</t>
  </si>
  <si>
    <t>XYX</t>
  </si>
  <si>
    <t>XXY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</si>
</sst>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1"/>
      <color indexed="10"/>
      <name val="Calibri"/>
      <family val="2"/>
    </font>
    <font>
      <sz val="10"/>
      <color indexed="10"/>
      <name val="Calibri"/>
      <family val="2"/>
    </font>
    <font>
      <b/>
      <sz val="11"/>
      <color indexed="8"/>
      <name val="Calibri"/>
      <family val="2"/>
    </font>
    <font>
      <b/>
      <sz val="8"/>
      <name val="Calibri"/>
      <family val="2"/>
    </font>
    <font>
      <b/>
      <sz val="10"/>
      <color indexed="10"/>
      <name val="Calibri"/>
      <family val="2"/>
    </font>
    <font>
      <b/>
      <sz val="14"/>
      <name val="Calibri"/>
      <family val="2"/>
    </font>
    <font>
      <sz val="10"/>
      <color theme="1"/>
      <name val="Calibri"/>
      <family val="2"/>
    </font>
    <font>
      <sz val="10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sz val="10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1"/>
        <bgColor indexed="64"/>
      </patternFill>
    </fill>
  </fills>
  <borders count="55">
    <border>
      <left/>
      <right/>
      <top/>
      <bottom/>
      <diagonal/>
    </border>
    <border>
      <left style="medium">
        <color indexed="30"/>
      </left>
      <right style="thin">
        <color indexed="64"/>
      </right>
      <top style="medium">
        <color indexed="30"/>
      </top>
      <bottom/>
      <diagonal/>
    </border>
    <border>
      <left style="thin">
        <color indexed="64"/>
      </left>
      <right style="thin">
        <color indexed="64"/>
      </right>
      <top style="medium">
        <color indexed="30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3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3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3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3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dashed">
        <color indexed="64"/>
      </left>
      <right style="thin">
        <color indexed="64"/>
      </right>
      <top/>
      <bottom style="dashed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2">
    <xf numFmtId="0" fontId="0" fillId="0" borderId="0" xfId="0"/>
    <xf numFmtId="0" fontId="3" fillId="0" borderId="0" xfId="0" applyFont="1" applyBorder="1" applyAlignment="1">
      <alignment horizontal="center"/>
    </xf>
    <xf numFmtId="0" fontId="3" fillId="0" borderId="0" xfId="0" applyFont="1"/>
    <xf numFmtId="0" fontId="4" fillId="0" borderId="1" xfId="0" applyFont="1" applyBorder="1"/>
    <xf numFmtId="0" fontId="3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textRotation="75"/>
    </xf>
    <xf numFmtId="0" fontId="5" fillId="3" borderId="3" xfId="0" applyFont="1" applyFill="1" applyBorder="1" applyAlignment="1">
      <alignment horizontal="center" textRotation="75"/>
    </xf>
    <xf numFmtId="0" fontId="6" fillId="3" borderId="3" xfId="0" applyFont="1" applyFill="1" applyBorder="1" applyAlignment="1">
      <alignment horizontal="center" textRotation="75"/>
    </xf>
    <xf numFmtId="0" fontId="4" fillId="0" borderId="0" xfId="0" applyFont="1"/>
    <xf numFmtId="0" fontId="4" fillId="0" borderId="5" xfId="0" applyFont="1" applyBorder="1"/>
    <xf numFmtId="0" fontId="3" fillId="0" borderId="6" xfId="0" applyFont="1" applyBorder="1" applyAlignment="1">
      <alignment horizontal="center"/>
    </xf>
    <xf numFmtId="9" fontId="3" fillId="0" borderId="6" xfId="1" applyFont="1" applyBorder="1" applyAlignment="1">
      <alignment horizontal="center"/>
    </xf>
    <xf numFmtId="2" fontId="4" fillId="0" borderId="7" xfId="0" applyNumberFormat="1" applyFont="1" applyFill="1" applyBorder="1" applyAlignment="1">
      <alignment horizontal="center" vertical="center"/>
    </xf>
    <xf numFmtId="2" fontId="4" fillId="5" borderId="6" xfId="0" applyNumberFormat="1" applyFont="1" applyFill="1" applyBorder="1" applyAlignment="1">
      <alignment horizontal="center" vertical="center"/>
    </xf>
    <xf numFmtId="0" fontId="4" fillId="0" borderId="9" xfId="0" applyFont="1" applyBorder="1"/>
    <xf numFmtId="0" fontId="3" fillId="0" borderId="10" xfId="0" applyFont="1" applyBorder="1" applyAlignment="1">
      <alignment horizontal="center"/>
    </xf>
    <xf numFmtId="9" fontId="3" fillId="0" borderId="10" xfId="1" applyFont="1" applyBorder="1" applyAlignment="1">
      <alignment horizontal="center"/>
    </xf>
    <xf numFmtId="2" fontId="4" fillId="5" borderId="12" xfId="0" applyNumberFormat="1" applyFont="1" applyFill="1" applyBorder="1" applyAlignment="1">
      <alignment horizontal="center" vertical="center"/>
    </xf>
    <xf numFmtId="0" fontId="4" fillId="6" borderId="13" xfId="0" applyFont="1" applyFill="1" applyBorder="1"/>
    <xf numFmtId="0" fontId="3" fillId="6" borderId="14" xfId="0" applyFont="1" applyFill="1" applyBorder="1" applyAlignment="1">
      <alignment horizontal="center"/>
    </xf>
    <xf numFmtId="9" fontId="3" fillId="6" borderId="14" xfId="1" applyFont="1" applyFill="1" applyBorder="1" applyAlignment="1">
      <alignment horizontal="center"/>
    </xf>
    <xf numFmtId="2" fontId="3" fillId="3" borderId="15" xfId="0" applyNumberFormat="1" applyFont="1" applyFill="1" applyBorder="1" applyAlignment="1">
      <alignment horizontal="center" vertical="center"/>
    </xf>
    <xf numFmtId="2" fontId="9" fillId="3" borderId="15" xfId="0" applyNumberFormat="1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textRotation="75"/>
    </xf>
    <xf numFmtId="0" fontId="7" fillId="3" borderId="15" xfId="0" applyFont="1" applyFill="1" applyBorder="1" applyAlignment="1">
      <alignment horizontal="center" textRotation="75"/>
    </xf>
    <xf numFmtId="0" fontId="6" fillId="3" borderId="15" xfId="0" applyFont="1" applyFill="1" applyBorder="1" applyAlignment="1">
      <alignment horizontal="center" textRotation="75"/>
    </xf>
    <xf numFmtId="0" fontId="3" fillId="0" borderId="6" xfId="0" applyFont="1" applyBorder="1" applyAlignment="1">
      <alignment horizontal="center" vertical="center"/>
    </xf>
    <xf numFmtId="0" fontId="4" fillId="3" borderId="16" xfId="0" applyFont="1" applyFill="1" applyBorder="1" applyAlignment="1">
      <alignment horizontal="center" textRotation="75"/>
    </xf>
    <xf numFmtId="0" fontId="7" fillId="3" borderId="16" xfId="0" applyFont="1" applyFill="1" applyBorder="1" applyAlignment="1">
      <alignment horizontal="center" textRotation="75"/>
    </xf>
    <xf numFmtId="0" fontId="6" fillId="3" borderId="16" xfId="0" applyFont="1" applyFill="1" applyBorder="1" applyAlignment="1">
      <alignment horizontal="center" textRotation="75"/>
    </xf>
    <xf numFmtId="0" fontId="3" fillId="0" borderId="0" xfId="0" applyFont="1" applyBorder="1" applyAlignment="1">
      <alignment horizontal="center" vertical="center"/>
    </xf>
    <xf numFmtId="1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14" fontId="4" fillId="0" borderId="0" xfId="0" applyNumberFormat="1" applyFont="1" applyFill="1" applyAlignment="1">
      <alignment horizontal="center"/>
    </xf>
    <xf numFmtId="0" fontId="4" fillId="5" borderId="0" xfId="0" applyFont="1" applyFill="1"/>
    <xf numFmtId="0" fontId="4" fillId="0" borderId="0" xfId="0" applyFont="1" applyFill="1"/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5" borderId="25" xfId="0" applyFont="1" applyFill="1" applyBorder="1" applyAlignment="1">
      <alignment horizontal="center"/>
    </xf>
    <xf numFmtId="0" fontId="4" fillId="5" borderId="19" xfId="0" applyFont="1" applyFill="1" applyBorder="1" applyAlignment="1">
      <alignment horizontal="center"/>
    </xf>
    <xf numFmtId="0" fontId="6" fillId="0" borderId="25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5" borderId="20" xfId="0" applyFont="1" applyFill="1" applyBorder="1" applyAlignment="1">
      <alignment horizontal="center"/>
    </xf>
    <xf numFmtId="0" fontId="6" fillId="0" borderId="20" xfId="0" applyFont="1" applyFill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4" fillId="5" borderId="21" xfId="0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3" fillId="8" borderId="6" xfId="0" applyFont="1" applyFill="1" applyBorder="1" applyAlignment="1">
      <alignment horizontal="center"/>
    </xf>
    <xf numFmtId="9" fontId="3" fillId="8" borderId="6" xfId="1" applyFont="1" applyFill="1" applyBorder="1" applyAlignment="1">
      <alignment horizontal="center"/>
    </xf>
    <xf numFmtId="2" fontId="4" fillId="8" borderId="4" xfId="0" applyNumberFormat="1" applyFont="1" applyFill="1" applyBorder="1" applyAlignment="1">
      <alignment horizontal="center" vertical="center"/>
    </xf>
    <xf numFmtId="0" fontId="3" fillId="8" borderId="5" xfId="0" applyFont="1" applyFill="1" applyBorder="1"/>
    <xf numFmtId="0" fontId="3" fillId="8" borderId="31" xfId="0" applyFont="1" applyFill="1" applyBorder="1" applyAlignment="1">
      <alignment horizontal="center"/>
    </xf>
    <xf numFmtId="9" fontId="3" fillId="8" borderId="31" xfId="1" applyFont="1" applyFill="1" applyBorder="1" applyAlignment="1">
      <alignment horizontal="center"/>
    </xf>
    <xf numFmtId="0" fontId="3" fillId="8" borderId="33" xfId="0" applyFont="1" applyFill="1" applyBorder="1"/>
    <xf numFmtId="2" fontId="3" fillId="10" borderId="36" xfId="0" applyNumberFormat="1" applyFont="1" applyFill="1" applyBorder="1" applyAlignment="1">
      <alignment horizontal="center" vertical="center"/>
    </xf>
    <xf numFmtId="0" fontId="10" fillId="10" borderId="37" xfId="0" applyFont="1" applyFill="1" applyBorder="1" applyAlignment="1">
      <alignment horizontal="center" vertical="center"/>
    </xf>
    <xf numFmtId="0" fontId="3" fillId="10" borderId="38" xfId="0" applyFont="1" applyFill="1" applyBorder="1" applyAlignment="1">
      <alignment horizontal="center" vertical="center"/>
    </xf>
    <xf numFmtId="9" fontId="3" fillId="10" borderId="38" xfId="1" applyFont="1" applyFill="1" applyBorder="1" applyAlignment="1">
      <alignment horizontal="center" vertical="center"/>
    </xf>
    <xf numFmtId="2" fontId="4" fillId="11" borderId="31" xfId="0" applyNumberFormat="1" applyFont="1" applyFill="1" applyBorder="1" applyAlignment="1">
      <alignment horizontal="center" vertical="center"/>
    </xf>
    <xf numFmtId="0" fontId="11" fillId="0" borderId="19" xfId="0" applyFont="1" applyBorder="1" applyAlignment="1">
      <alignment horizontal="center"/>
    </xf>
    <xf numFmtId="0" fontId="3" fillId="9" borderId="0" xfId="0" applyFont="1" applyFill="1" applyBorder="1" applyAlignment="1">
      <alignment horizontal="left" vertical="top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0" borderId="41" xfId="0" applyFont="1" applyBorder="1" applyAlignment="1">
      <alignment horizontal="center" vertical="center" wrapText="1"/>
    </xf>
    <xf numFmtId="14" fontId="0" fillId="2" borderId="11" xfId="0" applyNumberForma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42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12" borderId="22" xfId="0" applyFill="1" applyBorder="1" applyAlignment="1">
      <alignment horizontal="center" wrapText="1"/>
    </xf>
    <xf numFmtId="0" fontId="0" fillId="12" borderId="31" xfId="0" applyFill="1" applyBorder="1" applyAlignment="1">
      <alignment horizontal="center" wrapText="1"/>
    </xf>
    <xf numFmtId="0" fontId="0" fillId="12" borderId="35" xfId="0" applyFill="1" applyBorder="1" applyAlignment="1">
      <alignment wrapText="1"/>
    </xf>
    <xf numFmtId="0" fontId="0" fillId="0" borderId="0" xfId="0" applyAlignment="1">
      <alignment horizontal="left"/>
    </xf>
    <xf numFmtId="0" fontId="0" fillId="12" borderId="7" xfId="0" applyFill="1" applyBorder="1" applyAlignment="1">
      <alignment horizontal="center" wrapText="1"/>
    </xf>
    <xf numFmtId="0" fontId="0" fillId="12" borderId="6" xfId="0" applyFill="1" applyBorder="1" applyAlignment="1">
      <alignment horizontal="center" wrapText="1"/>
    </xf>
    <xf numFmtId="0" fontId="12" fillId="12" borderId="8" xfId="0" applyFont="1" applyFill="1" applyBorder="1" applyAlignment="1">
      <alignment wrapText="1"/>
    </xf>
    <xf numFmtId="0" fontId="0" fillId="12" borderId="8" xfId="0" applyFill="1" applyBorder="1" applyAlignment="1">
      <alignment wrapText="1"/>
    </xf>
    <xf numFmtId="0" fontId="0" fillId="12" borderId="11" xfId="0" applyFill="1" applyBorder="1" applyAlignment="1">
      <alignment horizontal="center" wrapText="1"/>
    </xf>
    <xf numFmtId="0" fontId="0" fillId="12" borderId="12" xfId="0" applyFill="1" applyBorder="1" applyAlignment="1">
      <alignment horizontal="center" wrapText="1"/>
    </xf>
    <xf numFmtId="0" fontId="0" fillId="12" borderId="42" xfId="0" applyFill="1" applyBorder="1" applyAlignment="1">
      <alignment wrapText="1"/>
    </xf>
    <xf numFmtId="0" fontId="0" fillId="12" borderId="39" xfId="0" applyFill="1" applyBorder="1" applyAlignment="1">
      <alignment horizontal="center" wrapText="1"/>
    </xf>
    <xf numFmtId="0" fontId="0" fillId="12" borderId="10" xfId="0" applyFill="1" applyBorder="1" applyAlignment="1">
      <alignment horizontal="center" wrapText="1"/>
    </xf>
    <xf numFmtId="0" fontId="0" fillId="12" borderId="40" xfId="0" applyFill="1" applyBorder="1" applyAlignment="1">
      <alignment wrapText="1"/>
    </xf>
    <xf numFmtId="0" fontId="0" fillId="12" borderId="17" xfId="0" applyFill="1" applyBorder="1" applyAlignment="1">
      <alignment horizontal="center" wrapText="1"/>
    </xf>
    <xf numFmtId="0" fontId="0" fillId="12" borderId="46" xfId="0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12" borderId="10" xfId="0" applyFill="1" applyBorder="1" applyAlignment="1">
      <alignment wrapText="1"/>
    </xf>
    <xf numFmtId="0" fontId="0" fillId="12" borderId="17" xfId="0" applyFill="1" applyBorder="1" applyAlignment="1">
      <alignment wrapText="1"/>
    </xf>
    <xf numFmtId="0" fontId="0" fillId="12" borderId="31" xfId="0" applyFill="1" applyBorder="1" applyAlignment="1">
      <alignment wrapText="1"/>
    </xf>
    <xf numFmtId="0" fontId="0" fillId="12" borderId="6" xfId="0" applyFill="1" applyBorder="1" applyAlignment="1">
      <alignment wrapText="1"/>
    </xf>
    <xf numFmtId="0" fontId="0" fillId="12" borderId="46" xfId="0" applyFill="1" applyBorder="1" applyAlignment="1">
      <alignment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2" borderId="47" xfId="0" applyFill="1" applyBorder="1" applyAlignment="1">
      <alignment horizontal="center" vertical="center" wrapText="1"/>
    </xf>
    <xf numFmtId="0" fontId="0" fillId="12" borderId="32" xfId="0" applyFill="1" applyBorder="1" applyAlignment="1">
      <alignment horizontal="center" wrapText="1"/>
    </xf>
    <xf numFmtId="0" fontId="0" fillId="12" borderId="18" xfId="0" applyFill="1" applyBorder="1" applyAlignment="1">
      <alignment horizontal="center" wrapText="1"/>
    </xf>
    <xf numFmtId="0" fontId="0" fillId="12" borderId="47" xfId="0" applyFill="1" applyBorder="1" applyAlignment="1">
      <alignment horizontal="center" wrapText="1"/>
    </xf>
    <xf numFmtId="0" fontId="0" fillId="12" borderId="30" xfId="0" applyFill="1" applyBorder="1" applyAlignment="1">
      <alignment horizontal="center" wrapText="1"/>
    </xf>
    <xf numFmtId="0" fontId="14" fillId="8" borderId="50" xfId="0" applyFont="1" applyFill="1" applyBorder="1" applyAlignment="1">
      <alignment horizontal="center" vertical="center" textRotation="90"/>
    </xf>
    <xf numFmtId="0" fontId="0" fillId="0" borderId="50" xfId="0" applyBorder="1" applyAlignment="1">
      <alignment horizontal="center" vertical="center" textRotation="90"/>
    </xf>
    <xf numFmtId="0" fontId="3" fillId="0" borderId="1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0" fillId="5" borderId="22" xfId="0" applyNumberFormat="1" applyFill="1" applyBorder="1" applyAlignment="1">
      <alignment horizontal="center" vertical="center" wrapText="1"/>
    </xf>
    <xf numFmtId="14" fontId="0" fillId="5" borderId="7" xfId="0" applyNumberFormat="1" applyFill="1" applyBorder="1" applyAlignment="1">
      <alignment horizontal="center" vertical="center" wrapText="1"/>
    </xf>
    <xf numFmtId="14" fontId="0" fillId="5" borderId="11" xfId="0" applyNumberFormat="1" applyFill="1" applyBorder="1" applyAlignment="1">
      <alignment horizontal="center" vertical="center" wrapText="1"/>
    </xf>
    <xf numFmtId="14" fontId="0" fillId="5" borderId="39" xfId="0" applyNumberFormat="1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14" fontId="13" fillId="4" borderId="22" xfId="0" applyNumberFormat="1" applyFont="1" applyFill="1" applyBorder="1" applyAlignment="1">
      <alignment horizontal="center" vertical="center" wrapText="1"/>
    </xf>
    <xf numFmtId="14" fontId="13" fillId="4" borderId="31" xfId="0" applyNumberFormat="1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 wrapText="1"/>
    </xf>
    <xf numFmtId="0" fontId="13" fillId="4" borderId="35" xfId="0" applyFont="1" applyFill="1" applyBorder="1" applyAlignment="1">
      <alignment horizontal="center" vertical="center" wrapText="1"/>
    </xf>
    <xf numFmtId="0" fontId="13" fillId="4" borderId="34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32" xfId="0" applyFont="1" applyFill="1" applyBorder="1" applyAlignment="1">
      <alignment horizontal="center" vertical="center" wrapText="1"/>
    </xf>
    <xf numFmtId="14" fontId="0" fillId="5" borderId="43" xfId="0" applyNumberFormat="1" applyFill="1" applyBorder="1" applyAlignment="1">
      <alignment horizontal="center" vertical="center" wrapText="1"/>
    </xf>
    <xf numFmtId="14" fontId="0" fillId="5" borderId="45" xfId="0" applyNumberFormat="1" applyFill="1" applyBorder="1" applyAlignment="1">
      <alignment horizontal="center" vertical="center" wrapText="1"/>
    </xf>
    <xf numFmtId="14" fontId="0" fillId="0" borderId="22" xfId="0" applyNumberFormat="1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 wrapText="1"/>
    </xf>
    <xf numFmtId="14" fontId="0" fillId="0" borderId="39" xfId="0" applyNumberFormat="1" applyBorder="1" applyAlignment="1">
      <alignment horizontal="center" vertical="center" wrapText="1"/>
    </xf>
    <xf numFmtId="14" fontId="0" fillId="0" borderId="43" xfId="0" applyNumberFormat="1" applyBorder="1" applyAlignment="1">
      <alignment horizontal="center" vertical="center" wrapText="1"/>
    </xf>
    <xf numFmtId="14" fontId="0" fillId="0" borderId="45" xfId="0" applyNumberFormat="1" applyBorder="1" applyAlignment="1">
      <alignment horizontal="center" vertical="center" wrapText="1"/>
    </xf>
    <xf numFmtId="14" fontId="0" fillId="0" borderId="24" xfId="0" applyNumberFormat="1" applyBorder="1" applyAlignment="1">
      <alignment horizontal="center" vertical="center" wrapText="1"/>
    </xf>
    <xf numFmtId="14" fontId="15" fillId="7" borderId="48" xfId="0" applyNumberFormat="1" applyFont="1" applyFill="1" applyBorder="1" applyAlignment="1">
      <alignment horizontal="left" wrapText="1"/>
    </xf>
    <xf numFmtId="14" fontId="15" fillId="7" borderId="49" xfId="0" applyNumberFormat="1" applyFont="1" applyFill="1" applyBorder="1" applyAlignment="1">
      <alignment horizontal="left" wrapText="1"/>
    </xf>
    <xf numFmtId="0" fontId="1" fillId="0" borderId="31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/>
    </xf>
    <xf numFmtId="0" fontId="11" fillId="0" borderId="52" xfId="0" applyFont="1" applyBorder="1" applyAlignment="1">
      <alignment horizontal="center"/>
    </xf>
    <xf numFmtId="0" fontId="11" fillId="0" borderId="53" xfId="0" applyFont="1" applyBorder="1" applyAlignment="1">
      <alignment horizontal="center"/>
    </xf>
    <xf numFmtId="0" fontId="11" fillId="0" borderId="5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21" xfId="0" applyFont="1" applyBorder="1" applyAlignment="1">
      <alignment horizontal="center"/>
    </xf>
    <xf numFmtId="0" fontId="11" fillId="0" borderId="20" xfId="0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63500</xdr:rowOff>
    </xdr:from>
    <xdr:to>
      <xdr:col>3</xdr:col>
      <xdr:colOff>285751</xdr:colOff>
      <xdr:row>0</xdr:row>
      <xdr:rowOff>539750</xdr:rowOff>
    </xdr:to>
    <xdr:sp macro="" textlink="">
      <xdr:nvSpPr>
        <xdr:cNvPr id="2" name="ZoneTexte 1"/>
        <xdr:cNvSpPr txBox="1"/>
      </xdr:nvSpPr>
      <xdr:spPr>
        <a:xfrm>
          <a:off x="95251" y="63500"/>
          <a:ext cx="4540250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</a:t>
          </a:r>
          <a:r>
            <a:rPr lang="fr-FR" sz="1100" baseline="0"/>
            <a:t> tableau peut -être modulé comme on veut, il nous sert aux statistiques de visites de chantier</a:t>
          </a:r>
          <a:endParaRPr lang="fr-FR" sz="1100"/>
        </a:p>
      </xdr:txBody>
    </xdr:sp>
    <xdr:clientData/>
  </xdr:twoCellAnchor>
  <xdr:twoCellAnchor>
    <xdr:from>
      <xdr:col>6</xdr:col>
      <xdr:colOff>0</xdr:colOff>
      <xdr:row>1</xdr:row>
      <xdr:rowOff>84667</xdr:rowOff>
    </xdr:from>
    <xdr:to>
      <xdr:col>18</xdr:col>
      <xdr:colOff>130175</xdr:colOff>
      <xdr:row>1</xdr:row>
      <xdr:rowOff>560917</xdr:rowOff>
    </xdr:to>
    <xdr:sp macro="" textlink="">
      <xdr:nvSpPr>
        <xdr:cNvPr id="3" name="ZoneTexte 2"/>
        <xdr:cNvSpPr txBox="1"/>
      </xdr:nvSpPr>
      <xdr:spPr>
        <a:xfrm>
          <a:off x="5873750" y="804334"/>
          <a:ext cx="3559175" cy="47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retrouve les</a:t>
          </a:r>
          <a:r>
            <a:rPr lang="fr-FR" sz="1100" baseline="0"/>
            <a:t> codes risque de la colonne D feuille"client" </a:t>
          </a:r>
        </a:p>
      </xdr:txBody>
    </xdr:sp>
    <xdr:clientData/>
  </xdr:twoCellAnchor>
  <xdr:twoCellAnchor>
    <xdr:from>
      <xdr:col>4</xdr:col>
      <xdr:colOff>243417</xdr:colOff>
      <xdr:row>0</xdr:row>
      <xdr:rowOff>539752</xdr:rowOff>
    </xdr:from>
    <xdr:to>
      <xdr:col>11</xdr:col>
      <xdr:colOff>116417</xdr:colOff>
      <xdr:row>1</xdr:row>
      <xdr:rowOff>127000</xdr:rowOff>
    </xdr:to>
    <xdr:cxnSp macro="">
      <xdr:nvCxnSpPr>
        <xdr:cNvPr id="5" name="Connecteur droit avec flèche 4"/>
        <xdr:cNvCxnSpPr/>
      </xdr:nvCxnSpPr>
      <xdr:spPr>
        <a:xfrm flipH="1" flipV="1">
          <a:off x="5450417" y="539752"/>
          <a:ext cx="1968500" cy="306915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21168</xdr:colOff>
      <xdr:row>0</xdr:row>
      <xdr:rowOff>550334</xdr:rowOff>
    </xdr:from>
    <xdr:to>
      <xdr:col>21</xdr:col>
      <xdr:colOff>95250</xdr:colOff>
      <xdr:row>1</xdr:row>
      <xdr:rowOff>105833</xdr:rowOff>
    </xdr:to>
    <xdr:cxnSp macro="">
      <xdr:nvCxnSpPr>
        <xdr:cNvPr id="6" name="Connecteur droit avec flèche 5"/>
        <xdr:cNvCxnSpPr/>
      </xdr:nvCxnSpPr>
      <xdr:spPr>
        <a:xfrm flipV="1">
          <a:off x="8180918" y="550334"/>
          <a:ext cx="2074332" cy="275166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52917</xdr:colOff>
      <xdr:row>16</xdr:row>
      <xdr:rowOff>63499</xdr:rowOff>
    </xdr:from>
    <xdr:to>
      <xdr:col>3</xdr:col>
      <xdr:colOff>497417</xdr:colOff>
      <xdr:row>23</xdr:row>
      <xdr:rowOff>63500</xdr:rowOff>
    </xdr:to>
    <xdr:sp macro="" textlink="">
      <xdr:nvSpPr>
        <xdr:cNvPr id="9" name="ZoneTexte 8"/>
        <xdr:cNvSpPr txBox="1"/>
      </xdr:nvSpPr>
      <xdr:spPr>
        <a:xfrm>
          <a:off x="52917" y="3958166"/>
          <a:ext cx="3429000" cy="1111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Résultats attendus par exemple pour la visite du 12/01/2015 (ligne 6 et 7)feuille client  et du 26/01/2015 (ligne 8 à 11) après avaoir appuyé sur un bouton </a:t>
          </a:r>
        </a:p>
        <a:p>
          <a:r>
            <a:rPr lang="fr-FR" sz="1100" baseline="0"/>
            <a:t>Ces lignes doivent arriver après la dernier ligne renseignée</a:t>
          </a:r>
        </a:p>
      </xdr:txBody>
    </xdr:sp>
    <xdr:clientData/>
  </xdr:twoCellAnchor>
  <xdr:twoCellAnchor>
    <xdr:from>
      <xdr:col>23</xdr:col>
      <xdr:colOff>74084</xdr:colOff>
      <xdr:row>14</xdr:row>
      <xdr:rowOff>127000</xdr:rowOff>
    </xdr:from>
    <xdr:to>
      <xdr:col>27</xdr:col>
      <xdr:colOff>455084</xdr:colOff>
      <xdr:row>18</xdr:row>
      <xdr:rowOff>137583</xdr:rowOff>
    </xdr:to>
    <xdr:sp macro="" textlink="">
      <xdr:nvSpPr>
        <xdr:cNvPr id="15" name="ZoneTexte 14"/>
        <xdr:cNvSpPr txBox="1"/>
      </xdr:nvSpPr>
      <xdr:spPr>
        <a:xfrm>
          <a:off x="9440334" y="3704167"/>
          <a:ext cx="3429000" cy="6455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Les codes risques peuvent mentionnés plusieurs fois sur le tableau, il faudrait pouvoir les additionner</a:t>
          </a:r>
        </a:p>
      </xdr:txBody>
    </xdr:sp>
    <xdr:clientData/>
  </xdr:twoCellAnchor>
  <xdr:twoCellAnchor>
    <xdr:from>
      <xdr:col>22</xdr:col>
      <xdr:colOff>190500</xdr:colOff>
      <xdr:row>16</xdr:row>
      <xdr:rowOff>21166</xdr:rowOff>
    </xdr:from>
    <xdr:to>
      <xdr:col>23</xdr:col>
      <xdr:colOff>137583</xdr:colOff>
      <xdr:row>17</xdr:row>
      <xdr:rowOff>84666</xdr:rowOff>
    </xdr:to>
    <xdr:cxnSp macro="">
      <xdr:nvCxnSpPr>
        <xdr:cNvPr id="16" name="Connecteur droit avec flèche 15"/>
        <xdr:cNvCxnSpPr/>
      </xdr:nvCxnSpPr>
      <xdr:spPr>
        <a:xfrm flipH="1" flipV="1">
          <a:off x="9271000" y="3915833"/>
          <a:ext cx="232833" cy="22225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1005417</xdr:colOff>
      <xdr:row>15</xdr:row>
      <xdr:rowOff>105833</xdr:rowOff>
    </xdr:from>
    <xdr:to>
      <xdr:col>1</xdr:col>
      <xdr:colOff>179917</xdr:colOff>
      <xdr:row>16</xdr:row>
      <xdr:rowOff>95250</xdr:rowOff>
    </xdr:to>
    <xdr:cxnSp macro="">
      <xdr:nvCxnSpPr>
        <xdr:cNvPr id="19" name="Connecteur droit avec flèche 18"/>
        <xdr:cNvCxnSpPr/>
      </xdr:nvCxnSpPr>
      <xdr:spPr>
        <a:xfrm flipV="1">
          <a:off x="1005417" y="3841750"/>
          <a:ext cx="381000" cy="148167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0</xdr:row>
          <xdr:rowOff>76200</xdr:rowOff>
        </xdr:from>
        <xdr:to>
          <xdr:col>1</xdr:col>
          <xdr:colOff>123825</xdr:colOff>
          <xdr:row>1</xdr:row>
          <xdr:rowOff>123825</xdr:rowOff>
        </xdr:to>
        <xdr:sp macro="" textlink="">
          <xdr:nvSpPr>
            <xdr:cNvPr id="23323649" name="Button 1" hidden="1">
              <a:extLst>
                <a:ext uri="{63B3BB69-23CF-44E3-9099-C40C66FF867C}">
                  <a14:compatExt spid="_x0000_s23323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463"/>
  <sheetViews>
    <sheetView tabSelected="1" zoomScale="90" zoomScaleNormal="90" workbookViewId="0">
      <pane xSplit="4" ySplit="14" topLeftCell="E15" activePane="bottomRight" state="frozenSplit"/>
      <selection pane="topRight" activeCell="G1" sqref="G1"/>
      <selection pane="bottomLeft" activeCell="A15" sqref="A15"/>
      <selection pane="bottomRight" activeCell="B29" sqref="B29"/>
    </sheetView>
  </sheetViews>
  <sheetFormatPr baseColWidth="10" defaultRowHeight="12.75" x14ac:dyDescent="0.2"/>
  <cols>
    <col min="1" max="1" width="18.140625" style="33" customWidth="1"/>
    <col min="2" max="2" width="14" style="33" bestFit="1" customWidth="1"/>
    <col min="3" max="3" width="12.7109375" style="33" customWidth="1"/>
    <col min="4" max="4" width="12.85546875" style="33" bestFit="1" customWidth="1"/>
    <col min="5" max="5" width="5.7109375" style="39" customWidth="1"/>
    <col min="6" max="6" width="4.28515625" style="38" customWidth="1"/>
    <col min="7" max="19" width="4.28515625" style="33" customWidth="1"/>
    <col min="20" max="20" width="4.28515625" style="38" customWidth="1"/>
    <col min="21" max="23" width="4.28515625" style="33" customWidth="1"/>
    <col min="24" max="16384" width="11.42578125" style="9"/>
  </cols>
  <sheetData>
    <row r="1" spans="1:23" s="2" customFormat="1" ht="57" customHeight="1" thickBot="1" x14ac:dyDescent="0.25">
      <c r="A1" s="70"/>
      <c r="B1" s="1"/>
      <c r="C1" s="1"/>
      <c r="D1" s="1" t="s">
        <v>37</v>
      </c>
      <c r="E1" s="108">
        <v>300</v>
      </c>
      <c r="F1" s="109">
        <v>301</v>
      </c>
      <c r="G1" s="109">
        <v>302</v>
      </c>
      <c r="H1" s="109">
        <v>303</v>
      </c>
      <c r="I1" s="109">
        <v>304</v>
      </c>
      <c r="J1" s="109">
        <v>305</v>
      </c>
      <c r="K1" s="109">
        <v>306</v>
      </c>
      <c r="L1" s="109">
        <v>307</v>
      </c>
      <c r="M1" s="109">
        <v>308</v>
      </c>
      <c r="N1" s="108">
        <v>400</v>
      </c>
      <c r="O1" s="109">
        <v>410</v>
      </c>
      <c r="P1" s="109">
        <v>411</v>
      </c>
      <c r="Q1" s="109">
        <v>412</v>
      </c>
      <c r="R1" s="109">
        <v>413</v>
      </c>
      <c r="S1" s="109">
        <v>414</v>
      </c>
      <c r="T1" s="109">
        <v>415</v>
      </c>
      <c r="U1" s="109">
        <v>416</v>
      </c>
      <c r="V1" s="109">
        <v>417</v>
      </c>
      <c r="W1" s="109">
        <v>418</v>
      </c>
    </row>
    <row r="2" spans="1:23" s="2" customFormat="1" ht="53.25" customHeight="1" thickBot="1" x14ac:dyDescent="0.25">
      <c r="A2" s="3"/>
      <c r="B2" s="4" t="s">
        <v>3</v>
      </c>
      <c r="C2" s="4" t="s">
        <v>6</v>
      </c>
      <c r="D2" s="5" t="s">
        <v>7</v>
      </c>
      <c r="E2" s="7"/>
      <c r="F2" s="8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8"/>
      <c r="U2" s="6"/>
      <c r="V2" s="6"/>
      <c r="W2" s="6"/>
    </row>
    <row r="3" spans="1:23" ht="15" customHeight="1" x14ac:dyDescent="0.2">
      <c r="A3" s="63" t="s">
        <v>2</v>
      </c>
      <c r="B3" s="61">
        <f>SUMPRODUCT(('Saisie PS'!$D$15:$D$463="OUI")*('Saisie PS'!$A$15:$A$463="BATIMENT"))</f>
        <v>0</v>
      </c>
      <c r="C3" s="62" t="e">
        <f>B3/#REF!</f>
        <v>#REF!</v>
      </c>
      <c r="D3" s="61" t="e">
        <f>SUMIF('Saisie PS'!$A$15:$A$463,"BATIMENT",'Saisie PS'!#REF!)</f>
        <v>#REF!</v>
      </c>
      <c r="E3" s="68">
        <f>SUMIF($A15:$A$463,"BATIMENT",E15:E463)</f>
        <v>0</v>
      </c>
      <c r="F3" s="68">
        <f>SUMIF($A15:$A$463,"BATIMENT",F15:F463)</f>
        <v>0</v>
      </c>
      <c r="G3" s="68">
        <f>SUMIF($A15:$A$463,"BATIMENT",G15:G463)</f>
        <v>0</v>
      </c>
      <c r="H3" s="68">
        <f>SUMIF($A15:$A$463,"BATIMENT",H15:H463)</f>
        <v>0</v>
      </c>
      <c r="I3" s="68">
        <f>SUMIF($A15:$A$463,"BATIMENT",I15:I463)</f>
        <v>0</v>
      </c>
      <c r="J3" s="68">
        <f>SUMIF($A15:$A$463,"BATIMENT",J15:J463)</f>
        <v>0</v>
      </c>
      <c r="K3" s="68">
        <f>SUMIF($A15:$A$463,"BATIMENT",K15:K463)</f>
        <v>0</v>
      </c>
      <c r="L3" s="68">
        <f>SUMIF($A15:$A$463,"BATIMENT",L15:L463)</f>
        <v>0</v>
      </c>
      <c r="M3" s="68">
        <f>SUMIF($A15:$A$463,"BATIMENT",M15:M463)</f>
        <v>0</v>
      </c>
      <c r="N3" s="68">
        <f>SUMIF($A15:$A$463,"BATIMENT",N15:N463)</f>
        <v>0</v>
      </c>
      <c r="O3" s="68">
        <f>SUMIF($A15:$A$463,"BATIMENT",O15:O463)</f>
        <v>0</v>
      </c>
      <c r="P3" s="68">
        <f>SUMIF($A15:$A$463,"BATIMENT",P15:P463)</f>
        <v>0</v>
      </c>
      <c r="Q3" s="68">
        <f>SUMIF($A15:$A$463,"BATIMENT",Q15:Q463)</f>
        <v>0</v>
      </c>
      <c r="R3" s="68">
        <f>SUMIF($A15:$A$463,"BATIMENT",R15:R463)</f>
        <v>0</v>
      </c>
      <c r="S3" s="68">
        <f>SUMIF($A15:$A$463,"BATIMENT",S15:S463)</f>
        <v>0</v>
      </c>
      <c r="T3" s="68">
        <f>SUMIF($A15:$A$463,"BATIMENT",T15:T463)</f>
        <v>0</v>
      </c>
      <c r="U3" s="68">
        <f>SUMIF($A15:$A$463,"BATIMENT",U15:U463)</f>
        <v>0</v>
      </c>
      <c r="V3" s="68">
        <f>SUMIF($A15:$A$463,"BATIMENT",V15:V463)</f>
        <v>0</v>
      </c>
      <c r="W3" s="68">
        <f>SUMIF($A15:$A$463,"BATIMENT",W15:W463)</f>
        <v>0</v>
      </c>
    </row>
    <row r="4" spans="1:23" ht="15" customHeight="1" x14ac:dyDescent="0.2">
      <c r="A4" s="10" t="s">
        <v>11</v>
      </c>
      <c r="B4" s="11">
        <f>SUMPRODUCT(('Saisie PS'!$D$15:$D$463="OUI")*('Saisie PS'!$A$15:$A$463="MAINT ROUEN"))</f>
        <v>0</v>
      </c>
      <c r="C4" s="12" t="e">
        <f>B4/#REF!</f>
        <v>#REF!</v>
      </c>
      <c r="D4" s="11" t="e">
        <f>SUMIF('Saisie PS'!$A$15:$A$463,"MAINT ROUEN",'Saisie PS'!#REF!)</f>
        <v>#REF!</v>
      </c>
      <c r="E4" s="13">
        <f>SUMIF($A15:$A$463,"MAINT ROUEN",E15:E463)</f>
        <v>0</v>
      </c>
      <c r="F4" s="13">
        <f>SUMIF($A15:$A$463,"MAINT ROUEN",F15:F463)</f>
        <v>0</v>
      </c>
      <c r="G4" s="13">
        <f>SUMIF($A15:$A$463,"MAINT ROUEN",G15:G463)</f>
        <v>0</v>
      </c>
      <c r="H4" s="13">
        <f>SUMIF($A15:$A$463,"MAINT ROUEN",H15:H463)</f>
        <v>0</v>
      </c>
      <c r="I4" s="13">
        <f>SUMIF($A15:$A$463,"MAINT ROUEN",I15:I463)</f>
        <v>0</v>
      </c>
      <c r="J4" s="13">
        <f>SUMIF($A15:$A$463,"MAINT ROUEN",J15:J463)</f>
        <v>0</v>
      </c>
      <c r="K4" s="13">
        <f>SUMIF($A15:$A$463,"MAINT ROUEN",K15:K463)</f>
        <v>0</v>
      </c>
      <c r="L4" s="13">
        <f>SUMIF($A15:$A$463,"MAINT ROUEN",L15:L463)</f>
        <v>0</v>
      </c>
      <c r="M4" s="13">
        <f>SUMIF($A15:$A$463,"MAINT ROUEN",M15:M463)</f>
        <v>0</v>
      </c>
      <c r="N4" s="13">
        <f>SUMIF($A15:$A$463,"MAINT ROUEN",N15:N463)</f>
        <v>0</v>
      </c>
      <c r="O4" s="13">
        <f>SUMIF($A15:$A$463,"MAINT ROUEN",O15:O463)</f>
        <v>0</v>
      </c>
      <c r="P4" s="13">
        <f>SUMIF($A15:$A$463,"MAINT ROUEN",P15:P463)</f>
        <v>0</v>
      </c>
      <c r="Q4" s="13">
        <f>SUMIF($A15:$A$463,"MAINT ROUEN",Q15:Q463)</f>
        <v>0</v>
      </c>
      <c r="R4" s="13">
        <f>SUMIF($A15:$A$463,"MAINT ROUEN",R15:R463)</f>
        <v>0</v>
      </c>
      <c r="S4" s="13">
        <f>SUMIF($A15:$A$463,"MAINT ROUEN",S15:S463)</f>
        <v>0</v>
      </c>
      <c r="T4" s="13">
        <f>SUMIF($A15:$A$463,"MAINT ROUEN",T15:T463)</f>
        <v>0</v>
      </c>
      <c r="U4" s="13">
        <f>SUMIF($A15:$A$463,"MAINT ROUEN",U15:U463)</f>
        <v>0</v>
      </c>
      <c r="V4" s="13">
        <f>SUMIF($A15:$A$463,"MAINT ROUEN",V15:V463)</f>
        <v>0</v>
      </c>
      <c r="W4" s="13">
        <f>SUMIF($A15:$A$463,"MAINT ROUEN",W15:W463)</f>
        <v>0</v>
      </c>
    </row>
    <row r="5" spans="1:23" s="2" customFormat="1" ht="15" customHeight="1" x14ac:dyDescent="0.2">
      <c r="A5" s="10" t="s">
        <v>13</v>
      </c>
      <c r="B5" s="11">
        <f>SUMPRODUCT(('Saisie PS'!$D$15:$D$463="OUI")*('Saisie PS'!$A$15:$A$463="MAINT LE HAVRE"))</f>
        <v>0</v>
      </c>
      <c r="C5" s="12" t="e">
        <f>B5/#REF!</f>
        <v>#REF!</v>
      </c>
      <c r="D5" s="11" t="e">
        <f>SUMIF('Saisie PS'!$A$15:$A$463,"MAINT LE HAVRE",'Saisie PS'!#REF!)</f>
        <v>#REF!</v>
      </c>
      <c r="E5" s="13">
        <f>SUMIF($A15:$A$463,"MAINT ROUEN",E15:E464)</f>
        <v>0</v>
      </c>
      <c r="F5" s="13">
        <f>SUMIF($A15:$A$463,"MAINT ROUEN",F15:F464)</f>
        <v>0</v>
      </c>
      <c r="G5" s="13">
        <f>SUMIF($A15:$A$463,"MAINT ROUEN",G15:G464)</f>
        <v>0</v>
      </c>
      <c r="H5" s="13">
        <f>SUMIF($A15:$A$463,"MAINT ROUEN",H15:H464)</f>
        <v>0</v>
      </c>
      <c r="I5" s="13">
        <f>SUMIF($A15:$A$463,"MAINT ROUEN",I15:I464)</f>
        <v>0</v>
      </c>
      <c r="J5" s="13">
        <f>SUMIF($A15:$A$463,"MAINT ROUEN",J15:J464)</f>
        <v>0</v>
      </c>
      <c r="K5" s="13">
        <f>SUMIF($A15:$A$463,"MAINT ROUEN",K15:K464)</f>
        <v>0</v>
      </c>
      <c r="L5" s="13">
        <f>SUMIF($A15:$A$463,"MAINT ROUEN",L15:L464)</f>
        <v>0</v>
      </c>
      <c r="M5" s="13">
        <f>SUMIF($A15:$A$463,"MAINT ROUEN",M15:M464)</f>
        <v>0</v>
      </c>
      <c r="N5" s="13">
        <f>SUMIF($A15:$A$463,"MAINT ROUEN",N15:N464)</f>
        <v>0</v>
      </c>
      <c r="O5" s="13">
        <f>SUMIF($A15:$A$463,"MAINT ROUEN",O15:O464)</f>
        <v>0</v>
      </c>
      <c r="P5" s="13">
        <f>SUMIF($A15:$A$463,"MAINT ROUEN",P15:P464)</f>
        <v>0</v>
      </c>
      <c r="Q5" s="13">
        <f>SUMIF($A15:$A$463,"MAINT ROUEN",Q15:Q464)</f>
        <v>0</v>
      </c>
      <c r="R5" s="13">
        <f>SUMIF($A15:$A$463,"MAINT ROUEN",R15:R464)</f>
        <v>0</v>
      </c>
      <c r="S5" s="13">
        <f>SUMIF($A15:$A$463,"MAINT ROUEN",S15:S464)</f>
        <v>0</v>
      </c>
      <c r="T5" s="13">
        <f>SUMIF($A15:$A$463,"MAINT ROUEN",T15:T464)</f>
        <v>0</v>
      </c>
      <c r="U5" s="13">
        <f>SUMIF($A15:$A$463,"MAINT ROUEN",U15:U464)</f>
        <v>0</v>
      </c>
      <c r="V5" s="13">
        <f>SUMIF($A15:$A$463,"MAINT ROUEN",V15:V464)</f>
        <v>0</v>
      </c>
      <c r="W5" s="13">
        <f>SUMIF($A15:$A$463,"MAINT ROUEN",W15:W464)</f>
        <v>0</v>
      </c>
    </row>
    <row r="6" spans="1:23" s="2" customFormat="1" ht="15" customHeight="1" x14ac:dyDescent="0.2">
      <c r="A6" s="10" t="s">
        <v>12</v>
      </c>
      <c r="B6" s="11">
        <f>SUMPRODUCT(('Saisie PS'!$D$15:$D$463="OUI")*('Saisie PS'!$A$15:$A$463="MAINT MONDEVILLE"))</f>
        <v>0</v>
      </c>
      <c r="C6" s="12" t="e">
        <f>B6/#REF!</f>
        <v>#REF!</v>
      </c>
      <c r="D6" s="11" t="e">
        <f>SUMIF('Saisie PS'!$A$15:$A$463,"MAINT MONDEVILLE",'Saisie PS'!#REF!)</f>
        <v>#REF!</v>
      </c>
      <c r="E6" s="14">
        <f>SUMIF($A15:$A$463,"MAINT MONDEVILLE",E15:E463)</f>
        <v>0</v>
      </c>
      <c r="F6" s="14">
        <f>SUMIF($A15:$A$463,"MAINT MONDEVILLE",F15:F463)</f>
        <v>0</v>
      </c>
      <c r="G6" s="14">
        <f>SUMIF($A15:$A$463,"MAINT MONDEVILLE",G15:G463)</f>
        <v>0</v>
      </c>
      <c r="H6" s="14">
        <f>SUMIF($A15:$A$463,"MAINT MONDEVILLE",H15:H463)</f>
        <v>0</v>
      </c>
      <c r="I6" s="14">
        <f>SUMIF($A15:$A$463,"MAINT MONDEVILLE",I15:I463)</f>
        <v>0</v>
      </c>
      <c r="J6" s="14">
        <f>SUMIF($A15:$A$463,"MAINT MONDEVILLE",J15:J463)</f>
        <v>0</v>
      </c>
      <c r="K6" s="14">
        <f>SUMIF($A15:$A$463,"MAINT MONDEVILLE",K15:K463)</f>
        <v>0</v>
      </c>
      <c r="L6" s="14">
        <f>SUMIF($A15:$A$463,"MAINT MONDEVILLE",L15:L463)</f>
        <v>0</v>
      </c>
      <c r="M6" s="14">
        <f>SUMIF($A15:$A$463,"MAINT MONDEVILLE",M15:M463)</f>
        <v>0</v>
      </c>
      <c r="N6" s="14">
        <f>SUMIF($A15:$A$463,"MAINT MONDEVILLE",N15:N463)</f>
        <v>0</v>
      </c>
      <c r="O6" s="14">
        <f>SUMIF($A15:$A$463,"MAINT MONDEVILLE",O15:O463)</f>
        <v>0</v>
      </c>
      <c r="P6" s="14">
        <f>SUMIF($A15:$A$463,"MAINT MONDEVILLE",P15:P463)</f>
        <v>0</v>
      </c>
      <c r="Q6" s="14">
        <f>SUMIF($A15:$A$463,"MAINT MONDEVILLE",Q15:Q463)</f>
        <v>0</v>
      </c>
      <c r="R6" s="14">
        <f>SUMIF($A15:$A$463,"MAINT MONDEVILLE",R15:R463)</f>
        <v>0</v>
      </c>
      <c r="S6" s="14">
        <f>SUMIF($A15:$A$463,"MAINT MONDEVILLE",S15:S463)</f>
        <v>0</v>
      </c>
      <c r="T6" s="14">
        <f>SUMIF($A15:$A$463,"MAINT MONDEVILLE",T15:T463)</f>
        <v>0</v>
      </c>
      <c r="U6" s="14">
        <f>SUMIF($A15:$A$463,"MAINT MONDEVILLE",U15:U463)</f>
        <v>0</v>
      </c>
      <c r="V6" s="14">
        <f>SUMIF($A15:$A$463,"MAINT MONDEVILLE",V15:V463)</f>
        <v>0</v>
      </c>
      <c r="W6" s="14">
        <f>SUMIF($A15:$A$463,"MAINT MONDEVILLE",W15:W463)</f>
        <v>0</v>
      </c>
    </row>
    <row r="7" spans="1:23" s="2" customFormat="1" ht="15" customHeight="1" x14ac:dyDescent="0.2">
      <c r="A7" s="60" t="s">
        <v>14</v>
      </c>
      <c r="B7" s="57">
        <f>SUM(B4:B6)</f>
        <v>0</v>
      </c>
      <c r="C7" s="58" t="e">
        <f>B7/#REF!</f>
        <v>#REF!</v>
      </c>
      <c r="D7" s="57" t="e">
        <f>SUM(D4:D6)</f>
        <v>#REF!</v>
      </c>
      <c r="E7" s="59">
        <f>SUMIF($A15:$A$465,"MAINT ROUEN",E15:E465)+SUMIF($A15:$A$465,"MAINT LE HAVRE",E15:E465)+SUMIF($A15:$A$465,"MAINT MONDEVILLE",E15:E465)</f>
        <v>0</v>
      </c>
      <c r="F7" s="59">
        <f>SUMIF($A15:$A$465,"MAINT ROUEN",F15:F465)+SUMIF($A15:$A$465,"MAINT LE HAVRE",F15:F465)+SUMIF($A15:$A$465,"MAINT MONDEVILLE",F15:F465)</f>
        <v>0</v>
      </c>
      <c r="G7" s="59">
        <f>SUMIF($A15:$A$465,"MAINT ROUEN",G15:G465)+SUMIF($A15:$A$465,"MAINT LE HAVRE",G15:G465)+SUMIF($A15:$A$465,"MAINT MONDEVILLE",G15:G465)</f>
        <v>0</v>
      </c>
      <c r="H7" s="59">
        <f>SUMIF($A15:$A$465,"MAINT ROUEN",H15:H465)+SUMIF($A15:$A$465,"MAINT LE HAVRE",H15:H465)+SUMIF($A15:$A$465,"MAINT MONDEVILLE",H15:H465)</f>
        <v>0</v>
      </c>
      <c r="I7" s="59">
        <f>SUMIF($A15:$A$465,"MAINT ROUEN",I15:I465)+SUMIF($A15:$A$465,"MAINT LE HAVRE",I15:I465)+SUMIF($A15:$A$465,"MAINT MONDEVILLE",I15:I465)</f>
        <v>0</v>
      </c>
      <c r="J7" s="59">
        <f>SUMIF($A15:$A$465,"MAINT ROUEN",J15:J465)+SUMIF($A15:$A$465,"MAINT LE HAVRE",J15:J465)+SUMIF($A15:$A$465,"MAINT MONDEVILLE",J15:J465)</f>
        <v>0</v>
      </c>
      <c r="K7" s="59">
        <f>SUMIF($A15:$A$465,"MAINT ROUEN",K15:K465)+SUMIF($A15:$A$465,"MAINT LE HAVRE",K15:K465)+SUMIF($A15:$A$465,"MAINT MONDEVILLE",K15:K465)</f>
        <v>0</v>
      </c>
      <c r="L7" s="59">
        <f>SUMIF($A15:$A$465,"MAINT ROUEN",L15:L465)+SUMIF($A15:$A$465,"MAINT LE HAVRE",L15:L465)+SUMIF($A15:$A$465,"MAINT MONDEVILLE",L15:L465)</f>
        <v>0</v>
      </c>
      <c r="M7" s="59">
        <f>SUMIF($A15:$A$465,"MAINT ROUEN",M15:M465)+SUMIF($A15:$A$465,"MAINT LE HAVRE",M15:M465)+SUMIF($A15:$A$465,"MAINT MONDEVILLE",M15:M465)</f>
        <v>0</v>
      </c>
      <c r="N7" s="59">
        <f>SUMIF($A15:$A$465,"MAINT ROUEN",N15:N465)+SUMIF($A15:$A$465,"MAINT LE HAVRE",N15:N465)+SUMIF($A15:$A$465,"MAINT MONDEVILLE",N15:N465)</f>
        <v>0</v>
      </c>
      <c r="O7" s="59">
        <f>SUMIF($A15:$A$465,"MAINT ROUEN",O15:O465)+SUMIF($A15:$A$465,"MAINT LE HAVRE",O15:O465)+SUMIF($A15:$A$465,"MAINT MONDEVILLE",O15:O465)</f>
        <v>0</v>
      </c>
      <c r="P7" s="59">
        <f>SUMIF($A15:$A$465,"MAINT ROUEN",P15:P465)+SUMIF($A15:$A$465,"MAINT LE HAVRE",P15:P465)+SUMIF($A15:$A$465,"MAINT MONDEVILLE",P15:P465)</f>
        <v>0</v>
      </c>
      <c r="Q7" s="59">
        <f>SUMIF($A15:$A$465,"MAINT ROUEN",Q15:Q465)+SUMIF($A15:$A$465,"MAINT LE HAVRE",Q15:Q465)+SUMIF($A15:$A$465,"MAINT MONDEVILLE",Q15:Q465)</f>
        <v>0</v>
      </c>
      <c r="R7" s="59">
        <f>SUMIF($A15:$A$465,"MAINT ROUEN",R15:R465)+SUMIF($A15:$A$465,"MAINT LE HAVRE",R15:R465)+SUMIF($A15:$A$465,"MAINT MONDEVILLE",R15:R465)</f>
        <v>0</v>
      </c>
      <c r="S7" s="59">
        <f>SUMIF($A15:$A$465,"MAINT ROUEN",S15:S465)+SUMIF($A15:$A$465,"MAINT LE HAVRE",S15:S465)+SUMIF($A15:$A$465,"MAINT MONDEVILLE",S15:S465)</f>
        <v>0</v>
      </c>
      <c r="T7" s="59">
        <f>SUMIF($A15:$A$465,"MAINT ROUEN",T15:T465)+SUMIF($A15:$A$465,"MAINT LE HAVRE",T15:T465)+SUMIF($A15:$A$465,"MAINT MONDEVILLE",T15:T465)</f>
        <v>0</v>
      </c>
      <c r="U7" s="59">
        <f>SUMIF($A15:$A$465,"MAINT ROUEN",U15:U465)+SUMIF($A15:$A$465,"MAINT LE HAVRE",U15:U465)+SUMIF($A15:$A$465,"MAINT MONDEVILLE",U15:U465)</f>
        <v>0</v>
      </c>
      <c r="V7" s="59">
        <f>SUMIF($A15:$A$465,"MAINT ROUEN",V15:V465)+SUMIF($A15:$A$465,"MAINT LE HAVRE",V15:V465)+SUMIF($A15:$A$465,"MAINT MONDEVILLE",V15:V465)</f>
        <v>0</v>
      </c>
      <c r="W7" s="59">
        <f>SUMIF($A15:$A$465,"MAINT ROUEN",W15:W465)+SUMIF($A15:$A$465,"MAINT LE HAVRE",W15:W465)+SUMIF($A15:$A$465,"MAINT MONDEVILLE",W15:W465)</f>
        <v>0</v>
      </c>
    </row>
    <row r="8" spans="1:23" s="2" customFormat="1" ht="15" customHeight="1" x14ac:dyDescent="0.2">
      <c r="A8" s="10" t="s">
        <v>4</v>
      </c>
      <c r="B8" s="11">
        <f>SUMPRODUCT(('Saisie PS'!$D$15:$D$463="OUI")*('Saisie PS'!$A$15:$A$463="TP HARFLEUR"))</f>
        <v>0</v>
      </c>
      <c r="C8" s="12" t="e">
        <f>B8/#REF!</f>
        <v>#REF!</v>
      </c>
      <c r="D8" s="11" t="e">
        <f>SUMIF('Saisie PS'!$A$15:$A$463,"TP HARFLEUR",'Saisie PS'!#REF!)</f>
        <v>#REF!</v>
      </c>
      <c r="E8" s="14">
        <f>SUMIF($A15:$A$463,"TP HARFLEUR",E15:E463)</f>
        <v>0</v>
      </c>
      <c r="F8" s="14">
        <f>SUMIF($A15:$A$463,"TP HARFLEUR",F15:F463)</f>
        <v>0</v>
      </c>
      <c r="G8" s="14">
        <f>SUMIF($A15:$A$463,"TP HARFLEUR",G15:G463)</f>
        <v>0</v>
      </c>
      <c r="H8" s="14">
        <f>SUMIF($A15:$A$463,"TP HARFLEUR",H15:H463)</f>
        <v>0</v>
      </c>
      <c r="I8" s="14">
        <f>SUMIF($A15:$A$463,"TP HARFLEUR",I15:I463)</f>
        <v>0</v>
      </c>
      <c r="J8" s="14">
        <f>SUMIF($A15:$A$463,"TP HARFLEUR",J15:J463)</f>
        <v>0</v>
      </c>
      <c r="K8" s="14">
        <f>SUMIF($A15:$A$463,"TP HARFLEUR",K15:K463)</f>
        <v>0</v>
      </c>
      <c r="L8" s="14">
        <f>SUMIF($A15:$A$463,"TP HARFLEUR",L15:L463)</f>
        <v>0</v>
      </c>
      <c r="M8" s="14">
        <f>SUMIF($A15:$A$463,"TP HARFLEUR",M15:M463)</f>
        <v>0</v>
      </c>
      <c r="N8" s="14">
        <f>SUMIF($A15:$A$463,"TP HARFLEUR",N15:N463)</f>
        <v>0</v>
      </c>
      <c r="O8" s="14">
        <f>SUMIF($A15:$A$463,"TP HARFLEUR",O15:O463)</f>
        <v>0</v>
      </c>
      <c r="P8" s="14">
        <f>SUMIF($A15:$A$463,"TP HARFLEUR",P15:P463)</f>
        <v>0</v>
      </c>
      <c r="Q8" s="14">
        <f>SUMIF($A15:$A$463,"TP HARFLEUR",Q15:Q463)</f>
        <v>0</v>
      </c>
      <c r="R8" s="14">
        <f>SUMIF($A15:$A$463,"TP HARFLEUR",R15:R463)</f>
        <v>0</v>
      </c>
      <c r="S8" s="14">
        <f>SUMIF($A15:$A$463,"TP HARFLEUR",S15:S463)</f>
        <v>0</v>
      </c>
      <c r="T8" s="14">
        <f>SUMIF($A15:$A$463,"TP HARFLEUR",T15:T463)</f>
        <v>0</v>
      </c>
      <c r="U8" s="14">
        <f>SUMIF($A15:$A$463,"TP HARFLEUR",U15:U463)</f>
        <v>0</v>
      </c>
      <c r="V8" s="14">
        <f>SUMIF($A15:$A$463,"TP HARFLEUR",V15:V463)</f>
        <v>0</v>
      </c>
      <c r="W8" s="14">
        <f>SUMIF($A15:$A$463,"TP HARFLEUR",W15:W463)</f>
        <v>0</v>
      </c>
    </row>
    <row r="9" spans="1:23" s="2" customFormat="1" ht="15" customHeight="1" thickBot="1" x14ac:dyDescent="0.25">
      <c r="A9" s="15" t="s">
        <v>5</v>
      </c>
      <c r="B9" s="16">
        <f>SUMPRODUCT(('Saisie PS'!$D$15:$D$463="OUI")*('Saisie PS'!$A$15:$A$463="TP PETIT QUEVILLY"))</f>
        <v>0</v>
      </c>
      <c r="C9" s="17" t="e">
        <f>B9/#REF!</f>
        <v>#REF!</v>
      </c>
      <c r="D9" s="16" t="e">
        <f>SUMIF('Saisie PS'!$A$15:$A$463,"TP PETIT QUEVILLY",'Saisie PS'!#REF!)</f>
        <v>#REF!</v>
      </c>
      <c r="E9" s="18">
        <f>SUMIF($A15:$A$463,"TP PETIT QUEVILLY",E15:E463)</f>
        <v>0</v>
      </c>
      <c r="F9" s="18">
        <f>SUMIF($A15:$A$463,"TP PETIT QUEVILLY",F15:F463)</f>
        <v>0</v>
      </c>
      <c r="G9" s="18">
        <f>SUMIF($A15:$A$463,"TP PETIT QUEVILLY",G15:G463)</f>
        <v>0</v>
      </c>
      <c r="H9" s="18">
        <f>SUMIF($A15:$A$463,"TP PETIT QUEVILLY",H15:H463)</f>
        <v>0</v>
      </c>
      <c r="I9" s="18">
        <f>SUMIF($A15:$A$463,"TP PETIT QUEVILLY",I15:I463)</f>
        <v>0</v>
      </c>
      <c r="J9" s="18">
        <f>SUMIF($A15:$A$463,"TP PETIT QUEVILLY",J15:J463)</f>
        <v>0</v>
      </c>
      <c r="K9" s="18">
        <f>SUMIF($A15:$A$463,"TP PETIT QUEVILLY",K15:K463)</f>
        <v>0</v>
      </c>
      <c r="L9" s="18">
        <f>SUMIF($A15:$A$463,"TP PETIT QUEVILLY",L15:L463)</f>
        <v>0</v>
      </c>
      <c r="M9" s="18">
        <f>SUMIF($A15:$A$463,"TP PETIT QUEVILLY",M15:M463)</f>
        <v>0</v>
      </c>
      <c r="N9" s="18">
        <f>SUMIF($A15:$A$463,"TP PETIT QUEVILLY",N15:N463)</f>
        <v>0</v>
      </c>
      <c r="O9" s="18">
        <f>SUMIF($A15:$A$463,"TP PETIT QUEVILLY",O15:O463)</f>
        <v>0</v>
      </c>
      <c r="P9" s="18">
        <f>SUMIF($A15:$A$463,"TP PETIT QUEVILLY",P15:P463)</f>
        <v>0</v>
      </c>
      <c r="Q9" s="18">
        <f>SUMIF($A15:$A$463,"TP PETIT QUEVILLY",Q15:Q463)</f>
        <v>0</v>
      </c>
      <c r="R9" s="18">
        <f>SUMIF($A15:$A$463,"TP PETIT QUEVILLY",R15:R463)</f>
        <v>0</v>
      </c>
      <c r="S9" s="18">
        <f>SUMIF($A15:$A$463,"TP PETIT QUEVILLY",S15:S463)</f>
        <v>0</v>
      </c>
      <c r="T9" s="18">
        <f>SUMIF($A15:$A$463,"TP PETIT QUEVILLY",T15:T463)</f>
        <v>0</v>
      </c>
      <c r="U9" s="18">
        <f>SUMIF($A15:$A$463,"TP PETIT QUEVILLY",U15:U463)</f>
        <v>0</v>
      </c>
      <c r="V9" s="18">
        <f>SUMIF($A15:$A$463,"TP PETIT QUEVILLY",V15:V463)</f>
        <v>0</v>
      </c>
      <c r="W9" s="18">
        <f>SUMIF($A15:$A$463,"TP PETIT QUEVILLY",W15:W463)</f>
        <v>0</v>
      </c>
    </row>
    <row r="10" spans="1:23" s="2" customFormat="1" ht="15" customHeight="1" thickBot="1" x14ac:dyDescent="0.25">
      <c r="A10" s="60" t="s">
        <v>15</v>
      </c>
      <c r="B10" s="57">
        <f>SUM(B8:B9)</f>
        <v>0</v>
      </c>
      <c r="C10" s="58" t="e">
        <f>B10/#REF!</f>
        <v>#REF!</v>
      </c>
      <c r="D10" s="57" t="e">
        <f>SUM(D8:D9)</f>
        <v>#REF!</v>
      </c>
      <c r="E10" s="59">
        <f>SUMIF($A15:$A$465,"TP HARFLEUR",E15:E468)+SUMIF($A15:$A$465,"TP PETIT QUEVILLY",E15:E468)</f>
        <v>0</v>
      </c>
      <c r="F10" s="59">
        <f>SUMIF($A15:$A$465,"TP HARFLEUR",F15:F468)+SUMIF($A15:$A$465,"TP PETIT QUEVILLY",F15:F468)</f>
        <v>0</v>
      </c>
      <c r="G10" s="59">
        <f>SUMIF($A15:$A$465,"TP HARFLEUR",G15:G468)+SUMIF($A15:$A$465,"TP PETIT QUEVILLY",G15:G468)</f>
        <v>0</v>
      </c>
      <c r="H10" s="59">
        <f>SUMIF($A15:$A$465,"TP HARFLEUR",H15:H468)+SUMIF($A15:$A$465,"TP PETIT QUEVILLY",H15:H468)</f>
        <v>0</v>
      </c>
      <c r="I10" s="59">
        <f>SUMIF($A15:$A$465,"TP HARFLEUR",I15:I468)+SUMIF($A15:$A$465,"TP PETIT QUEVILLY",I15:I468)</f>
        <v>0</v>
      </c>
      <c r="J10" s="59">
        <f>SUMIF($A15:$A$465,"TP HARFLEUR",J15:J468)+SUMIF($A15:$A$465,"TP PETIT QUEVILLY",J15:J468)</f>
        <v>0</v>
      </c>
      <c r="K10" s="59">
        <f>SUMIF($A15:$A$465,"TP HARFLEUR",K15:K468)+SUMIF($A15:$A$465,"TP PETIT QUEVILLY",K15:K468)</f>
        <v>0</v>
      </c>
      <c r="L10" s="59">
        <f>SUMIF($A15:$A$465,"TP HARFLEUR",L15:L468)+SUMIF($A15:$A$465,"TP PETIT QUEVILLY",L15:L468)</f>
        <v>0</v>
      </c>
      <c r="M10" s="59">
        <f>SUMIF($A15:$A$465,"TP HARFLEUR",M15:M468)+SUMIF($A15:$A$465,"TP PETIT QUEVILLY",M15:M468)</f>
        <v>0</v>
      </c>
      <c r="N10" s="59">
        <f>SUMIF($A15:$A$465,"TP HARFLEUR",N15:N468)+SUMIF($A15:$A$465,"TP PETIT QUEVILLY",N15:N468)</f>
        <v>0</v>
      </c>
      <c r="O10" s="59">
        <f>SUMIF($A15:$A$465,"TP HARFLEUR",O15:O468)+SUMIF($A15:$A$465,"TP PETIT QUEVILLY",O15:O468)</f>
        <v>0</v>
      </c>
      <c r="P10" s="59">
        <f>SUMIF($A15:$A$465,"TP HARFLEUR",P15:P468)+SUMIF($A15:$A$465,"TP PETIT QUEVILLY",P15:P468)</f>
        <v>0</v>
      </c>
      <c r="Q10" s="59">
        <f>SUMIF($A15:$A$465,"TP HARFLEUR",Q15:Q468)+SUMIF($A15:$A$465,"TP PETIT QUEVILLY",Q15:Q468)</f>
        <v>0</v>
      </c>
      <c r="R10" s="59">
        <f>SUMIF($A15:$A$465,"TP HARFLEUR",R15:R468)+SUMIF($A15:$A$465,"TP PETIT QUEVILLY",R15:R468)</f>
        <v>0</v>
      </c>
      <c r="S10" s="59">
        <f>SUMIF($A15:$A$465,"TP HARFLEUR",S15:S468)+SUMIF($A15:$A$465,"TP PETIT QUEVILLY",S15:S468)</f>
        <v>0</v>
      </c>
      <c r="T10" s="59">
        <f>SUMIF($A15:$A$465,"TP HARFLEUR",T15:T468)+SUMIF($A15:$A$465,"TP PETIT QUEVILLY",T15:T468)</f>
        <v>0</v>
      </c>
      <c r="U10" s="59">
        <f>SUMIF($A15:$A$465,"TP HARFLEUR",U15:U468)+SUMIF($A15:$A$465,"TP PETIT QUEVILLY",U15:U468)</f>
        <v>0</v>
      </c>
      <c r="V10" s="59">
        <f>SUMIF($A15:$A$465,"TP HARFLEUR",V15:V468)+SUMIF($A15:$A$465,"TP PETIT QUEVILLY",V15:V468)</f>
        <v>0</v>
      </c>
      <c r="W10" s="59">
        <f>SUMIF($A15:$A$465,"TP HARFLEUR",W15:W468)+SUMIF($A15:$A$465,"TP PETIT QUEVILLY",W15:W468)</f>
        <v>0</v>
      </c>
    </row>
    <row r="11" spans="1:23" s="2" customFormat="1" ht="19.5" customHeight="1" thickBot="1" x14ac:dyDescent="0.25">
      <c r="A11" s="65" t="s">
        <v>10</v>
      </c>
      <c r="B11" s="66">
        <f>SUM(B3,B7,B10)</f>
        <v>0</v>
      </c>
      <c r="C11" s="67" t="e">
        <f>B11/#REF!</f>
        <v>#REF!</v>
      </c>
      <c r="D11" s="66" t="e">
        <f>SUM(D3,D7,D10)</f>
        <v>#REF!</v>
      </c>
      <c r="E11" s="64">
        <f>SUM(E15:E463)</f>
        <v>6</v>
      </c>
      <c r="F11" s="64">
        <f>SUM(F15:F463)</f>
        <v>2</v>
      </c>
      <c r="G11" s="64">
        <f>SUM(G15:G463)</f>
        <v>0</v>
      </c>
      <c r="H11" s="64">
        <f>SUM(H15:H463)</f>
        <v>0</v>
      </c>
      <c r="I11" s="64">
        <f>SUM(I15:I463)</f>
        <v>0</v>
      </c>
      <c r="J11" s="64">
        <f>SUM(J15:J463)</f>
        <v>0</v>
      </c>
      <c r="K11" s="64">
        <f>SUM(K15:K463)</f>
        <v>0</v>
      </c>
      <c r="L11" s="64">
        <f>SUM(L15:L463)</f>
        <v>1</v>
      </c>
      <c r="M11" s="64">
        <f>SUM(M15:M463)</f>
        <v>1</v>
      </c>
      <c r="N11" s="64">
        <f>SUM(N15:N463)</f>
        <v>0</v>
      </c>
      <c r="O11" s="64">
        <f>SUM(O15:O463)</f>
        <v>0</v>
      </c>
      <c r="P11" s="64">
        <f>SUM(P15:P463)</f>
        <v>0</v>
      </c>
      <c r="Q11" s="64">
        <f>SUM(Q15:Q463)</f>
        <v>0</v>
      </c>
      <c r="R11" s="64">
        <f>SUM(R15:R463)</f>
        <v>0</v>
      </c>
      <c r="S11" s="64">
        <f>SUM(S15:S463)</f>
        <v>0</v>
      </c>
      <c r="T11" s="64">
        <f>SUM(T15:T463)</f>
        <v>0</v>
      </c>
      <c r="U11" s="64">
        <f>SUM(U15:U463)</f>
        <v>0</v>
      </c>
      <c r="V11" s="64">
        <f>SUM(V15:V463)</f>
        <v>0</v>
      </c>
      <c r="W11" s="64">
        <f>SUM(W15:W463)</f>
        <v>2</v>
      </c>
    </row>
    <row r="12" spans="1:23" s="2" customFormat="1" ht="9" customHeight="1" thickBot="1" x14ac:dyDescent="0.25">
      <c r="A12" s="19"/>
      <c r="B12" s="20"/>
      <c r="C12" s="21"/>
      <c r="D12" s="20"/>
      <c r="E12" s="23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3"/>
      <c r="U12" s="22"/>
      <c r="V12" s="22"/>
      <c r="W12" s="22"/>
    </row>
    <row r="13" spans="1:23" s="27" customFormat="1" ht="12" customHeight="1" thickBot="1" x14ac:dyDescent="0.25">
      <c r="A13" s="112" t="s">
        <v>0</v>
      </c>
      <c r="B13" s="110" t="s">
        <v>8</v>
      </c>
      <c r="C13" s="110" t="s">
        <v>1</v>
      </c>
      <c r="D13" s="110" t="s">
        <v>9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5"/>
      <c r="R13" s="25"/>
      <c r="S13" s="25"/>
      <c r="T13" s="26"/>
      <c r="U13" s="25"/>
      <c r="V13" s="25"/>
      <c r="W13" s="25"/>
    </row>
    <row r="14" spans="1:23" s="31" customFormat="1" ht="11.45" customHeight="1" x14ac:dyDescent="0.2">
      <c r="A14" s="113"/>
      <c r="B14" s="114"/>
      <c r="C14" s="114"/>
      <c r="D14" s="111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9"/>
      <c r="R14" s="29"/>
      <c r="S14" s="29"/>
      <c r="T14" s="30"/>
      <c r="U14" s="29"/>
      <c r="V14" s="29"/>
      <c r="W14" s="29"/>
    </row>
    <row r="15" spans="1:23" x14ac:dyDescent="0.2">
      <c r="A15" s="33" t="s">
        <v>36</v>
      </c>
      <c r="B15" s="33" t="s">
        <v>38</v>
      </c>
      <c r="C15" s="32">
        <v>42016</v>
      </c>
      <c r="D15" s="32"/>
      <c r="E15" s="42">
        <f>SUM(F15:W15)</f>
        <v>2</v>
      </c>
      <c r="F15" s="145">
        <v>1</v>
      </c>
      <c r="G15" s="146"/>
      <c r="H15" s="146"/>
      <c r="I15" s="146"/>
      <c r="J15" s="146"/>
      <c r="K15" s="146"/>
      <c r="L15" s="146">
        <v>1</v>
      </c>
      <c r="M15" s="146"/>
      <c r="N15" s="146"/>
      <c r="O15" s="146"/>
      <c r="P15" s="146"/>
      <c r="Q15" s="146"/>
      <c r="R15" s="147"/>
      <c r="S15" s="147"/>
      <c r="T15" s="148"/>
      <c r="U15" s="146"/>
      <c r="V15" s="146"/>
      <c r="W15" s="146"/>
    </row>
    <row r="16" spans="1:23" x14ac:dyDescent="0.2">
      <c r="A16" s="33" t="s">
        <v>36</v>
      </c>
      <c r="B16" s="33" t="s">
        <v>39</v>
      </c>
      <c r="C16" s="32">
        <v>42030</v>
      </c>
      <c r="D16" s="32"/>
      <c r="E16" s="42">
        <f>SUM(F16:W16)</f>
        <v>4</v>
      </c>
      <c r="F16" s="149">
        <v>1</v>
      </c>
      <c r="G16" s="69"/>
      <c r="H16" s="69"/>
      <c r="I16" s="69"/>
      <c r="J16" s="69"/>
      <c r="K16" s="69"/>
      <c r="L16" s="69"/>
      <c r="M16" s="69">
        <v>1</v>
      </c>
      <c r="N16" s="69"/>
      <c r="O16" s="69"/>
      <c r="P16" s="69"/>
      <c r="Q16" s="69"/>
      <c r="R16" s="150"/>
      <c r="S16" s="150"/>
      <c r="T16" s="151"/>
      <c r="U16" s="69"/>
      <c r="V16" s="69"/>
      <c r="W16" s="69">
        <v>2</v>
      </c>
    </row>
    <row r="17" spans="1:23" x14ac:dyDescent="0.2">
      <c r="C17" s="32"/>
      <c r="D17" s="32"/>
      <c r="E17" s="42">
        <f t="shared" ref="E15:E55" si="0">SUM(F17:T17)</f>
        <v>0</v>
      </c>
      <c r="F17" s="43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1"/>
      <c r="S17" s="41"/>
      <c r="T17" s="50"/>
      <c r="U17" s="40"/>
      <c r="V17" s="40"/>
      <c r="W17" s="40"/>
    </row>
    <row r="18" spans="1:23" x14ac:dyDescent="0.2">
      <c r="C18" s="32"/>
      <c r="D18" s="32"/>
      <c r="E18" s="42">
        <f t="shared" si="0"/>
        <v>0</v>
      </c>
      <c r="F18" s="43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1"/>
      <c r="S18" s="41"/>
      <c r="T18" s="50"/>
      <c r="U18" s="40"/>
      <c r="V18" s="40"/>
      <c r="W18" s="40"/>
    </row>
    <row r="19" spans="1:23" x14ac:dyDescent="0.2">
      <c r="C19" s="32"/>
      <c r="D19" s="32"/>
      <c r="E19" s="42">
        <f t="shared" si="0"/>
        <v>0</v>
      </c>
      <c r="F19" s="43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1"/>
      <c r="S19" s="41"/>
      <c r="T19" s="50"/>
      <c r="U19" s="40"/>
      <c r="V19" s="40"/>
      <c r="W19" s="40"/>
    </row>
    <row r="20" spans="1:23" x14ac:dyDescent="0.2">
      <c r="C20" s="32"/>
      <c r="D20" s="32"/>
      <c r="E20" s="42">
        <f t="shared" si="0"/>
        <v>0</v>
      </c>
      <c r="F20" s="43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1"/>
      <c r="S20" s="41"/>
      <c r="T20" s="50"/>
      <c r="U20" s="40"/>
      <c r="V20" s="40"/>
      <c r="W20" s="40"/>
    </row>
    <row r="21" spans="1:23" s="36" customFormat="1" x14ac:dyDescent="0.2">
      <c r="A21" s="33"/>
      <c r="B21" s="33"/>
      <c r="C21" s="32"/>
      <c r="D21" s="32"/>
      <c r="E21" s="42">
        <f t="shared" si="0"/>
        <v>0</v>
      </c>
      <c r="F21" s="44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55"/>
      <c r="S21" s="55"/>
      <c r="T21" s="51"/>
      <c r="U21" s="45"/>
      <c r="V21" s="45"/>
      <c r="W21" s="45"/>
    </row>
    <row r="22" spans="1:23" x14ac:dyDescent="0.2">
      <c r="C22" s="32"/>
      <c r="D22" s="32"/>
      <c r="E22" s="42">
        <f t="shared" si="0"/>
        <v>0</v>
      </c>
      <c r="F22" s="43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1"/>
      <c r="S22" s="41"/>
      <c r="T22" s="50"/>
      <c r="U22" s="40"/>
      <c r="V22" s="40"/>
      <c r="W22" s="40"/>
    </row>
    <row r="23" spans="1:23" x14ac:dyDescent="0.2">
      <c r="C23" s="32"/>
      <c r="D23" s="32"/>
      <c r="E23" s="42">
        <f t="shared" si="0"/>
        <v>0</v>
      </c>
      <c r="F23" s="43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1"/>
      <c r="S23" s="41"/>
      <c r="T23" s="50"/>
      <c r="U23" s="40"/>
      <c r="V23" s="40"/>
      <c r="W23" s="40"/>
    </row>
    <row r="24" spans="1:23" x14ac:dyDescent="0.2">
      <c r="C24" s="32"/>
      <c r="D24" s="32"/>
      <c r="E24" s="42">
        <f t="shared" si="0"/>
        <v>0</v>
      </c>
      <c r="F24" s="43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1"/>
      <c r="S24" s="41"/>
      <c r="T24" s="50"/>
      <c r="U24" s="40"/>
      <c r="V24" s="40"/>
      <c r="W24" s="40"/>
    </row>
    <row r="25" spans="1:23" x14ac:dyDescent="0.2">
      <c r="C25" s="32"/>
      <c r="D25" s="32"/>
      <c r="E25" s="42">
        <f t="shared" si="0"/>
        <v>0</v>
      </c>
      <c r="F25" s="43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1"/>
      <c r="S25" s="41"/>
      <c r="T25" s="50"/>
      <c r="U25" s="40"/>
      <c r="V25" s="40"/>
      <c r="W25" s="40"/>
    </row>
    <row r="26" spans="1:23" x14ac:dyDescent="0.2">
      <c r="C26" s="32"/>
      <c r="D26" s="32"/>
      <c r="E26" s="42">
        <f t="shared" si="0"/>
        <v>0</v>
      </c>
      <c r="F26" s="43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1"/>
      <c r="S26" s="41"/>
      <c r="T26" s="50"/>
      <c r="U26" s="40"/>
      <c r="V26" s="40"/>
      <c r="W26" s="40"/>
    </row>
    <row r="27" spans="1:23" s="37" customFormat="1" x14ac:dyDescent="0.2">
      <c r="A27" s="34"/>
      <c r="B27" s="33"/>
      <c r="C27" s="32"/>
      <c r="D27" s="35"/>
      <c r="E27" s="42">
        <f t="shared" si="0"/>
        <v>0</v>
      </c>
      <c r="F27" s="46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56"/>
      <c r="S27" s="56"/>
      <c r="T27" s="52"/>
      <c r="U27" s="47"/>
      <c r="V27" s="47"/>
      <c r="W27" s="47"/>
    </row>
    <row r="28" spans="1:23" x14ac:dyDescent="0.2">
      <c r="C28" s="32"/>
      <c r="D28" s="32"/>
      <c r="E28" s="42">
        <f t="shared" si="0"/>
        <v>0</v>
      </c>
      <c r="F28" s="43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1"/>
      <c r="S28" s="41"/>
      <c r="T28" s="50"/>
      <c r="U28" s="40"/>
      <c r="V28" s="40"/>
      <c r="W28" s="40"/>
    </row>
    <row r="29" spans="1:23" x14ac:dyDescent="0.2">
      <c r="C29" s="32"/>
      <c r="D29" s="32"/>
      <c r="E29" s="42">
        <f t="shared" si="0"/>
        <v>0</v>
      </c>
      <c r="F29" s="43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1"/>
      <c r="S29" s="41"/>
      <c r="T29" s="50"/>
      <c r="U29" s="40"/>
      <c r="V29" s="40"/>
      <c r="W29" s="40"/>
    </row>
    <row r="30" spans="1:23" x14ac:dyDescent="0.2">
      <c r="C30" s="32"/>
      <c r="D30" s="32"/>
      <c r="E30" s="42">
        <f t="shared" si="0"/>
        <v>0</v>
      </c>
      <c r="F30" s="43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1"/>
      <c r="S30" s="41"/>
      <c r="T30" s="50"/>
      <c r="U30" s="40"/>
      <c r="V30" s="40"/>
      <c r="W30" s="40"/>
    </row>
    <row r="31" spans="1:23" x14ac:dyDescent="0.2">
      <c r="C31" s="32"/>
      <c r="D31" s="32"/>
      <c r="E31" s="42">
        <f t="shared" si="0"/>
        <v>0</v>
      </c>
      <c r="F31" s="43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1"/>
      <c r="S31" s="41"/>
      <c r="T31" s="50"/>
      <c r="U31" s="40"/>
      <c r="V31" s="40"/>
      <c r="W31" s="40"/>
    </row>
    <row r="32" spans="1:23" x14ac:dyDescent="0.2">
      <c r="C32" s="32"/>
      <c r="D32" s="32"/>
      <c r="E32" s="42">
        <f t="shared" si="0"/>
        <v>0</v>
      </c>
      <c r="F32" s="43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1"/>
      <c r="S32" s="41"/>
      <c r="T32" s="50"/>
      <c r="U32" s="40"/>
      <c r="V32" s="40"/>
      <c r="W32" s="40"/>
    </row>
    <row r="33" spans="3:23" x14ac:dyDescent="0.2">
      <c r="C33" s="32"/>
      <c r="D33" s="32"/>
      <c r="E33" s="42">
        <f t="shared" si="0"/>
        <v>0</v>
      </c>
      <c r="F33" s="43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1"/>
      <c r="S33" s="41"/>
      <c r="T33" s="50"/>
      <c r="U33" s="40"/>
      <c r="V33" s="40"/>
      <c r="W33" s="40"/>
    </row>
    <row r="34" spans="3:23" x14ac:dyDescent="0.2">
      <c r="C34" s="32"/>
      <c r="D34" s="32"/>
      <c r="E34" s="42">
        <f t="shared" si="0"/>
        <v>0</v>
      </c>
      <c r="F34" s="43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1"/>
      <c r="S34" s="41"/>
      <c r="T34" s="50"/>
      <c r="U34" s="40"/>
      <c r="V34" s="40"/>
      <c r="W34" s="40"/>
    </row>
    <row r="35" spans="3:23" x14ac:dyDescent="0.2">
      <c r="C35" s="32"/>
      <c r="D35" s="32"/>
      <c r="E35" s="42">
        <f t="shared" si="0"/>
        <v>0</v>
      </c>
      <c r="F35" s="43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1"/>
      <c r="S35" s="41"/>
      <c r="T35" s="50"/>
      <c r="U35" s="40"/>
      <c r="V35" s="40"/>
      <c r="W35" s="40"/>
    </row>
    <row r="36" spans="3:23" x14ac:dyDescent="0.2">
      <c r="C36" s="32"/>
      <c r="D36" s="32"/>
      <c r="E36" s="42">
        <f t="shared" si="0"/>
        <v>0</v>
      </c>
      <c r="F36" s="43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1"/>
      <c r="S36" s="41"/>
      <c r="T36" s="50"/>
      <c r="U36" s="40"/>
      <c r="V36" s="40"/>
      <c r="W36" s="40"/>
    </row>
    <row r="37" spans="3:23" x14ac:dyDescent="0.2">
      <c r="C37" s="32"/>
      <c r="D37" s="32"/>
      <c r="E37" s="42">
        <f t="shared" si="0"/>
        <v>0</v>
      </c>
      <c r="F37" s="43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1"/>
      <c r="S37" s="41"/>
      <c r="T37" s="50"/>
      <c r="U37" s="40"/>
      <c r="V37" s="40"/>
      <c r="W37" s="40"/>
    </row>
    <row r="38" spans="3:23" x14ac:dyDescent="0.2">
      <c r="C38" s="32"/>
      <c r="D38" s="32"/>
      <c r="E38" s="42">
        <f t="shared" si="0"/>
        <v>0</v>
      </c>
      <c r="F38" s="43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1"/>
      <c r="S38" s="41"/>
      <c r="T38" s="50"/>
      <c r="U38" s="40"/>
      <c r="V38" s="40"/>
      <c r="W38" s="40"/>
    </row>
    <row r="39" spans="3:23" x14ac:dyDescent="0.2">
      <c r="C39" s="32"/>
      <c r="D39" s="32"/>
      <c r="E39" s="42">
        <f t="shared" si="0"/>
        <v>0</v>
      </c>
      <c r="F39" s="43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1"/>
      <c r="S39" s="41"/>
      <c r="T39" s="50"/>
      <c r="U39" s="40"/>
      <c r="V39" s="40"/>
      <c r="W39" s="40"/>
    </row>
    <row r="40" spans="3:23" x14ac:dyDescent="0.2">
      <c r="C40" s="32"/>
      <c r="D40" s="32"/>
      <c r="E40" s="42">
        <f t="shared" si="0"/>
        <v>0</v>
      </c>
      <c r="F40" s="43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1"/>
      <c r="S40" s="41"/>
      <c r="T40" s="50"/>
      <c r="U40" s="40"/>
      <c r="V40" s="40"/>
      <c r="W40" s="40"/>
    </row>
    <row r="41" spans="3:23" x14ac:dyDescent="0.2">
      <c r="C41" s="32"/>
      <c r="D41" s="32"/>
      <c r="E41" s="42">
        <f t="shared" si="0"/>
        <v>0</v>
      </c>
      <c r="F41" s="43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1"/>
      <c r="S41" s="41"/>
      <c r="T41" s="50"/>
      <c r="U41" s="40"/>
      <c r="V41" s="40"/>
      <c r="W41" s="40"/>
    </row>
    <row r="42" spans="3:23" x14ac:dyDescent="0.2">
      <c r="C42" s="32"/>
      <c r="D42" s="32"/>
      <c r="E42" s="42">
        <f t="shared" si="0"/>
        <v>0</v>
      </c>
      <c r="F42" s="43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1"/>
      <c r="S42" s="41"/>
      <c r="T42" s="50"/>
      <c r="U42" s="40"/>
      <c r="V42" s="40"/>
      <c r="W42" s="40"/>
    </row>
    <row r="43" spans="3:23" x14ac:dyDescent="0.2">
      <c r="C43" s="32"/>
      <c r="D43" s="32"/>
      <c r="E43" s="42">
        <f t="shared" si="0"/>
        <v>0</v>
      </c>
      <c r="F43" s="43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1"/>
      <c r="S43" s="41"/>
      <c r="T43" s="50"/>
      <c r="U43" s="40"/>
      <c r="V43" s="40"/>
      <c r="W43" s="40"/>
    </row>
    <row r="44" spans="3:23" x14ac:dyDescent="0.2">
      <c r="C44" s="32"/>
      <c r="D44" s="32"/>
      <c r="E44" s="42">
        <f t="shared" si="0"/>
        <v>0</v>
      </c>
      <c r="F44" s="43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1"/>
      <c r="S44" s="41"/>
      <c r="T44" s="50"/>
      <c r="U44" s="40"/>
      <c r="V44" s="40"/>
      <c r="W44" s="40"/>
    </row>
    <row r="45" spans="3:23" x14ac:dyDescent="0.2">
      <c r="C45" s="32"/>
      <c r="D45" s="32"/>
      <c r="E45" s="42">
        <f t="shared" si="0"/>
        <v>0</v>
      </c>
      <c r="F45" s="43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1"/>
      <c r="S45" s="41"/>
      <c r="T45" s="50"/>
      <c r="U45" s="40"/>
      <c r="V45" s="40"/>
      <c r="W45" s="40"/>
    </row>
    <row r="46" spans="3:23" x14ac:dyDescent="0.2">
      <c r="C46" s="32"/>
      <c r="D46" s="32"/>
      <c r="E46" s="42">
        <f t="shared" si="0"/>
        <v>0</v>
      </c>
      <c r="F46" s="43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1"/>
      <c r="S46" s="41"/>
      <c r="T46" s="50"/>
      <c r="U46" s="40"/>
      <c r="V46" s="40"/>
      <c r="W46" s="40"/>
    </row>
    <row r="47" spans="3:23" x14ac:dyDescent="0.2">
      <c r="C47" s="32"/>
      <c r="D47" s="32"/>
      <c r="E47" s="42">
        <f t="shared" si="0"/>
        <v>0</v>
      </c>
      <c r="F47" s="43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1"/>
      <c r="S47" s="41"/>
      <c r="T47" s="50"/>
      <c r="U47" s="40"/>
      <c r="V47" s="40"/>
      <c r="W47" s="40"/>
    </row>
    <row r="48" spans="3:23" x14ac:dyDescent="0.2">
      <c r="C48" s="32"/>
      <c r="D48" s="32"/>
      <c r="E48" s="42">
        <f t="shared" si="0"/>
        <v>0</v>
      </c>
      <c r="F48" s="43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1"/>
      <c r="S48" s="41"/>
      <c r="T48" s="50"/>
      <c r="U48" s="40"/>
      <c r="V48" s="40"/>
      <c r="W48" s="40"/>
    </row>
    <row r="49" spans="3:23" x14ac:dyDescent="0.2">
      <c r="C49" s="32"/>
      <c r="D49" s="32"/>
      <c r="E49" s="42">
        <f t="shared" si="0"/>
        <v>0</v>
      </c>
      <c r="F49" s="43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1"/>
      <c r="S49" s="41"/>
      <c r="T49" s="50"/>
      <c r="U49" s="40"/>
      <c r="V49" s="40"/>
      <c r="W49" s="40"/>
    </row>
    <row r="50" spans="3:23" x14ac:dyDescent="0.2">
      <c r="C50" s="32"/>
      <c r="D50" s="32"/>
      <c r="E50" s="42">
        <f t="shared" si="0"/>
        <v>0</v>
      </c>
      <c r="F50" s="43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1"/>
      <c r="S50" s="41"/>
      <c r="T50" s="50"/>
      <c r="U50" s="40"/>
      <c r="V50" s="40"/>
      <c r="W50" s="40"/>
    </row>
    <row r="51" spans="3:23" x14ac:dyDescent="0.2">
      <c r="C51" s="32"/>
      <c r="D51" s="32"/>
      <c r="E51" s="42">
        <f t="shared" si="0"/>
        <v>0</v>
      </c>
      <c r="F51" s="43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1"/>
      <c r="S51" s="41"/>
      <c r="T51" s="50"/>
      <c r="U51" s="40"/>
      <c r="V51" s="40"/>
      <c r="W51" s="40"/>
    </row>
    <row r="52" spans="3:23" x14ac:dyDescent="0.2">
      <c r="C52" s="32"/>
      <c r="D52" s="32"/>
      <c r="E52" s="42">
        <f t="shared" si="0"/>
        <v>0</v>
      </c>
      <c r="F52" s="43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1"/>
      <c r="S52" s="41"/>
      <c r="T52" s="50"/>
      <c r="U52" s="40"/>
      <c r="V52" s="40"/>
      <c r="W52" s="40"/>
    </row>
    <row r="53" spans="3:23" x14ac:dyDescent="0.2">
      <c r="C53" s="32"/>
      <c r="D53" s="32"/>
      <c r="E53" s="42">
        <f t="shared" si="0"/>
        <v>0</v>
      </c>
      <c r="F53" s="43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1"/>
      <c r="S53" s="41"/>
      <c r="T53" s="50"/>
      <c r="U53" s="40"/>
      <c r="V53" s="40"/>
      <c r="W53" s="40"/>
    </row>
    <row r="54" spans="3:23" x14ac:dyDescent="0.2">
      <c r="C54" s="32"/>
      <c r="D54" s="32"/>
      <c r="E54" s="42">
        <f t="shared" si="0"/>
        <v>0</v>
      </c>
      <c r="F54" s="43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1"/>
      <c r="S54" s="41"/>
      <c r="T54" s="50"/>
      <c r="U54" s="40"/>
      <c r="V54" s="40"/>
      <c r="W54" s="40"/>
    </row>
    <row r="55" spans="3:23" x14ac:dyDescent="0.2">
      <c r="C55" s="32"/>
      <c r="D55" s="32"/>
      <c r="E55" s="42">
        <f t="shared" si="0"/>
        <v>0</v>
      </c>
      <c r="F55" s="43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1"/>
      <c r="S55" s="41"/>
      <c r="T55" s="50"/>
      <c r="U55" s="40"/>
      <c r="V55" s="40"/>
      <c r="W55" s="40"/>
    </row>
    <row r="56" spans="3:23" x14ac:dyDescent="0.2">
      <c r="C56" s="32"/>
      <c r="D56" s="32"/>
      <c r="E56" s="42">
        <f t="shared" ref="E56:E119" si="1">SUM(F56:T56)</f>
        <v>0</v>
      </c>
      <c r="F56" s="43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1"/>
      <c r="S56" s="41"/>
      <c r="T56" s="50"/>
      <c r="U56" s="40"/>
      <c r="V56" s="40"/>
      <c r="W56" s="40"/>
    </row>
    <row r="57" spans="3:23" x14ac:dyDescent="0.2">
      <c r="C57" s="32"/>
      <c r="D57" s="32"/>
      <c r="E57" s="42">
        <f t="shared" si="1"/>
        <v>0</v>
      </c>
      <c r="F57" s="43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1"/>
      <c r="S57" s="41"/>
      <c r="T57" s="50"/>
      <c r="U57" s="40"/>
      <c r="V57" s="40"/>
      <c r="W57" s="40"/>
    </row>
    <row r="58" spans="3:23" x14ac:dyDescent="0.2">
      <c r="C58" s="32"/>
      <c r="D58" s="32"/>
      <c r="E58" s="42">
        <f t="shared" si="1"/>
        <v>0</v>
      </c>
      <c r="F58" s="43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1"/>
      <c r="S58" s="41"/>
      <c r="T58" s="50"/>
      <c r="U58" s="40"/>
      <c r="V58" s="40"/>
      <c r="W58" s="40"/>
    </row>
    <row r="59" spans="3:23" x14ac:dyDescent="0.2">
      <c r="C59" s="32"/>
      <c r="D59" s="32"/>
      <c r="E59" s="42">
        <f t="shared" si="1"/>
        <v>0</v>
      </c>
      <c r="F59" s="43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1"/>
      <c r="S59" s="41"/>
      <c r="T59" s="50"/>
      <c r="U59" s="40"/>
      <c r="V59" s="40"/>
      <c r="W59" s="40"/>
    </row>
    <row r="60" spans="3:23" x14ac:dyDescent="0.2">
      <c r="C60" s="32"/>
      <c r="D60" s="32"/>
      <c r="E60" s="42">
        <f t="shared" si="1"/>
        <v>0</v>
      </c>
      <c r="F60" s="43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1"/>
      <c r="S60" s="41"/>
      <c r="T60" s="50"/>
      <c r="U60" s="40"/>
      <c r="V60" s="40"/>
      <c r="W60" s="40"/>
    </row>
    <row r="61" spans="3:23" x14ac:dyDescent="0.2">
      <c r="C61" s="32"/>
      <c r="D61" s="32"/>
      <c r="E61" s="42">
        <f t="shared" si="1"/>
        <v>0</v>
      </c>
      <c r="F61" s="43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1"/>
      <c r="S61" s="41"/>
      <c r="T61" s="50"/>
      <c r="U61" s="40"/>
      <c r="V61" s="40"/>
      <c r="W61" s="40"/>
    </row>
    <row r="62" spans="3:23" x14ac:dyDescent="0.2">
      <c r="C62" s="32"/>
      <c r="D62" s="32"/>
      <c r="E62" s="42">
        <f t="shared" si="1"/>
        <v>0</v>
      </c>
      <c r="F62" s="43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1"/>
      <c r="S62" s="41"/>
      <c r="T62" s="50"/>
      <c r="U62" s="40"/>
      <c r="V62" s="40"/>
      <c r="W62" s="40"/>
    </row>
    <row r="63" spans="3:23" x14ac:dyDescent="0.2">
      <c r="C63" s="32"/>
      <c r="D63" s="32"/>
      <c r="E63" s="42">
        <f t="shared" si="1"/>
        <v>0</v>
      </c>
      <c r="F63" s="43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1"/>
      <c r="S63" s="41"/>
      <c r="T63" s="50"/>
      <c r="U63" s="40"/>
      <c r="V63" s="40"/>
      <c r="W63" s="40"/>
    </row>
    <row r="64" spans="3:23" x14ac:dyDescent="0.2">
      <c r="C64" s="32"/>
      <c r="D64" s="32"/>
      <c r="E64" s="42">
        <f t="shared" si="1"/>
        <v>0</v>
      </c>
      <c r="F64" s="43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1"/>
      <c r="S64" s="41"/>
      <c r="T64" s="50"/>
      <c r="U64" s="40"/>
      <c r="V64" s="40"/>
      <c r="W64" s="40"/>
    </row>
    <row r="65" spans="3:23" x14ac:dyDescent="0.2">
      <c r="C65" s="32"/>
      <c r="D65" s="32"/>
      <c r="E65" s="42">
        <f t="shared" si="1"/>
        <v>0</v>
      </c>
      <c r="F65" s="43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1"/>
      <c r="S65" s="41"/>
      <c r="T65" s="50"/>
      <c r="U65" s="40"/>
      <c r="V65" s="40"/>
      <c r="W65" s="40"/>
    </row>
    <row r="66" spans="3:23" x14ac:dyDescent="0.2">
      <c r="C66" s="32"/>
      <c r="D66" s="32"/>
      <c r="E66" s="42">
        <f t="shared" si="1"/>
        <v>0</v>
      </c>
      <c r="F66" s="43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1"/>
      <c r="S66" s="41"/>
      <c r="T66" s="50"/>
      <c r="U66" s="40"/>
      <c r="V66" s="40"/>
      <c r="W66" s="40"/>
    </row>
    <row r="67" spans="3:23" x14ac:dyDescent="0.2">
      <c r="C67" s="32"/>
      <c r="D67" s="32"/>
      <c r="E67" s="42">
        <f t="shared" si="1"/>
        <v>0</v>
      </c>
      <c r="F67" s="43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1"/>
      <c r="S67" s="41"/>
      <c r="T67" s="50"/>
      <c r="U67" s="40"/>
      <c r="V67" s="40"/>
      <c r="W67" s="40"/>
    </row>
    <row r="68" spans="3:23" x14ac:dyDescent="0.2">
      <c r="C68" s="32"/>
      <c r="D68" s="32"/>
      <c r="E68" s="42">
        <f t="shared" si="1"/>
        <v>0</v>
      </c>
      <c r="F68" s="43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1"/>
      <c r="S68" s="41"/>
      <c r="T68" s="50"/>
      <c r="U68" s="40"/>
      <c r="V68" s="40"/>
      <c r="W68" s="40"/>
    </row>
    <row r="69" spans="3:23" x14ac:dyDescent="0.2">
      <c r="C69" s="32"/>
      <c r="D69" s="32"/>
      <c r="E69" s="42">
        <f t="shared" si="1"/>
        <v>0</v>
      </c>
      <c r="F69" s="43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  <c r="R69" s="41"/>
      <c r="S69" s="41"/>
      <c r="T69" s="50"/>
      <c r="U69" s="40"/>
      <c r="V69" s="40"/>
      <c r="W69" s="40"/>
    </row>
    <row r="70" spans="3:23" x14ac:dyDescent="0.2">
      <c r="C70" s="32"/>
      <c r="D70" s="32"/>
      <c r="E70" s="42">
        <f t="shared" si="1"/>
        <v>0</v>
      </c>
      <c r="F70" s="43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1"/>
      <c r="S70" s="41"/>
      <c r="T70" s="50"/>
      <c r="U70" s="40"/>
      <c r="V70" s="40"/>
      <c r="W70" s="40"/>
    </row>
    <row r="71" spans="3:23" x14ac:dyDescent="0.2">
      <c r="C71" s="32"/>
      <c r="D71" s="32"/>
      <c r="E71" s="42">
        <f t="shared" si="1"/>
        <v>0</v>
      </c>
      <c r="F71" s="43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1"/>
      <c r="S71" s="41"/>
      <c r="T71" s="50"/>
      <c r="U71" s="40"/>
      <c r="V71" s="40"/>
      <c r="W71" s="40"/>
    </row>
    <row r="72" spans="3:23" x14ac:dyDescent="0.2">
      <c r="C72" s="32"/>
      <c r="D72" s="32"/>
      <c r="E72" s="42">
        <f t="shared" si="1"/>
        <v>0</v>
      </c>
      <c r="F72" s="43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1"/>
      <c r="S72" s="41"/>
      <c r="T72" s="50"/>
      <c r="U72" s="40"/>
      <c r="V72" s="40"/>
      <c r="W72" s="40"/>
    </row>
    <row r="73" spans="3:23" x14ac:dyDescent="0.2">
      <c r="C73" s="32"/>
      <c r="D73" s="32"/>
      <c r="E73" s="42">
        <f t="shared" si="1"/>
        <v>0</v>
      </c>
      <c r="F73" s="43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  <c r="R73" s="41"/>
      <c r="S73" s="41"/>
      <c r="T73" s="50"/>
      <c r="U73" s="40"/>
      <c r="V73" s="40"/>
      <c r="W73" s="40"/>
    </row>
    <row r="74" spans="3:23" x14ac:dyDescent="0.2">
      <c r="C74" s="32"/>
      <c r="D74" s="32"/>
      <c r="E74" s="42">
        <f t="shared" si="1"/>
        <v>0</v>
      </c>
      <c r="F74" s="43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1"/>
      <c r="S74" s="41"/>
      <c r="T74" s="50"/>
      <c r="U74" s="40"/>
      <c r="V74" s="40"/>
      <c r="W74" s="40"/>
    </row>
    <row r="75" spans="3:23" x14ac:dyDescent="0.2">
      <c r="C75" s="32"/>
      <c r="D75" s="32"/>
      <c r="E75" s="42">
        <f t="shared" si="1"/>
        <v>0</v>
      </c>
      <c r="F75" s="43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1"/>
      <c r="S75" s="41"/>
      <c r="T75" s="50"/>
      <c r="U75" s="40"/>
      <c r="V75" s="40"/>
      <c r="W75" s="40"/>
    </row>
    <row r="76" spans="3:23" x14ac:dyDescent="0.2">
      <c r="C76" s="32"/>
      <c r="D76" s="32"/>
      <c r="E76" s="42">
        <f t="shared" si="1"/>
        <v>0</v>
      </c>
      <c r="F76" s="43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41"/>
      <c r="S76" s="41"/>
      <c r="T76" s="50"/>
      <c r="U76" s="40"/>
      <c r="V76" s="40"/>
      <c r="W76" s="40"/>
    </row>
    <row r="77" spans="3:23" x14ac:dyDescent="0.2">
      <c r="C77" s="32"/>
      <c r="D77" s="32"/>
      <c r="E77" s="42">
        <f t="shared" si="1"/>
        <v>0</v>
      </c>
      <c r="F77" s="43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  <c r="R77" s="41"/>
      <c r="S77" s="41"/>
      <c r="T77" s="50"/>
      <c r="U77" s="40"/>
      <c r="V77" s="40"/>
      <c r="W77" s="40"/>
    </row>
    <row r="78" spans="3:23" x14ac:dyDescent="0.2">
      <c r="C78" s="32"/>
      <c r="D78" s="32"/>
      <c r="E78" s="42">
        <f t="shared" si="1"/>
        <v>0</v>
      </c>
      <c r="F78" s="43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  <c r="R78" s="41"/>
      <c r="S78" s="41"/>
      <c r="T78" s="50"/>
      <c r="U78" s="40"/>
      <c r="V78" s="40"/>
      <c r="W78" s="40"/>
    </row>
    <row r="79" spans="3:23" x14ac:dyDescent="0.2">
      <c r="C79" s="32"/>
      <c r="D79" s="32"/>
      <c r="E79" s="42">
        <f t="shared" si="1"/>
        <v>0</v>
      </c>
      <c r="F79" s="43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1"/>
      <c r="S79" s="41"/>
      <c r="T79" s="50"/>
      <c r="U79" s="40"/>
      <c r="V79" s="40"/>
      <c r="W79" s="40"/>
    </row>
    <row r="80" spans="3:23" x14ac:dyDescent="0.2">
      <c r="C80" s="32"/>
      <c r="D80" s="32"/>
      <c r="E80" s="42">
        <f t="shared" si="1"/>
        <v>0</v>
      </c>
      <c r="F80" s="43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1"/>
      <c r="S80" s="41"/>
      <c r="T80" s="50"/>
      <c r="U80" s="40"/>
      <c r="V80" s="40"/>
      <c r="W80" s="40"/>
    </row>
    <row r="81" spans="3:23" x14ac:dyDescent="0.2">
      <c r="C81" s="32"/>
      <c r="D81" s="32"/>
      <c r="E81" s="42">
        <f t="shared" si="1"/>
        <v>0</v>
      </c>
      <c r="F81" s="43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1"/>
      <c r="S81" s="41"/>
      <c r="T81" s="50"/>
      <c r="U81" s="40"/>
      <c r="V81" s="40"/>
      <c r="W81" s="40"/>
    </row>
    <row r="82" spans="3:23" x14ac:dyDescent="0.2">
      <c r="C82" s="32"/>
      <c r="D82" s="32"/>
      <c r="E82" s="42">
        <f t="shared" si="1"/>
        <v>0</v>
      </c>
      <c r="F82" s="43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1"/>
      <c r="S82" s="41"/>
      <c r="T82" s="50"/>
      <c r="U82" s="40"/>
      <c r="V82" s="40"/>
      <c r="W82" s="40"/>
    </row>
    <row r="83" spans="3:23" x14ac:dyDescent="0.2">
      <c r="C83" s="32"/>
      <c r="D83" s="32"/>
      <c r="E83" s="42">
        <f t="shared" si="1"/>
        <v>0</v>
      </c>
      <c r="F83" s="43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1"/>
      <c r="S83" s="41"/>
      <c r="T83" s="50"/>
      <c r="U83" s="40"/>
      <c r="V83" s="40"/>
      <c r="W83" s="40"/>
    </row>
    <row r="84" spans="3:23" x14ac:dyDescent="0.2">
      <c r="C84" s="32"/>
      <c r="D84" s="32"/>
      <c r="E84" s="42">
        <f t="shared" si="1"/>
        <v>0</v>
      </c>
      <c r="F84" s="43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  <c r="R84" s="41"/>
      <c r="S84" s="41"/>
      <c r="T84" s="50"/>
      <c r="U84" s="40"/>
      <c r="V84" s="40"/>
      <c r="W84" s="40"/>
    </row>
    <row r="85" spans="3:23" x14ac:dyDescent="0.2">
      <c r="C85" s="32"/>
      <c r="D85" s="32"/>
      <c r="E85" s="42">
        <f t="shared" si="1"/>
        <v>0</v>
      </c>
      <c r="F85" s="43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1"/>
      <c r="S85" s="41"/>
      <c r="T85" s="50"/>
      <c r="U85" s="40"/>
      <c r="V85" s="40"/>
      <c r="W85" s="40"/>
    </row>
    <row r="86" spans="3:23" x14ac:dyDescent="0.2">
      <c r="C86" s="32"/>
      <c r="D86" s="32"/>
      <c r="E86" s="42">
        <f t="shared" si="1"/>
        <v>0</v>
      </c>
      <c r="F86" s="43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  <c r="R86" s="41"/>
      <c r="S86" s="41"/>
      <c r="T86" s="50"/>
      <c r="U86" s="40"/>
      <c r="V86" s="40"/>
      <c r="W86" s="40"/>
    </row>
    <row r="87" spans="3:23" x14ac:dyDescent="0.2">
      <c r="C87" s="32"/>
      <c r="D87" s="32"/>
      <c r="E87" s="42">
        <f t="shared" si="1"/>
        <v>0</v>
      </c>
      <c r="F87" s="43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  <c r="R87" s="41"/>
      <c r="S87" s="41"/>
      <c r="T87" s="50"/>
      <c r="U87" s="40"/>
      <c r="V87" s="40"/>
      <c r="W87" s="40"/>
    </row>
    <row r="88" spans="3:23" x14ac:dyDescent="0.2">
      <c r="C88" s="32"/>
      <c r="D88" s="32"/>
      <c r="E88" s="42">
        <f t="shared" si="1"/>
        <v>0</v>
      </c>
      <c r="F88" s="43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  <c r="R88" s="41"/>
      <c r="S88" s="41"/>
      <c r="T88" s="50"/>
      <c r="U88" s="40"/>
      <c r="V88" s="40"/>
      <c r="W88" s="40"/>
    </row>
    <row r="89" spans="3:23" ht="12.75" customHeight="1" x14ac:dyDescent="0.2">
      <c r="C89" s="32"/>
      <c r="E89" s="42">
        <f t="shared" si="1"/>
        <v>0</v>
      </c>
      <c r="F89" s="43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  <c r="R89" s="41"/>
      <c r="S89" s="41"/>
      <c r="T89" s="50"/>
      <c r="U89" s="40"/>
      <c r="V89" s="40"/>
      <c r="W89" s="40"/>
    </row>
    <row r="90" spans="3:23" ht="12.75" customHeight="1" x14ac:dyDescent="0.2">
      <c r="C90" s="32"/>
      <c r="E90" s="42">
        <f t="shared" si="1"/>
        <v>0</v>
      </c>
      <c r="F90" s="43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  <c r="R90" s="41"/>
      <c r="S90" s="41"/>
      <c r="T90" s="50"/>
      <c r="U90" s="40"/>
      <c r="V90" s="40"/>
      <c r="W90" s="40"/>
    </row>
    <row r="91" spans="3:23" ht="12.75" customHeight="1" x14ac:dyDescent="0.2">
      <c r="C91" s="32"/>
      <c r="E91" s="42">
        <f t="shared" si="1"/>
        <v>0</v>
      </c>
      <c r="F91" s="43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  <c r="R91" s="41"/>
      <c r="S91" s="41"/>
      <c r="T91" s="50"/>
      <c r="U91" s="40"/>
      <c r="V91" s="40"/>
      <c r="W91" s="40"/>
    </row>
    <row r="92" spans="3:23" ht="12.75" customHeight="1" x14ac:dyDescent="0.2">
      <c r="C92" s="32"/>
      <c r="E92" s="42">
        <f t="shared" si="1"/>
        <v>0</v>
      </c>
      <c r="F92" s="43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  <c r="R92" s="41"/>
      <c r="S92" s="41"/>
      <c r="T92" s="50"/>
      <c r="U92" s="40"/>
      <c r="V92" s="40"/>
      <c r="W92" s="40"/>
    </row>
    <row r="93" spans="3:23" ht="12.75" customHeight="1" x14ac:dyDescent="0.2">
      <c r="C93" s="32"/>
      <c r="E93" s="42">
        <f t="shared" si="1"/>
        <v>0</v>
      </c>
      <c r="F93" s="43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1"/>
      <c r="S93" s="41"/>
      <c r="T93" s="50"/>
      <c r="U93" s="40"/>
      <c r="V93" s="40"/>
      <c r="W93" s="40"/>
    </row>
    <row r="94" spans="3:23" ht="12.75" customHeight="1" x14ac:dyDescent="0.2">
      <c r="C94" s="32"/>
      <c r="E94" s="42">
        <f t="shared" si="1"/>
        <v>0</v>
      </c>
      <c r="F94" s="43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1"/>
      <c r="S94" s="41"/>
      <c r="T94" s="50"/>
      <c r="U94" s="40"/>
      <c r="V94" s="40"/>
      <c r="W94" s="40"/>
    </row>
    <row r="95" spans="3:23" ht="12.75" customHeight="1" x14ac:dyDescent="0.2">
      <c r="C95" s="32"/>
      <c r="E95" s="42">
        <f t="shared" si="1"/>
        <v>0</v>
      </c>
      <c r="F95" s="43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  <c r="R95" s="41"/>
      <c r="S95" s="41"/>
      <c r="T95" s="50"/>
      <c r="U95" s="40"/>
      <c r="V95" s="40"/>
      <c r="W95" s="40"/>
    </row>
    <row r="96" spans="3:23" ht="12.75" customHeight="1" x14ac:dyDescent="0.2">
      <c r="C96" s="32"/>
      <c r="E96" s="42">
        <f t="shared" si="1"/>
        <v>0</v>
      </c>
      <c r="F96" s="43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  <c r="R96" s="41"/>
      <c r="S96" s="41"/>
      <c r="T96" s="50"/>
      <c r="U96" s="40"/>
      <c r="V96" s="40"/>
      <c r="W96" s="40"/>
    </row>
    <row r="97" spans="3:23" ht="12.75" customHeight="1" x14ac:dyDescent="0.2">
      <c r="C97" s="32"/>
      <c r="E97" s="42">
        <f t="shared" si="1"/>
        <v>0</v>
      </c>
      <c r="F97" s="43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1"/>
      <c r="S97" s="41"/>
      <c r="T97" s="50"/>
      <c r="U97" s="40"/>
      <c r="V97" s="40"/>
      <c r="W97" s="40"/>
    </row>
    <row r="98" spans="3:23" ht="12.75" customHeight="1" x14ac:dyDescent="0.2">
      <c r="C98" s="32"/>
      <c r="E98" s="42">
        <f t="shared" si="1"/>
        <v>0</v>
      </c>
      <c r="F98" s="43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1"/>
      <c r="S98" s="41"/>
      <c r="T98" s="50"/>
      <c r="U98" s="40"/>
      <c r="V98" s="40"/>
      <c r="W98" s="40"/>
    </row>
    <row r="99" spans="3:23" ht="12.75" customHeight="1" x14ac:dyDescent="0.2">
      <c r="C99" s="32"/>
      <c r="E99" s="42">
        <f t="shared" si="1"/>
        <v>0</v>
      </c>
      <c r="F99" s="43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  <c r="R99" s="41"/>
      <c r="S99" s="41"/>
      <c r="T99" s="50"/>
      <c r="U99" s="40"/>
      <c r="V99" s="40"/>
      <c r="W99" s="40"/>
    </row>
    <row r="100" spans="3:23" ht="12.75" customHeight="1" x14ac:dyDescent="0.2">
      <c r="C100" s="32"/>
      <c r="E100" s="42">
        <f t="shared" si="1"/>
        <v>0</v>
      </c>
      <c r="F100" s="43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1"/>
      <c r="S100" s="41"/>
      <c r="T100" s="50"/>
      <c r="U100" s="40"/>
      <c r="V100" s="40"/>
      <c r="W100" s="40"/>
    </row>
    <row r="101" spans="3:23" ht="12.75" customHeight="1" x14ac:dyDescent="0.2">
      <c r="C101" s="32"/>
      <c r="E101" s="42">
        <f t="shared" si="1"/>
        <v>0</v>
      </c>
      <c r="F101" s="43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  <c r="R101" s="41"/>
      <c r="S101" s="41"/>
      <c r="T101" s="50"/>
      <c r="U101" s="40"/>
      <c r="V101" s="40"/>
      <c r="W101" s="40"/>
    </row>
    <row r="102" spans="3:23" ht="12.75" customHeight="1" x14ac:dyDescent="0.2">
      <c r="C102" s="32"/>
      <c r="E102" s="42">
        <f t="shared" si="1"/>
        <v>0</v>
      </c>
      <c r="F102" s="43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  <c r="R102" s="41"/>
      <c r="S102" s="41"/>
      <c r="T102" s="50"/>
      <c r="U102" s="40"/>
      <c r="V102" s="40"/>
      <c r="W102" s="40"/>
    </row>
    <row r="103" spans="3:23" ht="12.75" customHeight="1" x14ac:dyDescent="0.2">
      <c r="C103" s="32"/>
      <c r="E103" s="42">
        <f t="shared" si="1"/>
        <v>0</v>
      </c>
      <c r="F103" s="43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1"/>
      <c r="S103" s="41"/>
      <c r="T103" s="50"/>
      <c r="U103" s="40"/>
      <c r="V103" s="40"/>
      <c r="W103" s="40"/>
    </row>
    <row r="104" spans="3:23" ht="12.75" customHeight="1" x14ac:dyDescent="0.2">
      <c r="C104" s="32"/>
      <c r="E104" s="42">
        <f t="shared" si="1"/>
        <v>0</v>
      </c>
      <c r="F104" s="43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  <c r="R104" s="41"/>
      <c r="S104" s="41"/>
      <c r="T104" s="50"/>
      <c r="U104" s="40"/>
      <c r="V104" s="40"/>
      <c r="W104" s="40"/>
    </row>
    <row r="105" spans="3:23" ht="12.75" customHeight="1" x14ac:dyDescent="0.2">
      <c r="C105" s="32"/>
      <c r="E105" s="42">
        <f t="shared" si="1"/>
        <v>0</v>
      </c>
      <c r="F105" s="43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  <c r="R105" s="41"/>
      <c r="S105" s="41"/>
      <c r="T105" s="50"/>
      <c r="U105" s="40"/>
      <c r="V105" s="40"/>
      <c r="W105" s="40"/>
    </row>
    <row r="106" spans="3:23" ht="12.75" customHeight="1" x14ac:dyDescent="0.2">
      <c r="C106" s="32"/>
      <c r="E106" s="42">
        <f t="shared" si="1"/>
        <v>0</v>
      </c>
      <c r="F106" s="43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  <c r="R106" s="41"/>
      <c r="S106" s="41"/>
      <c r="T106" s="50"/>
      <c r="U106" s="40"/>
      <c r="V106" s="40"/>
      <c r="W106" s="40"/>
    </row>
    <row r="107" spans="3:23" ht="12.75" customHeight="1" x14ac:dyDescent="0.2">
      <c r="C107" s="32"/>
      <c r="E107" s="42">
        <f t="shared" si="1"/>
        <v>0</v>
      </c>
      <c r="F107" s="43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1"/>
      <c r="S107" s="41"/>
      <c r="T107" s="50"/>
      <c r="U107" s="40"/>
      <c r="V107" s="40"/>
      <c r="W107" s="40"/>
    </row>
    <row r="108" spans="3:23" ht="12.75" customHeight="1" x14ac:dyDescent="0.2">
      <c r="C108" s="32"/>
      <c r="E108" s="42">
        <f t="shared" si="1"/>
        <v>0</v>
      </c>
      <c r="F108" s="43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  <c r="R108" s="41"/>
      <c r="S108" s="41"/>
      <c r="T108" s="50"/>
      <c r="U108" s="40"/>
      <c r="V108" s="40"/>
      <c r="W108" s="40"/>
    </row>
    <row r="109" spans="3:23" ht="12.75" customHeight="1" x14ac:dyDescent="0.2">
      <c r="C109" s="32"/>
      <c r="E109" s="42">
        <f t="shared" si="1"/>
        <v>0</v>
      </c>
      <c r="F109" s="43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1"/>
      <c r="S109" s="41"/>
      <c r="T109" s="50"/>
      <c r="U109" s="40"/>
      <c r="V109" s="40"/>
      <c r="W109" s="40"/>
    </row>
    <row r="110" spans="3:23" ht="12.75" customHeight="1" x14ac:dyDescent="0.2">
      <c r="C110" s="32"/>
      <c r="E110" s="42">
        <f t="shared" si="1"/>
        <v>0</v>
      </c>
      <c r="F110" s="43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  <c r="R110" s="41"/>
      <c r="S110" s="41"/>
      <c r="T110" s="50"/>
      <c r="U110" s="40"/>
      <c r="V110" s="40"/>
      <c r="W110" s="40"/>
    </row>
    <row r="111" spans="3:23" ht="12.75" customHeight="1" x14ac:dyDescent="0.2">
      <c r="C111" s="32"/>
      <c r="E111" s="42">
        <f t="shared" si="1"/>
        <v>0</v>
      </c>
      <c r="F111" s="43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  <c r="R111" s="41"/>
      <c r="S111" s="41"/>
      <c r="T111" s="50"/>
      <c r="U111" s="40"/>
      <c r="V111" s="40"/>
      <c r="W111" s="40"/>
    </row>
    <row r="112" spans="3:23" ht="12.75" customHeight="1" x14ac:dyDescent="0.2">
      <c r="C112" s="32"/>
      <c r="E112" s="42">
        <f t="shared" si="1"/>
        <v>0</v>
      </c>
      <c r="F112" s="43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  <c r="R112" s="41"/>
      <c r="S112" s="41"/>
      <c r="T112" s="50"/>
      <c r="U112" s="40"/>
      <c r="V112" s="40"/>
      <c r="W112" s="40"/>
    </row>
    <row r="113" spans="3:23" ht="12.75" customHeight="1" x14ac:dyDescent="0.2">
      <c r="C113" s="32"/>
      <c r="E113" s="42">
        <f t="shared" si="1"/>
        <v>0</v>
      </c>
      <c r="F113" s="43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  <c r="R113" s="41"/>
      <c r="S113" s="41"/>
      <c r="T113" s="50"/>
      <c r="U113" s="40"/>
      <c r="V113" s="40"/>
      <c r="W113" s="40"/>
    </row>
    <row r="114" spans="3:23" ht="12.75" customHeight="1" x14ac:dyDescent="0.2">
      <c r="C114" s="32"/>
      <c r="E114" s="42">
        <f t="shared" si="1"/>
        <v>0</v>
      </c>
      <c r="F114" s="43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1"/>
      <c r="S114" s="41"/>
      <c r="T114" s="50"/>
      <c r="U114" s="40"/>
      <c r="V114" s="40"/>
      <c r="W114" s="40"/>
    </row>
    <row r="115" spans="3:23" x14ac:dyDescent="0.2">
      <c r="C115" s="32"/>
      <c r="E115" s="42">
        <f t="shared" si="1"/>
        <v>0</v>
      </c>
      <c r="F115" s="43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  <c r="R115" s="41"/>
      <c r="S115" s="41"/>
      <c r="T115" s="50"/>
      <c r="U115" s="40"/>
      <c r="V115" s="40"/>
      <c r="W115" s="40"/>
    </row>
    <row r="116" spans="3:23" x14ac:dyDescent="0.2">
      <c r="C116" s="32"/>
      <c r="E116" s="42">
        <f t="shared" si="1"/>
        <v>0</v>
      </c>
      <c r="F116" s="43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  <c r="R116" s="41"/>
      <c r="S116" s="41"/>
      <c r="T116" s="50"/>
      <c r="U116" s="40"/>
      <c r="V116" s="40"/>
      <c r="W116" s="40"/>
    </row>
    <row r="117" spans="3:23" x14ac:dyDescent="0.2">
      <c r="C117" s="32"/>
      <c r="E117" s="42">
        <f t="shared" si="1"/>
        <v>0</v>
      </c>
      <c r="F117" s="43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  <c r="R117" s="41"/>
      <c r="S117" s="41"/>
      <c r="T117" s="50"/>
      <c r="U117" s="40"/>
      <c r="V117" s="40"/>
      <c r="W117" s="40"/>
    </row>
    <row r="118" spans="3:23" x14ac:dyDescent="0.2">
      <c r="C118" s="32"/>
      <c r="E118" s="42">
        <f t="shared" si="1"/>
        <v>0</v>
      </c>
      <c r="F118" s="43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  <c r="R118" s="41"/>
      <c r="S118" s="41"/>
      <c r="T118" s="50"/>
      <c r="U118" s="40"/>
      <c r="V118" s="40"/>
      <c r="W118" s="40"/>
    </row>
    <row r="119" spans="3:23" x14ac:dyDescent="0.2">
      <c r="C119" s="32"/>
      <c r="E119" s="42">
        <f t="shared" si="1"/>
        <v>0</v>
      </c>
      <c r="F119" s="43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  <c r="R119" s="41"/>
      <c r="S119" s="41"/>
      <c r="T119" s="50"/>
      <c r="U119" s="40"/>
      <c r="V119" s="40"/>
      <c r="W119" s="40"/>
    </row>
    <row r="120" spans="3:23" x14ac:dyDescent="0.2">
      <c r="C120" s="32"/>
      <c r="E120" s="42">
        <f t="shared" ref="E120:E183" si="2">SUM(F120:T120)</f>
        <v>0</v>
      </c>
      <c r="F120" s="43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1"/>
      <c r="S120" s="41"/>
      <c r="T120" s="50"/>
      <c r="U120" s="40"/>
      <c r="V120" s="40"/>
      <c r="W120" s="40"/>
    </row>
    <row r="121" spans="3:23" x14ac:dyDescent="0.2">
      <c r="C121" s="32"/>
      <c r="E121" s="42">
        <f t="shared" si="2"/>
        <v>0</v>
      </c>
      <c r="F121" s="43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  <c r="R121" s="41"/>
      <c r="S121" s="41"/>
      <c r="T121" s="50"/>
      <c r="U121" s="40"/>
      <c r="V121" s="40"/>
      <c r="W121" s="40"/>
    </row>
    <row r="122" spans="3:23" x14ac:dyDescent="0.2">
      <c r="C122" s="32"/>
      <c r="E122" s="42">
        <f t="shared" si="2"/>
        <v>0</v>
      </c>
      <c r="F122" s="43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  <c r="R122" s="41"/>
      <c r="S122" s="41"/>
      <c r="T122" s="50"/>
      <c r="U122" s="40"/>
      <c r="V122" s="40"/>
      <c r="W122" s="40"/>
    </row>
    <row r="123" spans="3:23" x14ac:dyDescent="0.2">
      <c r="C123" s="32"/>
      <c r="E123" s="42">
        <f t="shared" si="2"/>
        <v>0</v>
      </c>
      <c r="F123" s="43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  <c r="R123" s="41"/>
      <c r="S123" s="41"/>
      <c r="T123" s="50"/>
      <c r="U123" s="40"/>
      <c r="V123" s="40"/>
      <c r="W123" s="40"/>
    </row>
    <row r="124" spans="3:23" x14ac:dyDescent="0.2">
      <c r="C124" s="32"/>
      <c r="E124" s="42">
        <f t="shared" si="2"/>
        <v>0</v>
      </c>
      <c r="F124" s="43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  <c r="R124" s="41"/>
      <c r="S124" s="41"/>
      <c r="T124" s="50"/>
      <c r="U124" s="40"/>
      <c r="V124" s="40"/>
      <c r="W124" s="40"/>
    </row>
    <row r="125" spans="3:23" x14ac:dyDescent="0.2">
      <c r="C125" s="32"/>
      <c r="E125" s="42">
        <f t="shared" si="2"/>
        <v>0</v>
      </c>
      <c r="F125" s="43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1"/>
      <c r="S125" s="41"/>
      <c r="T125" s="50"/>
      <c r="U125" s="40"/>
      <c r="V125" s="40"/>
      <c r="W125" s="40"/>
    </row>
    <row r="126" spans="3:23" x14ac:dyDescent="0.2">
      <c r="C126" s="32"/>
      <c r="E126" s="42">
        <f t="shared" si="2"/>
        <v>0</v>
      </c>
      <c r="F126" s="43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  <c r="R126" s="41"/>
      <c r="S126" s="41"/>
      <c r="T126" s="50"/>
      <c r="U126" s="40"/>
      <c r="V126" s="40"/>
      <c r="W126" s="40"/>
    </row>
    <row r="127" spans="3:23" x14ac:dyDescent="0.2">
      <c r="C127" s="32"/>
      <c r="E127" s="42">
        <f t="shared" si="2"/>
        <v>0</v>
      </c>
      <c r="F127" s="43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1"/>
      <c r="S127" s="41"/>
      <c r="T127" s="50"/>
      <c r="U127" s="40"/>
      <c r="V127" s="40"/>
      <c r="W127" s="40"/>
    </row>
    <row r="128" spans="3:23" x14ac:dyDescent="0.2">
      <c r="C128" s="32"/>
      <c r="E128" s="42">
        <f t="shared" si="2"/>
        <v>0</v>
      </c>
      <c r="F128" s="43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  <c r="R128" s="41"/>
      <c r="S128" s="41"/>
      <c r="T128" s="50"/>
      <c r="U128" s="40"/>
      <c r="V128" s="40"/>
      <c r="W128" s="40"/>
    </row>
    <row r="129" spans="3:23" x14ac:dyDescent="0.2">
      <c r="C129" s="32"/>
      <c r="E129" s="42">
        <f t="shared" si="2"/>
        <v>0</v>
      </c>
      <c r="F129" s="43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1"/>
      <c r="S129" s="41"/>
      <c r="T129" s="50"/>
      <c r="U129" s="40"/>
      <c r="V129" s="40"/>
      <c r="W129" s="40"/>
    </row>
    <row r="130" spans="3:23" x14ac:dyDescent="0.2">
      <c r="C130" s="32"/>
      <c r="E130" s="42">
        <f t="shared" si="2"/>
        <v>0</v>
      </c>
      <c r="F130" s="43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  <c r="R130" s="41"/>
      <c r="S130" s="41"/>
      <c r="T130" s="50"/>
      <c r="U130" s="40"/>
      <c r="V130" s="40"/>
      <c r="W130" s="40"/>
    </row>
    <row r="131" spans="3:23" x14ac:dyDescent="0.2">
      <c r="C131" s="32"/>
      <c r="E131" s="42">
        <f t="shared" si="2"/>
        <v>0</v>
      </c>
      <c r="F131" s="43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  <c r="R131" s="41"/>
      <c r="S131" s="41"/>
      <c r="T131" s="50"/>
      <c r="U131" s="40"/>
      <c r="V131" s="40"/>
      <c r="W131" s="40"/>
    </row>
    <row r="132" spans="3:23" x14ac:dyDescent="0.2">
      <c r="C132" s="32"/>
      <c r="E132" s="42">
        <f t="shared" si="2"/>
        <v>0</v>
      </c>
      <c r="F132" s="43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  <c r="R132" s="41"/>
      <c r="S132" s="41"/>
      <c r="T132" s="50"/>
      <c r="U132" s="40"/>
      <c r="V132" s="40"/>
      <c r="W132" s="40"/>
    </row>
    <row r="133" spans="3:23" x14ac:dyDescent="0.2">
      <c r="C133" s="32"/>
      <c r="E133" s="42">
        <f t="shared" si="2"/>
        <v>0</v>
      </c>
      <c r="F133" s="43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  <c r="R133" s="41"/>
      <c r="S133" s="41"/>
      <c r="T133" s="50"/>
      <c r="U133" s="40"/>
      <c r="V133" s="40"/>
      <c r="W133" s="40"/>
    </row>
    <row r="134" spans="3:23" x14ac:dyDescent="0.2">
      <c r="C134" s="32"/>
      <c r="E134" s="42">
        <f t="shared" si="2"/>
        <v>0</v>
      </c>
      <c r="F134" s="43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  <c r="R134" s="41"/>
      <c r="S134" s="41"/>
      <c r="T134" s="50"/>
      <c r="U134" s="40"/>
      <c r="V134" s="40"/>
      <c r="W134" s="40"/>
    </row>
    <row r="135" spans="3:23" x14ac:dyDescent="0.2">
      <c r="C135" s="32"/>
      <c r="E135" s="42">
        <f t="shared" si="2"/>
        <v>0</v>
      </c>
      <c r="F135" s="43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1"/>
      <c r="S135" s="41"/>
      <c r="T135" s="50"/>
      <c r="U135" s="40"/>
      <c r="V135" s="40"/>
      <c r="W135" s="40"/>
    </row>
    <row r="136" spans="3:23" x14ac:dyDescent="0.2">
      <c r="C136" s="32"/>
      <c r="E136" s="42">
        <f t="shared" si="2"/>
        <v>0</v>
      </c>
      <c r="F136" s="43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1"/>
      <c r="S136" s="41"/>
      <c r="T136" s="50"/>
      <c r="U136" s="40"/>
      <c r="V136" s="40"/>
      <c r="W136" s="40"/>
    </row>
    <row r="137" spans="3:23" x14ac:dyDescent="0.2">
      <c r="C137" s="32"/>
      <c r="E137" s="42">
        <f t="shared" si="2"/>
        <v>0</v>
      </c>
      <c r="F137" s="43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  <c r="R137" s="41"/>
      <c r="S137" s="41"/>
      <c r="T137" s="50"/>
      <c r="U137" s="40"/>
      <c r="V137" s="40"/>
      <c r="W137" s="40"/>
    </row>
    <row r="138" spans="3:23" x14ac:dyDescent="0.2">
      <c r="C138" s="32"/>
      <c r="E138" s="42">
        <f t="shared" si="2"/>
        <v>0</v>
      </c>
      <c r="F138" s="43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  <c r="R138" s="41"/>
      <c r="S138" s="41"/>
      <c r="T138" s="50"/>
      <c r="U138" s="40"/>
      <c r="V138" s="40"/>
      <c r="W138" s="40"/>
    </row>
    <row r="139" spans="3:23" x14ac:dyDescent="0.2">
      <c r="C139" s="32"/>
      <c r="E139" s="42">
        <f t="shared" si="2"/>
        <v>0</v>
      </c>
      <c r="F139" s="43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1"/>
      <c r="S139" s="41"/>
      <c r="T139" s="50"/>
      <c r="U139" s="40"/>
      <c r="V139" s="40"/>
      <c r="W139" s="40"/>
    </row>
    <row r="140" spans="3:23" x14ac:dyDescent="0.2">
      <c r="C140" s="32"/>
      <c r="E140" s="42">
        <f t="shared" si="2"/>
        <v>0</v>
      </c>
      <c r="F140" s="43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  <c r="R140" s="41"/>
      <c r="S140" s="41"/>
      <c r="T140" s="50"/>
      <c r="U140" s="40"/>
      <c r="V140" s="40"/>
      <c r="W140" s="40"/>
    </row>
    <row r="141" spans="3:23" x14ac:dyDescent="0.2">
      <c r="C141" s="32"/>
      <c r="E141" s="42">
        <f t="shared" si="2"/>
        <v>0</v>
      </c>
      <c r="F141" s="43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1"/>
      <c r="S141" s="41"/>
      <c r="T141" s="50"/>
      <c r="U141" s="40"/>
      <c r="V141" s="40"/>
      <c r="W141" s="40"/>
    </row>
    <row r="142" spans="3:23" x14ac:dyDescent="0.2">
      <c r="C142" s="32"/>
      <c r="E142" s="42">
        <f t="shared" si="2"/>
        <v>0</v>
      </c>
      <c r="F142" s="43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  <c r="R142" s="41"/>
      <c r="S142" s="41"/>
      <c r="T142" s="50"/>
      <c r="U142" s="40"/>
      <c r="V142" s="40"/>
      <c r="W142" s="40"/>
    </row>
    <row r="143" spans="3:23" x14ac:dyDescent="0.2">
      <c r="C143" s="32"/>
      <c r="E143" s="42">
        <f t="shared" si="2"/>
        <v>0</v>
      </c>
      <c r="F143" s="43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  <c r="R143" s="41"/>
      <c r="S143" s="41"/>
      <c r="T143" s="50"/>
      <c r="U143" s="40"/>
      <c r="V143" s="40"/>
      <c r="W143" s="40"/>
    </row>
    <row r="144" spans="3:23" x14ac:dyDescent="0.2">
      <c r="C144" s="32"/>
      <c r="E144" s="42">
        <f t="shared" si="2"/>
        <v>0</v>
      </c>
      <c r="F144" s="43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  <c r="R144" s="41"/>
      <c r="S144" s="41"/>
      <c r="T144" s="50"/>
      <c r="U144" s="40"/>
      <c r="V144" s="40"/>
      <c r="W144" s="40"/>
    </row>
    <row r="145" spans="3:23" x14ac:dyDescent="0.2">
      <c r="C145" s="32"/>
      <c r="E145" s="42">
        <f t="shared" si="2"/>
        <v>0</v>
      </c>
      <c r="F145" s="43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1"/>
      <c r="S145" s="41"/>
      <c r="T145" s="50"/>
      <c r="U145" s="40"/>
      <c r="V145" s="40"/>
      <c r="W145" s="40"/>
    </row>
    <row r="146" spans="3:23" x14ac:dyDescent="0.2">
      <c r="C146" s="32"/>
      <c r="E146" s="42">
        <f t="shared" si="2"/>
        <v>0</v>
      </c>
      <c r="F146" s="43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1"/>
      <c r="S146" s="41"/>
      <c r="T146" s="50"/>
      <c r="U146" s="40"/>
      <c r="V146" s="40"/>
      <c r="W146" s="40"/>
    </row>
    <row r="147" spans="3:23" x14ac:dyDescent="0.2">
      <c r="C147" s="32"/>
      <c r="E147" s="42">
        <f t="shared" si="2"/>
        <v>0</v>
      </c>
      <c r="F147" s="43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1"/>
      <c r="S147" s="41"/>
      <c r="T147" s="50"/>
      <c r="U147" s="40"/>
      <c r="V147" s="40"/>
      <c r="W147" s="40"/>
    </row>
    <row r="148" spans="3:23" x14ac:dyDescent="0.2">
      <c r="C148" s="32"/>
      <c r="E148" s="42">
        <f t="shared" si="2"/>
        <v>0</v>
      </c>
      <c r="F148" s="43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  <c r="R148" s="41"/>
      <c r="S148" s="41"/>
      <c r="T148" s="50"/>
      <c r="U148" s="40"/>
      <c r="V148" s="40"/>
      <c r="W148" s="40"/>
    </row>
    <row r="149" spans="3:23" x14ac:dyDescent="0.2">
      <c r="C149" s="32"/>
      <c r="E149" s="42">
        <f t="shared" si="2"/>
        <v>0</v>
      </c>
      <c r="F149" s="43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  <c r="R149" s="41"/>
      <c r="S149" s="41"/>
      <c r="T149" s="50"/>
      <c r="U149" s="40"/>
      <c r="V149" s="40"/>
      <c r="W149" s="40"/>
    </row>
    <row r="150" spans="3:23" x14ac:dyDescent="0.2">
      <c r="C150" s="32"/>
      <c r="E150" s="42">
        <f t="shared" si="2"/>
        <v>0</v>
      </c>
      <c r="F150" s="43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1"/>
      <c r="S150" s="41"/>
      <c r="T150" s="50"/>
      <c r="U150" s="40"/>
      <c r="V150" s="40"/>
      <c r="W150" s="40"/>
    </row>
    <row r="151" spans="3:23" x14ac:dyDescent="0.2">
      <c r="C151" s="32"/>
      <c r="E151" s="42">
        <f t="shared" si="2"/>
        <v>0</v>
      </c>
      <c r="F151" s="43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  <c r="R151" s="41"/>
      <c r="S151" s="41"/>
      <c r="T151" s="50"/>
      <c r="U151" s="40"/>
      <c r="V151" s="40"/>
      <c r="W151" s="40"/>
    </row>
    <row r="152" spans="3:23" x14ac:dyDescent="0.2">
      <c r="C152" s="32"/>
      <c r="E152" s="42">
        <f t="shared" si="2"/>
        <v>0</v>
      </c>
      <c r="F152" s="43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1"/>
      <c r="S152" s="41"/>
      <c r="T152" s="50"/>
      <c r="U152" s="40"/>
      <c r="V152" s="40"/>
      <c r="W152" s="40"/>
    </row>
    <row r="153" spans="3:23" x14ac:dyDescent="0.2">
      <c r="C153" s="32"/>
      <c r="E153" s="42">
        <f t="shared" si="2"/>
        <v>0</v>
      </c>
      <c r="F153" s="43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1"/>
      <c r="S153" s="41"/>
      <c r="T153" s="50"/>
      <c r="U153" s="40"/>
      <c r="V153" s="40"/>
      <c r="W153" s="40"/>
    </row>
    <row r="154" spans="3:23" x14ac:dyDescent="0.2">
      <c r="C154" s="32"/>
      <c r="E154" s="42">
        <f t="shared" si="2"/>
        <v>0</v>
      </c>
      <c r="F154" s="43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1"/>
      <c r="S154" s="41"/>
      <c r="T154" s="50"/>
      <c r="U154" s="40"/>
      <c r="V154" s="40"/>
      <c r="W154" s="40"/>
    </row>
    <row r="155" spans="3:23" ht="12.75" customHeight="1" x14ac:dyDescent="0.2">
      <c r="C155" s="32"/>
      <c r="E155" s="42">
        <f t="shared" si="2"/>
        <v>0</v>
      </c>
      <c r="F155" s="43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1"/>
      <c r="S155" s="41"/>
      <c r="T155" s="50"/>
      <c r="U155" s="40"/>
      <c r="V155" s="40"/>
      <c r="W155" s="40"/>
    </row>
    <row r="156" spans="3:23" ht="12.75" customHeight="1" x14ac:dyDescent="0.2">
      <c r="C156" s="32"/>
      <c r="E156" s="42">
        <f t="shared" si="2"/>
        <v>0</v>
      </c>
      <c r="F156" s="43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1"/>
      <c r="S156" s="41"/>
      <c r="T156" s="50"/>
      <c r="U156" s="40"/>
      <c r="V156" s="40"/>
      <c r="W156" s="40"/>
    </row>
    <row r="157" spans="3:23" ht="12.75" customHeight="1" x14ac:dyDescent="0.2">
      <c r="C157" s="32"/>
      <c r="E157" s="42">
        <f t="shared" si="2"/>
        <v>0</v>
      </c>
      <c r="F157" s="43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1"/>
      <c r="S157" s="41"/>
      <c r="T157" s="50"/>
      <c r="U157" s="40"/>
      <c r="V157" s="40"/>
      <c r="W157" s="40"/>
    </row>
    <row r="158" spans="3:23" ht="12.75" customHeight="1" x14ac:dyDescent="0.2">
      <c r="C158" s="32"/>
      <c r="E158" s="42">
        <f t="shared" si="2"/>
        <v>0</v>
      </c>
      <c r="F158" s="43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1"/>
      <c r="S158" s="41"/>
      <c r="T158" s="50"/>
      <c r="U158" s="40"/>
      <c r="V158" s="40"/>
      <c r="W158" s="40"/>
    </row>
    <row r="159" spans="3:23" ht="12.75" customHeight="1" x14ac:dyDescent="0.2">
      <c r="C159" s="32"/>
      <c r="E159" s="42">
        <f t="shared" si="2"/>
        <v>0</v>
      </c>
      <c r="F159" s="43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  <c r="R159" s="41"/>
      <c r="S159" s="41"/>
      <c r="T159" s="50"/>
      <c r="U159" s="40"/>
      <c r="V159" s="40"/>
      <c r="W159" s="40"/>
    </row>
    <row r="160" spans="3:23" ht="12.75" customHeight="1" x14ac:dyDescent="0.2">
      <c r="C160" s="32"/>
      <c r="E160" s="42">
        <f t="shared" si="2"/>
        <v>0</v>
      </c>
      <c r="F160" s="43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1"/>
      <c r="S160" s="41"/>
      <c r="T160" s="50"/>
      <c r="U160" s="40"/>
      <c r="V160" s="40"/>
      <c r="W160" s="40"/>
    </row>
    <row r="161" spans="3:23" ht="12.75" customHeight="1" x14ac:dyDescent="0.2">
      <c r="C161" s="32"/>
      <c r="E161" s="42">
        <f t="shared" si="2"/>
        <v>0</v>
      </c>
      <c r="F161" s="43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  <c r="R161" s="41"/>
      <c r="S161" s="41"/>
      <c r="T161" s="50"/>
      <c r="U161" s="40"/>
      <c r="V161" s="40"/>
      <c r="W161" s="40"/>
    </row>
    <row r="162" spans="3:23" ht="12.75" customHeight="1" x14ac:dyDescent="0.2">
      <c r="C162" s="32"/>
      <c r="E162" s="42">
        <f t="shared" si="2"/>
        <v>0</v>
      </c>
      <c r="F162" s="43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1"/>
      <c r="S162" s="41"/>
      <c r="T162" s="50"/>
      <c r="U162" s="40"/>
      <c r="V162" s="40"/>
      <c r="W162" s="40"/>
    </row>
    <row r="163" spans="3:23" ht="12.75" customHeight="1" x14ac:dyDescent="0.2">
      <c r="C163" s="32"/>
      <c r="E163" s="42">
        <f t="shared" si="2"/>
        <v>0</v>
      </c>
      <c r="F163" s="43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1"/>
      <c r="S163" s="41"/>
      <c r="T163" s="50"/>
      <c r="U163" s="40"/>
      <c r="V163" s="40"/>
      <c r="W163" s="40"/>
    </row>
    <row r="164" spans="3:23" ht="12.75" customHeight="1" x14ac:dyDescent="0.2">
      <c r="C164" s="32"/>
      <c r="E164" s="42">
        <f t="shared" si="2"/>
        <v>0</v>
      </c>
      <c r="F164" s="43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  <c r="R164" s="41"/>
      <c r="S164" s="41"/>
      <c r="T164" s="50"/>
      <c r="U164" s="40"/>
      <c r="V164" s="40"/>
      <c r="W164" s="40"/>
    </row>
    <row r="165" spans="3:23" ht="12.75" customHeight="1" x14ac:dyDescent="0.2">
      <c r="C165" s="32"/>
      <c r="E165" s="42">
        <f t="shared" si="2"/>
        <v>0</v>
      </c>
      <c r="F165" s="43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  <c r="R165" s="41"/>
      <c r="S165" s="41"/>
      <c r="T165" s="50"/>
      <c r="U165" s="40"/>
      <c r="V165" s="40"/>
      <c r="W165" s="40"/>
    </row>
    <row r="166" spans="3:23" x14ac:dyDescent="0.2">
      <c r="C166" s="32"/>
      <c r="E166" s="42">
        <f t="shared" si="2"/>
        <v>0</v>
      </c>
      <c r="F166" s="43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  <c r="R166" s="41"/>
      <c r="S166" s="41"/>
      <c r="T166" s="50"/>
      <c r="U166" s="40"/>
      <c r="V166" s="40"/>
      <c r="W166" s="40"/>
    </row>
    <row r="167" spans="3:23" x14ac:dyDescent="0.2">
      <c r="C167" s="32"/>
      <c r="E167" s="42">
        <f t="shared" si="2"/>
        <v>0</v>
      </c>
      <c r="F167" s="43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  <c r="R167" s="41"/>
      <c r="S167" s="41"/>
      <c r="T167" s="50"/>
      <c r="U167" s="40"/>
      <c r="V167" s="40"/>
      <c r="W167" s="40"/>
    </row>
    <row r="168" spans="3:23" x14ac:dyDescent="0.2">
      <c r="C168" s="32"/>
      <c r="E168" s="42">
        <f t="shared" si="2"/>
        <v>0</v>
      </c>
      <c r="F168" s="43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  <c r="R168" s="41"/>
      <c r="S168" s="41"/>
      <c r="T168" s="50"/>
      <c r="U168" s="40"/>
      <c r="V168" s="40"/>
      <c r="W168" s="40"/>
    </row>
    <row r="169" spans="3:23" x14ac:dyDescent="0.2">
      <c r="C169" s="32"/>
      <c r="E169" s="42">
        <f t="shared" si="2"/>
        <v>0</v>
      </c>
      <c r="F169" s="43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1"/>
      <c r="S169" s="41"/>
      <c r="T169" s="50"/>
      <c r="U169" s="40"/>
      <c r="V169" s="40"/>
      <c r="W169" s="40"/>
    </row>
    <row r="170" spans="3:23" x14ac:dyDescent="0.2">
      <c r="C170" s="32"/>
      <c r="E170" s="42">
        <f t="shared" si="2"/>
        <v>0</v>
      </c>
      <c r="F170" s="43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  <c r="R170" s="41"/>
      <c r="S170" s="41"/>
      <c r="T170" s="50"/>
      <c r="U170" s="40"/>
      <c r="V170" s="40"/>
      <c r="W170" s="40"/>
    </row>
    <row r="171" spans="3:23" x14ac:dyDescent="0.2">
      <c r="C171" s="32"/>
      <c r="E171" s="42">
        <f t="shared" si="2"/>
        <v>0</v>
      </c>
      <c r="F171" s="43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  <c r="R171" s="41"/>
      <c r="S171" s="41"/>
      <c r="T171" s="50"/>
      <c r="U171" s="40"/>
      <c r="V171" s="40"/>
      <c r="W171" s="40"/>
    </row>
    <row r="172" spans="3:23" x14ac:dyDescent="0.2">
      <c r="C172" s="32"/>
      <c r="E172" s="42">
        <f t="shared" si="2"/>
        <v>0</v>
      </c>
      <c r="F172" s="43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  <c r="R172" s="41"/>
      <c r="S172" s="41"/>
      <c r="T172" s="50"/>
      <c r="U172" s="40"/>
      <c r="V172" s="40"/>
      <c r="W172" s="40"/>
    </row>
    <row r="173" spans="3:23" x14ac:dyDescent="0.2">
      <c r="C173" s="32"/>
      <c r="E173" s="42">
        <f t="shared" si="2"/>
        <v>0</v>
      </c>
      <c r="F173" s="43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  <c r="R173" s="41"/>
      <c r="S173" s="41"/>
      <c r="T173" s="50"/>
      <c r="U173" s="40"/>
      <c r="V173" s="40"/>
      <c r="W173" s="40"/>
    </row>
    <row r="174" spans="3:23" x14ac:dyDescent="0.2">
      <c r="C174" s="32"/>
      <c r="E174" s="42">
        <f t="shared" si="2"/>
        <v>0</v>
      </c>
      <c r="F174" s="43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1"/>
      <c r="S174" s="41"/>
      <c r="T174" s="50"/>
      <c r="U174" s="40"/>
      <c r="V174" s="40"/>
      <c r="W174" s="40"/>
    </row>
    <row r="175" spans="3:23" x14ac:dyDescent="0.2">
      <c r="C175" s="32"/>
      <c r="E175" s="42">
        <f t="shared" si="2"/>
        <v>0</v>
      </c>
      <c r="F175" s="43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  <c r="R175" s="41"/>
      <c r="S175" s="41"/>
      <c r="T175" s="50"/>
      <c r="U175" s="40"/>
      <c r="V175" s="40"/>
      <c r="W175" s="40"/>
    </row>
    <row r="176" spans="3:23" x14ac:dyDescent="0.2">
      <c r="C176" s="32"/>
      <c r="E176" s="42">
        <f t="shared" si="2"/>
        <v>0</v>
      </c>
      <c r="F176" s="43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  <c r="R176" s="41"/>
      <c r="S176" s="41"/>
      <c r="T176" s="50"/>
      <c r="U176" s="40"/>
      <c r="V176" s="40"/>
      <c r="W176" s="40"/>
    </row>
    <row r="177" spans="3:23" x14ac:dyDescent="0.2">
      <c r="C177" s="32"/>
      <c r="E177" s="42">
        <f t="shared" si="2"/>
        <v>0</v>
      </c>
      <c r="F177" s="43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1"/>
      <c r="S177" s="41"/>
      <c r="T177" s="50"/>
      <c r="U177" s="40"/>
      <c r="V177" s="40"/>
      <c r="W177" s="40"/>
    </row>
    <row r="178" spans="3:23" x14ac:dyDescent="0.2">
      <c r="C178" s="32"/>
      <c r="E178" s="42">
        <f t="shared" si="2"/>
        <v>0</v>
      </c>
      <c r="F178" s="43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  <c r="R178" s="41"/>
      <c r="S178" s="41"/>
      <c r="T178" s="50"/>
      <c r="U178" s="40"/>
      <c r="V178" s="40"/>
      <c r="W178" s="40"/>
    </row>
    <row r="179" spans="3:23" x14ac:dyDescent="0.2">
      <c r="C179" s="32"/>
      <c r="E179" s="42">
        <f t="shared" si="2"/>
        <v>0</v>
      </c>
      <c r="F179" s="43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1"/>
      <c r="S179" s="41"/>
      <c r="T179" s="50"/>
      <c r="U179" s="40"/>
      <c r="V179" s="40"/>
      <c r="W179" s="40"/>
    </row>
    <row r="180" spans="3:23" x14ac:dyDescent="0.2">
      <c r="C180" s="32"/>
      <c r="E180" s="42">
        <f t="shared" si="2"/>
        <v>0</v>
      </c>
      <c r="F180" s="43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  <c r="R180" s="41"/>
      <c r="S180" s="41"/>
      <c r="T180" s="50"/>
      <c r="U180" s="40"/>
      <c r="V180" s="40"/>
      <c r="W180" s="40"/>
    </row>
    <row r="181" spans="3:23" x14ac:dyDescent="0.2">
      <c r="C181" s="32"/>
      <c r="E181" s="42">
        <f t="shared" si="2"/>
        <v>0</v>
      </c>
      <c r="F181" s="43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  <c r="R181" s="41"/>
      <c r="S181" s="41"/>
      <c r="T181" s="50"/>
      <c r="U181" s="40"/>
      <c r="V181" s="40"/>
      <c r="W181" s="40"/>
    </row>
    <row r="182" spans="3:23" x14ac:dyDescent="0.2">
      <c r="C182" s="32"/>
      <c r="E182" s="42">
        <f t="shared" si="2"/>
        <v>0</v>
      </c>
      <c r="F182" s="43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  <c r="R182" s="41"/>
      <c r="S182" s="41"/>
      <c r="T182" s="50"/>
      <c r="U182" s="40"/>
      <c r="V182" s="40"/>
      <c r="W182" s="40"/>
    </row>
    <row r="183" spans="3:23" x14ac:dyDescent="0.2">
      <c r="C183" s="32"/>
      <c r="E183" s="42">
        <f t="shared" si="2"/>
        <v>0</v>
      </c>
      <c r="F183" s="43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1"/>
      <c r="S183" s="41"/>
      <c r="T183" s="50"/>
      <c r="U183" s="40"/>
      <c r="V183" s="40"/>
      <c r="W183" s="40"/>
    </row>
    <row r="184" spans="3:23" x14ac:dyDescent="0.2">
      <c r="C184" s="32"/>
      <c r="E184" s="42">
        <f t="shared" ref="E184:E247" si="3">SUM(F184:T184)</f>
        <v>0</v>
      </c>
      <c r="F184" s="43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1"/>
      <c r="S184" s="41"/>
      <c r="T184" s="50"/>
      <c r="U184" s="40"/>
      <c r="V184" s="40"/>
      <c r="W184" s="40"/>
    </row>
    <row r="185" spans="3:23" x14ac:dyDescent="0.2">
      <c r="C185" s="32"/>
      <c r="E185" s="42">
        <f t="shared" si="3"/>
        <v>0</v>
      </c>
      <c r="F185" s="43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  <c r="R185" s="41"/>
      <c r="S185" s="41"/>
      <c r="T185" s="50"/>
      <c r="U185" s="40"/>
      <c r="V185" s="40"/>
      <c r="W185" s="40"/>
    </row>
    <row r="186" spans="3:23" x14ac:dyDescent="0.2">
      <c r="C186" s="32"/>
      <c r="E186" s="42">
        <f t="shared" si="3"/>
        <v>0</v>
      </c>
      <c r="F186" s="43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1"/>
      <c r="S186" s="41"/>
      <c r="T186" s="50"/>
      <c r="U186" s="40"/>
      <c r="V186" s="40"/>
      <c r="W186" s="40"/>
    </row>
    <row r="187" spans="3:23" x14ac:dyDescent="0.2">
      <c r="C187" s="32"/>
      <c r="E187" s="42">
        <f t="shared" si="3"/>
        <v>0</v>
      </c>
      <c r="F187" s="43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  <c r="R187" s="41"/>
      <c r="S187" s="41"/>
      <c r="T187" s="50"/>
      <c r="U187" s="40"/>
      <c r="V187" s="40"/>
      <c r="W187" s="40"/>
    </row>
    <row r="188" spans="3:23" x14ac:dyDescent="0.2">
      <c r="C188" s="32"/>
      <c r="E188" s="42">
        <f t="shared" si="3"/>
        <v>0</v>
      </c>
      <c r="F188" s="43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  <c r="R188" s="41"/>
      <c r="S188" s="41"/>
      <c r="T188" s="50"/>
      <c r="U188" s="40"/>
      <c r="V188" s="40"/>
      <c r="W188" s="40"/>
    </row>
    <row r="189" spans="3:23" x14ac:dyDescent="0.2">
      <c r="C189" s="32"/>
      <c r="E189" s="42">
        <f t="shared" si="3"/>
        <v>0</v>
      </c>
      <c r="F189" s="43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  <c r="R189" s="41"/>
      <c r="S189" s="41"/>
      <c r="T189" s="50"/>
      <c r="U189" s="40"/>
      <c r="V189" s="40"/>
      <c r="W189" s="40"/>
    </row>
    <row r="190" spans="3:23" x14ac:dyDescent="0.2">
      <c r="C190" s="32"/>
      <c r="E190" s="42">
        <f t="shared" si="3"/>
        <v>0</v>
      </c>
      <c r="F190" s="43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1"/>
      <c r="S190" s="41"/>
      <c r="T190" s="50"/>
      <c r="U190" s="40"/>
      <c r="V190" s="40"/>
      <c r="W190" s="40"/>
    </row>
    <row r="191" spans="3:23" x14ac:dyDescent="0.2">
      <c r="C191" s="32"/>
      <c r="E191" s="42">
        <f t="shared" si="3"/>
        <v>0</v>
      </c>
      <c r="F191" s="43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1"/>
      <c r="S191" s="41"/>
      <c r="T191" s="50"/>
      <c r="U191" s="40"/>
      <c r="V191" s="40"/>
      <c r="W191" s="40"/>
    </row>
    <row r="192" spans="3:23" x14ac:dyDescent="0.2">
      <c r="C192" s="32"/>
      <c r="E192" s="42">
        <f t="shared" si="3"/>
        <v>0</v>
      </c>
      <c r="F192" s="43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  <c r="R192" s="41"/>
      <c r="S192" s="41"/>
      <c r="T192" s="50"/>
      <c r="U192" s="40"/>
      <c r="V192" s="40"/>
      <c r="W192" s="40"/>
    </row>
    <row r="193" spans="3:23" x14ac:dyDescent="0.2">
      <c r="C193" s="32"/>
      <c r="E193" s="42">
        <f t="shared" si="3"/>
        <v>0</v>
      </c>
      <c r="F193" s="43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  <c r="R193" s="41"/>
      <c r="S193" s="41"/>
      <c r="T193" s="50"/>
      <c r="U193" s="40"/>
      <c r="V193" s="40"/>
      <c r="W193" s="40"/>
    </row>
    <row r="194" spans="3:23" x14ac:dyDescent="0.2">
      <c r="C194" s="32"/>
      <c r="E194" s="42">
        <f t="shared" si="3"/>
        <v>0</v>
      </c>
      <c r="F194" s="43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  <c r="R194" s="41"/>
      <c r="S194" s="41"/>
      <c r="T194" s="50"/>
      <c r="U194" s="40"/>
      <c r="V194" s="40"/>
      <c r="W194" s="40"/>
    </row>
    <row r="195" spans="3:23" x14ac:dyDescent="0.2">
      <c r="C195" s="32"/>
      <c r="E195" s="42">
        <f t="shared" si="3"/>
        <v>0</v>
      </c>
      <c r="F195" s="43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1"/>
      <c r="S195" s="41"/>
      <c r="T195" s="50"/>
      <c r="U195" s="40"/>
      <c r="V195" s="40"/>
      <c r="W195" s="40"/>
    </row>
    <row r="196" spans="3:23" x14ac:dyDescent="0.2">
      <c r="C196" s="32"/>
      <c r="E196" s="42">
        <f t="shared" si="3"/>
        <v>0</v>
      </c>
      <c r="F196" s="43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1"/>
      <c r="S196" s="41"/>
      <c r="T196" s="50"/>
      <c r="U196" s="40"/>
      <c r="V196" s="40"/>
      <c r="W196" s="40"/>
    </row>
    <row r="197" spans="3:23" x14ac:dyDescent="0.2">
      <c r="C197" s="32"/>
      <c r="E197" s="42">
        <f t="shared" si="3"/>
        <v>0</v>
      </c>
      <c r="F197" s="43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  <c r="R197" s="41"/>
      <c r="S197" s="41"/>
      <c r="T197" s="50"/>
      <c r="U197" s="40"/>
      <c r="V197" s="40"/>
      <c r="W197" s="40"/>
    </row>
    <row r="198" spans="3:23" x14ac:dyDescent="0.2">
      <c r="C198" s="32"/>
      <c r="E198" s="42">
        <f t="shared" si="3"/>
        <v>0</v>
      </c>
      <c r="F198" s="43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  <c r="R198" s="41"/>
      <c r="S198" s="41"/>
      <c r="T198" s="50"/>
      <c r="U198" s="40"/>
      <c r="V198" s="40"/>
      <c r="W198" s="40"/>
    </row>
    <row r="199" spans="3:23" x14ac:dyDescent="0.2">
      <c r="C199" s="32"/>
      <c r="E199" s="42">
        <f t="shared" si="3"/>
        <v>0</v>
      </c>
      <c r="F199" s="43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  <c r="R199" s="41"/>
      <c r="S199" s="41"/>
      <c r="T199" s="50"/>
      <c r="U199" s="40"/>
      <c r="V199" s="40"/>
      <c r="W199" s="40"/>
    </row>
    <row r="200" spans="3:23" x14ac:dyDescent="0.2">
      <c r="C200" s="32"/>
      <c r="E200" s="42">
        <f t="shared" si="3"/>
        <v>0</v>
      </c>
      <c r="F200" s="43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  <c r="R200" s="41"/>
      <c r="S200" s="41"/>
      <c r="T200" s="50"/>
      <c r="U200" s="40"/>
      <c r="V200" s="40"/>
      <c r="W200" s="40"/>
    </row>
    <row r="201" spans="3:23" x14ac:dyDescent="0.2">
      <c r="C201" s="32"/>
      <c r="E201" s="42">
        <f t="shared" si="3"/>
        <v>0</v>
      </c>
      <c r="F201" s="43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1"/>
      <c r="S201" s="41"/>
      <c r="T201" s="50"/>
      <c r="U201" s="40"/>
      <c r="V201" s="40"/>
      <c r="W201" s="40"/>
    </row>
    <row r="202" spans="3:23" x14ac:dyDescent="0.2">
      <c r="C202" s="32"/>
      <c r="E202" s="42">
        <f t="shared" si="3"/>
        <v>0</v>
      </c>
      <c r="F202" s="43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1"/>
      <c r="S202" s="41"/>
      <c r="T202" s="50"/>
      <c r="U202" s="40"/>
      <c r="V202" s="40"/>
      <c r="W202" s="40"/>
    </row>
    <row r="203" spans="3:23" x14ac:dyDescent="0.2">
      <c r="C203" s="32"/>
      <c r="E203" s="42">
        <f t="shared" si="3"/>
        <v>0</v>
      </c>
      <c r="F203" s="43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  <c r="R203" s="41"/>
      <c r="S203" s="41"/>
      <c r="T203" s="50"/>
      <c r="U203" s="40"/>
      <c r="V203" s="40"/>
      <c r="W203" s="40"/>
    </row>
    <row r="204" spans="3:23" x14ac:dyDescent="0.2">
      <c r="C204" s="32"/>
      <c r="E204" s="42">
        <f t="shared" si="3"/>
        <v>0</v>
      </c>
      <c r="F204" s="43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1"/>
      <c r="S204" s="41"/>
      <c r="T204" s="50"/>
      <c r="U204" s="40"/>
      <c r="V204" s="40"/>
      <c r="W204" s="40"/>
    </row>
    <row r="205" spans="3:23" x14ac:dyDescent="0.2">
      <c r="C205" s="32"/>
      <c r="E205" s="42">
        <f t="shared" si="3"/>
        <v>0</v>
      </c>
      <c r="F205" s="43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  <c r="R205" s="41"/>
      <c r="S205" s="41"/>
      <c r="T205" s="50"/>
      <c r="U205" s="40"/>
      <c r="V205" s="40"/>
      <c r="W205" s="40"/>
    </row>
    <row r="206" spans="3:23" x14ac:dyDescent="0.2">
      <c r="C206" s="32"/>
      <c r="E206" s="42">
        <f t="shared" si="3"/>
        <v>0</v>
      </c>
      <c r="F206" s="43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1"/>
      <c r="S206" s="41"/>
      <c r="T206" s="50"/>
      <c r="U206" s="40"/>
      <c r="V206" s="40"/>
      <c r="W206" s="40"/>
    </row>
    <row r="207" spans="3:23" x14ac:dyDescent="0.2">
      <c r="C207" s="32"/>
      <c r="E207" s="42">
        <f t="shared" si="3"/>
        <v>0</v>
      </c>
      <c r="F207" s="43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  <c r="R207" s="41"/>
      <c r="S207" s="41"/>
      <c r="T207" s="50"/>
      <c r="U207" s="40"/>
      <c r="V207" s="40"/>
      <c r="W207" s="40"/>
    </row>
    <row r="208" spans="3:23" x14ac:dyDescent="0.2">
      <c r="C208" s="32"/>
      <c r="E208" s="42">
        <f t="shared" si="3"/>
        <v>0</v>
      </c>
      <c r="F208" s="43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  <c r="R208" s="41"/>
      <c r="S208" s="41"/>
      <c r="T208" s="50"/>
      <c r="U208" s="40"/>
      <c r="V208" s="40"/>
      <c r="W208" s="40"/>
    </row>
    <row r="209" spans="3:23" x14ac:dyDescent="0.2">
      <c r="C209" s="32"/>
      <c r="E209" s="42">
        <f t="shared" si="3"/>
        <v>0</v>
      </c>
      <c r="F209" s="43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  <c r="R209" s="41"/>
      <c r="S209" s="41"/>
      <c r="T209" s="50"/>
      <c r="U209" s="40"/>
      <c r="V209" s="40"/>
      <c r="W209" s="40"/>
    </row>
    <row r="210" spans="3:23" x14ac:dyDescent="0.2">
      <c r="C210" s="32"/>
      <c r="E210" s="42">
        <f t="shared" si="3"/>
        <v>0</v>
      </c>
      <c r="F210" s="43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  <c r="R210" s="41"/>
      <c r="S210" s="41"/>
      <c r="T210" s="50"/>
      <c r="U210" s="40"/>
      <c r="V210" s="40"/>
      <c r="W210" s="40"/>
    </row>
    <row r="211" spans="3:23" x14ac:dyDescent="0.2">
      <c r="C211" s="32"/>
      <c r="E211" s="42">
        <f t="shared" si="3"/>
        <v>0</v>
      </c>
      <c r="F211" s="43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  <c r="R211" s="41"/>
      <c r="S211" s="41"/>
      <c r="T211" s="50"/>
      <c r="U211" s="40"/>
      <c r="V211" s="40"/>
      <c r="W211" s="40"/>
    </row>
    <row r="212" spans="3:23" x14ac:dyDescent="0.2">
      <c r="C212" s="32"/>
      <c r="E212" s="42">
        <f t="shared" si="3"/>
        <v>0</v>
      </c>
      <c r="F212" s="43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  <c r="R212" s="41"/>
      <c r="S212" s="41"/>
      <c r="T212" s="50"/>
      <c r="U212" s="40"/>
      <c r="V212" s="40"/>
      <c r="W212" s="40"/>
    </row>
    <row r="213" spans="3:23" x14ac:dyDescent="0.2">
      <c r="C213" s="32"/>
      <c r="E213" s="42">
        <f t="shared" si="3"/>
        <v>0</v>
      </c>
      <c r="F213" s="43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  <c r="R213" s="41"/>
      <c r="S213" s="41"/>
      <c r="T213" s="50"/>
      <c r="U213" s="40"/>
      <c r="V213" s="40"/>
      <c r="W213" s="40"/>
    </row>
    <row r="214" spans="3:23" x14ac:dyDescent="0.2">
      <c r="C214" s="32"/>
      <c r="E214" s="42">
        <f t="shared" si="3"/>
        <v>0</v>
      </c>
      <c r="F214" s="43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1"/>
      <c r="S214" s="41"/>
      <c r="T214" s="50"/>
      <c r="U214" s="40"/>
      <c r="V214" s="40"/>
      <c r="W214" s="40"/>
    </row>
    <row r="215" spans="3:23" x14ac:dyDescent="0.2">
      <c r="C215" s="32"/>
      <c r="E215" s="42">
        <f t="shared" si="3"/>
        <v>0</v>
      </c>
      <c r="F215" s="43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  <c r="R215" s="41"/>
      <c r="S215" s="41"/>
      <c r="T215" s="50"/>
      <c r="U215" s="40"/>
      <c r="V215" s="40"/>
      <c r="W215" s="40"/>
    </row>
    <row r="216" spans="3:23" x14ac:dyDescent="0.2">
      <c r="C216" s="32"/>
      <c r="E216" s="42">
        <f t="shared" si="3"/>
        <v>0</v>
      </c>
      <c r="F216" s="43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  <c r="R216" s="41"/>
      <c r="S216" s="41"/>
      <c r="T216" s="50"/>
      <c r="U216" s="40"/>
      <c r="V216" s="40"/>
      <c r="W216" s="40"/>
    </row>
    <row r="217" spans="3:23" x14ac:dyDescent="0.2">
      <c r="C217" s="32"/>
      <c r="E217" s="42">
        <f t="shared" si="3"/>
        <v>0</v>
      </c>
      <c r="F217" s="43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1"/>
      <c r="S217" s="41"/>
      <c r="T217" s="50"/>
      <c r="U217" s="40"/>
      <c r="V217" s="40"/>
      <c r="W217" s="40"/>
    </row>
    <row r="218" spans="3:23" x14ac:dyDescent="0.2">
      <c r="C218" s="32"/>
      <c r="E218" s="42">
        <f t="shared" si="3"/>
        <v>0</v>
      </c>
      <c r="F218" s="43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  <c r="R218" s="41"/>
      <c r="S218" s="41"/>
      <c r="T218" s="50"/>
      <c r="U218" s="40"/>
      <c r="V218" s="40"/>
      <c r="W218" s="40"/>
    </row>
    <row r="219" spans="3:23" x14ac:dyDescent="0.2">
      <c r="C219" s="32"/>
      <c r="E219" s="42">
        <f t="shared" si="3"/>
        <v>0</v>
      </c>
      <c r="F219" s="43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  <c r="R219" s="41"/>
      <c r="S219" s="41"/>
      <c r="T219" s="50"/>
      <c r="U219" s="40"/>
      <c r="V219" s="40"/>
      <c r="W219" s="40"/>
    </row>
    <row r="220" spans="3:23" x14ac:dyDescent="0.2">
      <c r="C220" s="32"/>
      <c r="E220" s="42">
        <f t="shared" si="3"/>
        <v>0</v>
      </c>
      <c r="F220" s="43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  <c r="R220" s="41"/>
      <c r="S220" s="41"/>
      <c r="T220" s="50"/>
      <c r="U220" s="40"/>
      <c r="V220" s="40"/>
      <c r="W220" s="40"/>
    </row>
    <row r="221" spans="3:23" x14ac:dyDescent="0.2">
      <c r="C221" s="32"/>
      <c r="E221" s="42">
        <f t="shared" si="3"/>
        <v>0</v>
      </c>
      <c r="F221" s="43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  <c r="R221" s="41"/>
      <c r="S221" s="41"/>
      <c r="T221" s="50"/>
      <c r="U221" s="40"/>
      <c r="V221" s="40"/>
      <c r="W221" s="40"/>
    </row>
    <row r="222" spans="3:23" x14ac:dyDescent="0.2">
      <c r="C222" s="32"/>
      <c r="E222" s="42">
        <f t="shared" si="3"/>
        <v>0</v>
      </c>
      <c r="F222" s="43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  <c r="R222" s="41"/>
      <c r="S222" s="41"/>
      <c r="T222" s="50"/>
      <c r="U222" s="40"/>
      <c r="V222" s="40"/>
      <c r="W222" s="40"/>
    </row>
    <row r="223" spans="3:23" x14ac:dyDescent="0.2">
      <c r="C223" s="32"/>
      <c r="E223" s="42">
        <f t="shared" si="3"/>
        <v>0</v>
      </c>
      <c r="F223" s="43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  <c r="R223" s="41"/>
      <c r="S223" s="41"/>
      <c r="T223" s="50"/>
      <c r="U223" s="40"/>
      <c r="V223" s="40"/>
      <c r="W223" s="40"/>
    </row>
    <row r="224" spans="3:23" x14ac:dyDescent="0.2">
      <c r="C224" s="32"/>
      <c r="E224" s="42">
        <f t="shared" si="3"/>
        <v>0</v>
      </c>
      <c r="F224" s="43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  <c r="R224" s="41"/>
      <c r="S224" s="41"/>
      <c r="T224" s="50"/>
      <c r="U224" s="40"/>
      <c r="V224" s="40"/>
      <c r="W224" s="40"/>
    </row>
    <row r="225" spans="3:23" x14ac:dyDescent="0.2">
      <c r="C225" s="32"/>
      <c r="E225" s="42">
        <f t="shared" si="3"/>
        <v>0</v>
      </c>
      <c r="F225" s="43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  <c r="R225" s="41"/>
      <c r="S225" s="41"/>
      <c r="T225" s="50"/>
      <c r="U225" s="40"/>
      <c r="V225" s="40"/>
      <c r="W225" s="40"/>
    </row>
    <row r="226" spans="3:23" x14ac:dyDescent="0.2">
      <c r="C226" s="32"/>
      <c r="E226" s="42">
        <f t="shared" si="3"/>
        <v>0</v>
      </c>
      <c r="F226" s="43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  <c r="R226" s="41"/>
      <c r="S226" s="41"/>
      <c r="T226" s="50"/>
      <c r="U226" s="40"/>
      <c r="V226" s="40"/>
      <c r="W226" s="40"/>
    </row>
    <row r="227" spans="3:23" x14ac:dyDescent="0.2">
      <c r="C227" s="32"/>
      <c r="E227" s="42">
        <f t="shared" si="3"/>
        <v>0</v>
      </c>
      <c r="F227" s="43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  <c r="R227" s="41"/>
      <c r="S227" s="41"/>
      <c r="T227" s="50"/>
      <c r="U227" s="40"/>
      <c r="V227" s="40"/>
      <c r="W227" s="40"/>
    </row>
    <row r="228" spans="3:23" x14ac:dyDescent="0.2">
      <c r="C228" s="32"/>
      <c r="E228" s="42">
        <f t="shared" si="3"/>
        <v>0</v>
      </c>
      <c r="F228" s="43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1"/>
      <c r="S228" s="41"/>
      <c r="T228" s="50"/>
      <c r="U228" s="40"/>
      <c r="V228" s="40"/>
      <c r="W228" s="40"/>
    </row>
    <row r="229" spans="3:23" x14ac:dyDescent="0.2">
      <c r="C229" s="32"/>
      <c r="E229" s="42">
        <f t="shared" si="3"/>
        <v>0</v>
      </c>
      <c r="F229" s="43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  <c r="R229" s="41"/>
      <c r="S229" s="41"/>
      <c r="T229" s="50"/>
      <c r="U229" s="40"/>
      <c r="V229" s="40"/>
      <c r="W229" s="40"/>
    </row>
    <row r="230" spans="3:23" x14ac:dyDescent="0.2">
      <c r="C230" s="32"/>
      <c r="E230" s="42">
        <f t="shared" si="3"/>
        <v>0</v>
      </c>
      <c r="F230" s="43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  <c r="R230" s="41"/>
      <c r="S230" s="41"/>
      <c r="T230" s="50"/>
      <c r="U230" s="40"/>
      <c r="V230" s="40"/>
      <c r="W230" s="40"/>
    </row>
    <row r="231" spans="3:23" x14ac:dyDescent="0.2">
      <c r="C231" s="32"/>
      <c r="E231" s="42">
        <f t="shared" si="3"/>
        <v>0</v>
      </c>
      <c r="F231" s="43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  <c r="R231" s="41"/>
      <c r="S231" s="41"/>
      <c r="T231" s="50"/>
      <c r="U231" s="40"/>
      <c r="V231" s="40"/>
      <c r="W231" s="40"/>
    </row>
    <row r="232" spans="3:23" x14ac:dyDescent="0.2">
      <c r="C232" s="32"/>
      <c r="E232" s="42">
        <f t="shared" si="3"/>
        <v>0</v>
      </c>
      <c r="F232" s="43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  <c r="R232" s="41"/>
      <c r="S232" s="41"/>
      <c r="T232" s="50"/>
      <c r="U232" s="40"/>
      <c r="V232" s="40"/>
      <c r="W232" s="40"/>
    </row>
    <row r="233" spans="3:23" x14ac:dyDescent="0.2">
      <c r="C233" s="32"/>
      <c r="E233" s="42">
        <f t="shared" si="3"/>
        <v>0</v>
      </c>
      <c r="F233" s="43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1"/>
      <c r="S233" s="41"/>
      <c r="T233" s="50"/>
      <c r="U233" s="40"/>
      <c r="V233" s="40"/>
      <c r="W233" s="40"/>
    </row>
    <row r="234" spans="3:23" x14ac:dyDescent="0.2">
      <c r="C234" s="32"/>
      <c r="E234" s="42">
        <f t="shared" si="3"/>
        <v>0</v>
      </c>
      <c r="F234" s="43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  <c r="R234" s="41"/>
      <c r="S234" s="41"/>
      <c r="T234" s="50"/>
      <c r="U234" s="40"/>
      <c r="V234" s="40"/>
      <c r="W234" s="40"/>
    </row>
    <row r="235" spans="3:23" x14ac:dyDescent="0.2">
      <c r="C235" s="32"/>
      <c r="E235" s="42">
        <f t="shared" si="3"/>
        <v>0</v>
      </c>
      <c r="F235" s="43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  <c r="R235" s="41"/>
      <c r="S235" s="41"/>
      <c r="T235" s="50"/>
      <c r="U235" s="40"/>
      <c r="V235" s="40"/>
      <c r="W235" s="40"/>
    </row>
    <row r="236" spans="3:23" x14ac:dyDescent="0.2">
      <c r="C236" s="32"/>
      <c r="E236" s="42">
        <f t="shared" si="3"/>
        <v>0</v>
      </c>
      <c r="F236" s="43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  <c r="R236" s="41"/>
      <c r="S236" s="41"/>
      <c r="T236" s="50"/>
      <c r="U236" s="40"/>
      <c r="V236" s="40"/>
      <c r="W236" s="40"/>
    </row>
    <row r="237" spans="3:23" x14ac:dyDescent="0.2">
      <c r="C237" s="32"/>
      <c r="E237" s="42">
        <f t="shared" si="3"/>
        <v>0</v>
      </c>
      <c r="F237" s="43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1"/>
      <c r="S237" s="41"/>
      <c r="T237" s="50"/>
      <c r="U237" s="40"/>
      <c r="V237" s="40"/>
      <c r="W237" s="40"/>
    </row>
    <row r="238" spans="3:23" x14ac:dyDescent="0.2">
      <c r="C238" s="32"/>
      <c r="E238" s="42">
        <f t="shared" si="3"/>
        <v>0</v>
      </c>
      <c r="F238" s="43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  <c r="R238" s="41"/>
      <c r="S238" s="41"/>
      <c r="T238" s="50"/>
      <c r="U238" s="40"/>
      <c r="V238" s="40"/>
      <c r="W238" s="40"/>
    </row>
    <row r="239" spans="3:23" x14ac:dyDescent="0.2">
      <c r="C239" s="32"/>
      <c r="E239" s="42">
        <f t="shared" si="3"/>
        <v>0</v>
      </c>
      <c r="F239" s="43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  <c r="R239" s="41"/>
      <c r="S239" s="41"/>
      <c r="T239" s="50"/>
      <c r="U239" s="40"/>
      <c r="V239" s="40"/>
      <c r="W239" s="40"/>
    </row>
    <row r="240" spans="3:23" x14ac:dyDescent="0.2">
      <c r="C240" s="32"/>
      <c r="E240" s="42">
        <f t="shared" si="3"/>
        <v>0</v>
      </c>
      <c r="F240" s="43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  <c r="R240" s="41"/>
      <c r="S240" s="41"/>
      <c r="T240" s="50"/>
      <c r="U240" s="40"/>
      <c r="V240" s="40"/>
      <c r="W240" s="40"/>
    </row>
    <row r="241" spans="3:23" x14ac:dyDescent="0.2">
      <c r="C241" s="32"/>
      <c r="E241" s="42">
        <f t="shared" si="3"/>
        <v>0</v>
      </c>
      <c r="F241" s="43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  <c r="R241" s="41"/>
      <c r="S241" s="41"/>
      <c r="T241" s="50"/>
      <c r="U241" s="40"/>
      <c r="V241" s="40"/>
      <c r="W241" s="40"/>
    </row>
    <row r="242" spans="3:23" x14ac:dyDescent="0.2">
      <c r="C242" s="32"/>
      <c r="E242" s="42">
        <f t="shared" si="3"/>
        <v>0</v>
      </c>
      <c r="F242" s="43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  <c r="R242" s="41"/>
      <c r="S242" s="41"/>
      <c r="T242" s="50"/>
      <c r="U242" s="40"/>
      <c r="V242" s="40"/>
      <c r="W242" s="40"/>
    </row>
    <row r="243" spans="3:23" x14ac:dyDescent="0.2">
      <c r="C243" s="32"/>
      <c r="E243" s="42">
        <f t="shared" si="3"/>
        <v>0</v>
      </c>
      <c r="F243" s="43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  <c r="R243" s="41"/>
      <c r="S243" s="41"/>
      <c r="T243" s="50"/>
      <c r="U243" s="40"/>
      <c r="V243" s="40"/>
      <c r="W243" s="40"/>
    </row>
    <row r="244" spans="3:23" x14ac:dyDescent="0.2">
      <c r="C244" s="32"/>
      <c r="E244" s="42">
        <f t="shared" si="3"/>
        <v>0</v>
      </c>
      <c r="F244" s="43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1"/>
      <c r="S244" s="41"/>
      <c r="T244" s="50"/>
      <c r="U244" s="40"/>
      <c r="V244" s="40"/>
      <c r="W244" s="40"/>
    </row>
    <row r="245" spans="3:23" x14ac:dyDescent="0.2">
      <c r="C245" s="32"/>
      <c r="E245" s="42">
        <f t="shared" si="3"/>
        <v>0</v>
      </c>
      <c r="F245" s="43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  <c r="R245" s="41"/>
      <c r="S245" s="41"/>
      <c r="T245" s="50"/>
      <c r="U245" s="40"/>
      <c r="V245" s="40"/>
      <c r="W245" s="40"/>
    </row>
    <row r="246" spans="3:23" x14ac:dyDescent="0.2">
      <c r="C246" s="32"/>
      <c r="E246" s="42">
        <f t="shared" si="3"/>
        <v>0</v>
      </c>
      <c r="F246" s="43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1"/>
      <c r="S246" s="41"/>
      <c r="T246" s="50"/>
      <c r="U246" s="40"/>
      <c r="V246" s="40"/>
      <c r="W246" s="40"/>
    </row>
    <row r="247" spans="3:23" x14ac:dyDescent="0.2">
      <c r="C247" s="32"/>
      <c r="E247" s="42">
        <f t="shared" si="3"/>
        <v>0</v>
      </c>
      <c r="F247" s="43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  <c r="R247" s="41"/>
      <c r="S247" s="41"/>
      <c r="T247" s="50"/>
      <c r="U247" s="40"/>
      <c r="V247" s="40"/>
      <c r="W247" s="40"/>
    </row>
    <row r="248" spans="3:23" x14ac:dyDescent="0.2">
      <c r="C248" s="32"/>
      <c r="E248" s="42">
        <f t="shared" ref="E248:E311" si="4">SUM(F248:T248)</f>
        <v>0</v>
      </c>
      <c r="F248" s="43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  <c r="R248" s="41"/>
      <c r="S248" s="41"/>
      <c r="T248" s="50"/>
      <c r="U248" s="40"/>
      <c r="V248" s="40"/>
      <c r="W248" s="40"/>
    </row>
    <row r="249" spans="3:23" x14ac:dyDescent="0.2">
      <c r="C249" s="32"/>
      <c r="E249" s="42">
        <f t="shared" si="4"/>
        <v>0</v>
      </c>
      <c r="F249" s="43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  <c r="R249" s="41"/>
      <c r="S249" s="41"/>
      <c r="T249" s="50"/>
      <c r="U249" s="40"/>
      <c r="V249" s="40"/>
      <c r="W249" s="40"/>
    </row>
    <row r="250" spans="3:23" x14ac:dyDescent="0.2">
      <c r="C250" s="32"/>
      <c r="E250" s="42">
        <f t="shared" si="4"/>
        <v>0</v>
      </c>
      <c r="F250" s="43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  <c r="R250" s="41"/>
      <c r="S250" s="41"/>
      <c r="T250" s="50"/>
      <c r="U250" s="40"/>
      <c r="V250" s="40"/>
      <c r="W250" s="40"/>
    </row>
    <row r="251" spans="3:23" x14ac:dyDescent="0.2">
      <c r="C251" s="32"/>
      <c r="E251" s="42">
        <f t="shared" si="4"/>
        <v>0</v>
      </c>
      <c r="F251" s="43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  <c r="R251" s="41"/>
      <c r="S251" s="41"/>
      <c r="T251" s="50"/>
      <c r="U251" s="40"/>
      <c r="V251" s="40"/>
      <c r="W251" s="40"/>
    </row>
    <row r="252" spans="3:23" x14ac:dyDescent="0.2">
      <c r="C252" s="32"/>
      <c r="E252" s="42">
        <f t="shared" si="4"/>
        <v>0</v>
      </c>
      <c r="F252" s="43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  <c r="R252" s="41"/>
      <c r="S252" s="41"/>
      <c r="T252" s="50"/>
      <c r="U252" s="40"/>
      <c r="V252" s="40"/>
      <c r="W252" s="40"/>
    </row>
    <row r="253" spans="3:23" x14ac:dyDescent="0.2">
      <c r="C253" s="32"/>
      <c r="E253" s="42">
        <f t="shared" si="4"/>
        <v>0</v>
      </c>
      <c r="F253" s="43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  <c r="R253" s="41"/>
      <c r="S253" s="41"/>
      <c r="T253" s="50"/>
      <c r="U253" s="40"/>
      <c r="V253" s="40"/>
      <c r="W253" s="40"/>
    </row>
    <row r="254" spans="3:23" x14ac:dyDescent="0.2">
      <c r="C254" s="32"/>
      <c r="E254" s="42">
        <f t="shared" si="4"/>
        <v>0</v>
      </c>
      <c r="F254" s="43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  <c r="R254" s="41"/>
      <c r="S254" s="41"/>
      <c r="T254" s="50"/>
      <c r="U254" s="40"/>
      <c r="V254" s="40"/>
      <c r="W254" s="40"/>
    </row>
    <row r="255" spans="3:23" x14ac:dyDescent="0.2">
      <c r="C255" s="32"/>
      <c r="E255" s="42">
        <f t="shared" si="4"/>
        <v>0</v>
      </c>
      <c r="F255" s="43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1"/>
      <c r="S255" s="41"/>
      <c r="T255" s="50"/>
      <c r="U255" s="40"/>
      <c r="V255" s="40"/>
      <c r="W255" s="40"/>
    </row>
    <row r="256" spans="3:23" x14ac:dyDescent="0.2">
      <c r="C256" s="32"/>
      <c r="E256" s="42">
        <f t="shared" si="4"/>
        <v>0</v>
      </c>
      <c r="F256" s="43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  <c r="R256" s="41"/>
      <c r="S256" s="41"/>
      <c r="T256" s="50"/>
      <c r="U256" s="40"/>
      <c r="V256" s="40"/>
      <c r="W256" s="40"/>
    </row>
    <row r="257" spans="3:23" x14ac:dyDescent="0.2">
      <c r="C257" s="32"/>
      <c r="E257" s="42">
        <f t="shared" si="4"/>
        <v>0</v>
      </c>
      <c r="F257" s="43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  <c r="R257" s="41"/>
      <c r="S257" s="41"/>
      <c r="T257" s="50"/>
      <c r="U257" s="40"/>
      <c r="V257" s="40"/>
      <c r="W257" s="40"/>
    </row>
    <row r="258" spans="3:23" x14ac:dyDescent="0.2">
      <c r="C258" s="32"/>
      <c r="E258" s="42">
        <f t="shared" si="4"/>
        <v>0</v>
      </c>
      <c r="F258" s="43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  <c r="R258" s="41"/>
      <c r="S258" s="41"/>
      <c r="T258" s="50"/>
      <c r="U258" s="40"/>
      <c r="V258" s="40"/>
      <c r="W258" s="40"/>
    </row>
    <row r="259" spans="3:23" x14ac:dyDescent="0.2">
      <c r="C259" s="32"/>
      <c r="E259" s="42">
        <f t="shared" si="4"/>
        <v>0</v>
      </c>
      <c r="F259" s="43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  <c r="R259" s="41"/>
      <c r="S259" s="41"/>
      <c r="T259" s="50"/>
      <c r="U259" s="40"/>
      <c r="V259" s="40"/>
      <c r="W259" s="40"/>
    </row>
    <row r="260" spans="3:23" x14ac:dyDescent="0.2">
      <c r="C260" s="32"/>
      <c r="E260" s="42">
        <f t="shared" si="4"/>
        <v>0</v>
      </c>
      <c r="F260" s="43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1"/>
      <c r="S260" s="41"/>
      <c r="T260" s="50"/>
      <c r="U260" s="40"/>
      <c r="V260" s="40"/>
      <c r="W260" s="40"/>
    </row>
    <row r="261" spans="3:23" x14ac:dyDescent="0.2">
      <c r="C261" s="32"/>
      <c r="E261" s="42">
        <f t="shared" si="4"/>
        <v>0</v>
      </c>
      <c r="F261" s="43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  <c r="R261" s="41"/>
      <c r="S261" s="41"/>
      <c r="T261" s="50"/>
      <c r="U261" s="40"/>
      <c r="V261" s="40"/>
      <c r="W261" s="40"/>
    </row>
    <row r="262" spans="3:23" x14ac:dyDescent="0.2">
      <c r="C262" s="32"/>
      <c r="E262" s="42">
        <f t="shared" si="4"/>
        <v>0</v>
      </c>
      <c r="F262" s="43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  <c r="R262" s="41"/>
      <c r="S262" s="41"/>
      <c r="T262" s="50"/>
      <c r="U262" s="40"/>
      <c r="V262" s="40"/>
      <c r="W262" s="40"/>
    </row>
    <row r="263" spans="3:23" x14ac:dyDescent="0.2">
      <c r="C263" s="32"/>
      <c r="E263" s="42">
        <f t="shared" si="4"/>
        <v>0</v>
      </c>
      <c r="F263" s="43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  <c r="R263" s="41"/>
      <c r="S263" s="41"/>
      <c r="T263" s="50"/>
      <c r="U263" s="40"/>
      <c r="V263" s="40"/>
      <c r="W263" s="40"/>
    </row>
    <row r="264" spans="3:23" x14ac:dyDescent="0.2">
      <c r="C264" s="32"/>
      <c r="E264" s="42">
        <f t="shared" si="4"/>
        <v>0</v>
      </c>
      <c r="F264" s="43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  <c r="R264" s="41"/>
      <c r="S264" s="41"/>
      <c r="T264" s="50"/>
      <c r="U264" s="40"/>
      <c r="V264" s="40"/>
      <c r="W264" s="40"/>
    </row>
    <row r="265" spans="3:23" x14ac:dyDescent="0.2">
      <c r="C265" s="32"/>
      <c r="E265" s="42">
        <f t="shared" si="4"/>
        <v>0</v>
      </c>
      <c r="F265" s="43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  <c r="R265" s="41"/>
      <c r="S265" s="41"/>
      <c r="T265" s="50"/>
      <c r="U265" s="40"/>
      <c r="V265" s="40"/>
      <c r="W265" s="40"/>
    </row>
    <row r="266" spans="3:23" x14ac:dyDescent="0.2">
      <c r="C266" s="32"/>
      <c r="E266" s="42">
        <f t="shared" si="4"/>
        <v>0</v>
      </c>
      <c r="F266" s="43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  <c r="R266" s="41"/>
      <c r="S266" s="41"/>
      <c r="T266" s="50"/>
      <c r="U266" s="40"/>
      <c r="V266" s="40"/>
      <c r="W266" s="40"/>
    </row>
    <row r="267" spans="3:23" x14ac:dyDescent="0.2">
      <c r="C267" s="32"/>
      <c r="E267" s="42">
        <f t="shared" si="4"/>
        <v>0</v>
      </c>
      <c r="F267" s="43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  <c r="R267" s="41"/>
      <c r="S267" s="41"/>
      <c r="T267" s="50"/>
      <c r="U267" s="40"/>
      <c r="V267" s="40"/>
      <c r="W267" s="40"/>
    </row>
    <row r="268" spans="3:23" x14ac:dyDescent="0.2">
      <c r="C268" s="32"/>
      <c r="E268" s="42">
        <f t="shared" si="4"/>
        <v>0</v>
      </c>
      <c r="F268" s="43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  <c r="R268" s="41"/>
      <c r="S268" s="41"/>
      <c r="T268" s="50"/>
      <c r="U268" s="40"/>
      <c r="V268" s="40"/>
      <c r="W268" s="40"/>
    </row>
    <row r="269" spans="3:23" x14ac:dyDescent="0.2">
      <c r="C269" s="32"/>
      <c r="E269" s="42">
        <f t="shared" si="4"/>
        <v>0</v>
      </c>
      <c r="F269" s="43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  <c r="R269" s="41"/>
      <c r="S269" s="41"/>
      <c r="T269" s="50"/>
      <c r="U269" s="40"/>
      <c r="V269" s="40"/>
      <c r="W269" s="40"/>
    </row>
    <row r="270" spans="3:23" x14ac:dyDescent="0.2">
      <c r="C270" s="32"/>
      <c r="E270" s="42">
        <f t="shared" si="4"/>
        <v>0</v>
      </c>
      <c r="F270" s="43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  <c r="R270" s="41"/>
      <c r="S270" s="41"/>
      <c r="T270" s="50"/>
      <c r="U270" s="40"/>
      <c r="V270" s="40"/>
      <c r="W270" s="40"/>
    </row>
    <row r="271" spans="3:23" x14ac:dyDescent="0.2">
      <c r="C271" s="32"/>
      <c r="E271" s="42">
        <f t="shared" si="4"/>
        <v>0</v>
      </c>
      <c r="F271" s="43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1"/>
      <c r="S271" s="41"/>
      <c r="T271" s="50"/>
      <c r="U271" s="40"/>
      <c r="V271" s="40"/>
      <c r="W271" s="40"/>
    </row>
    <row r="272" spans="3:23" x14ac:dyDescent="0.2">
      <c r="C272" s="32"/>
      <c r="E272" s="42">
        <f t="shared" si="4"/>
        <v>0</v>
      </c>
      <c r="F272" s="43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  <c r="R272" s="41"/>
      <c r="S272" s="41"/>
      <c r="T272" s="50"/>
      <c r="U272" s="40"/>
      <c r="V272" s="40"/>
      <c r="W272" s="40"/>
    </row>
    <row r="273" spans="3:23" x14ac:dyDescent="0.2">
      <c r="C273" s="32"/>
      <c r="E273" s="42">
        <f t="shared" si="4"/>
        <v>0</v>
      </c>
      <c r="F273" s="43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  <c r="R273" s="41"/>
      <c r="S273" s="41"/>
      <c r="T273" s="50"/>
      <c r="U273" s="40"/>
      <c r="V273" s="40"/>
      <c r="W273" s="40"/>
    </row>
    <row r="274" spans="3:23" x14ac:dyDescent="0.2">
      <c r="C274" s="32"/>
      <c r="E274" s="42">
        <f t="shared" si="4"/>
        <v>0</v>
      </c>
      <c r="F274" s="43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  <c r="R274" s="41"/>
      <c r="S274" s="41"/>
      <c r="T274" s="50"/>
      <c r="U274" s="40"/>
      <c r="V274" s="40"/>
      <c r="W274" s="40"/>
    </row>
    <row r="275" spans="3:23" x14ac:dyDescent="0.2">
      <c r="C275" s="32"/>
      <c r="E275" s="42">
        <f t="shared" si="4"/>
        <v>0</v>
      </c>
      <c r="F275" s="43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  <c r="R275" s="41"/>
      <c r="S275" s="41"/>
      <c r="T275" s="50"/>
      <c r="U275" s="40"/>
      <c r="V275" s="40"/>
      <c r="W275" s="40"/>
    </row>
    <row r="276" spans="3:23" x14ac:dyDescent="0.2">
      <c r="C276" s="32"/>
      <c r="E276" s="42">
        <f t="shared" si="4"/>
        <v>0</v>
      </c>
      <c r="F276" s="43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  <c r="R276" s="41"/>
      <c r="S276" s="41"/>
      <c r="T276" s="50"/>
      <c r="U276" s="40"/>
      <c r="V276" s="40"/>
      <c r="W276" s="40"/>
    </row>
    <row r="277" spans="3:23" x14ac:dyDescent="0.2">
      <c r="C277" s="32"/>
      <c r="E277" s="42">
        <f t="shared" si="4"/>
        <v>0</v>
      </c>
      <c r="F277" s="43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  <c r="R277" s="41"/>
      <c r="S277" s="41"/>
      <c r="T277" s="50"/>
      <c r="U277" s="40"/>
      <c r="V277" s="40"/>
      <c r="W277" s="40"/>
    </row>
    <row r="278" spans="3:23" x14ac:dyDescent="0.2">
      <c r="C278" s="32"/>
      <c r="E278" s="42">
        <f t="shared" si="4"/>
        <v>0</v>
      </c>
      <c r="F278" s="43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  <c r="R278" s="41"/>
      <c r="S278" s="41"/>
      <c r="T278" s="50"/>
      <c r="U278" s="40"/>
      <c r="V278" s="40"/>
      <c r="W278" s="40"/>
    </row>
    <row r="279" spans="3:23" x14ac:dyDescent="0.2">
      <c r="C279" s="32"/>
      <c r="E279" s="42">
        <f t="shared" si="4"/>
        <v>0</v>
      </c>
      <c r="F279" s="43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  <c r="R279" s="41"/>
      <c r="S279" s="41"/>
      <c r="T279" s="50"/>
      <c r="U279" s="40"/>
      <c r="V279" s="40"/>
      <c r="W279" s="40"/>
    </row>
    <row r="280" spans="3:23" x14ac:dyDescent="0.2">
      <c r="C280" s="32"/>
      <c r="E280" s="42">
        <f t="shared" si="4"/>
        <v>0</v>
      </c>
      <c r="F280" s="43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  <c r="R280" s="41"/>
      <c r="S280" s="41"/>
      <c r="T280" s="50"/>
      <c r="U280" s="40"/>
      <c r="V280" s="40"/>
      <c r="W280" s="40"/>
    </row>
    <row r="281" spans="3:23" x14ac:dyDescent="0.2">
      <c r="C281" s="32"/>
      <c r="E281" s="42">
        <f t="shared" si="4"/>
        <v>0</v>
      </c>
      <c r="F281" s="43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  <c r="R281" s="41"/>
      <c r="S281" s="41"/>
      <c r="T281" s="50"/>
      <c r="U281" s="40"/>
      <c r="V281" s="40"/>
      <c r="W281" s="40"/>
    </row>
    <row r="282" spans="3:23" x14ac:dyDescent="0.2">
      <c r="C282" s="32"/>
      <c r="E282" s="42">
        <f t="shared" si="4"/>
        <v>0</v>
      </c>
      <c r="F282" s="43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1"/>
      <c r="S282" s="41"/>
      <c r="T282" s="50"/>
      <c r="U282" s="40"/>
      <c r="V282" s="40"/>
      <c r="W282" s="40"/>
    </row>
    <row r="283" spans="3:23" x14ac:dyDescent="0.2">
      <c r="C283" s="32"/>
      <c r="E283" s="42">
        <f t="shared" si="4"/>
        <v>0</v>
      </c>
      <c r="F283" s="43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  <c r="R283" s="41"/>
      <c r="S283" s="41"/>
      <c r="T283" s="50"/>
      <c r="U283" s="40"/>
      <c r="V283" s="40"/>
      <c r="W283" s="40"/>
    </row>
    <row r="284" spans="3:23" x14ac:dyDescent="0.2">
      <c r="C284" s="32"/>
      <c r="E284" s="42">
        <f t="shared" si="4"/>
        <v>0</v>
      </c>
      <c r="F284" s="43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  <c r="R284" s="41"/>
      <c r="S284" s="41"/>
      <c r="T284" s="50"/>
      <c r="U284" s="40"/>
      <c r="V284" s="40"/>
      <c r="W284" s="40"/>
    </row>
    <row r="285" spans="3:23" x14ac:dyDescent="0.2">
      <c r="C285" s="32"/>
      <c r="E285" s="42">
        <f t="shared" si="4"/>
        <v>0</v>
      </c>
      <c r="F285" s="43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  <c r="R285" s="41"/>
      <c r="S285" s="41"/>
      <c r="T285" s="50"/>
      <c r="U285" s="40"/>
      <c r="V285" s="40"/>
      <c r="W285" s="40"/>
    </row>
    <row r="286" spans="3:23" x14ac:dyDescent="0.2">
      <c r="C286" s="32"/>
      <c r="E286" s="42">
        <f t="shared" si="4"/>
        <v>0</v>
      </c>
      <c r="F286" s="43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  <c r="R286" s="41"/>
      <c r="S286" s="41"/>
      <c r="T286" s="50"/>
      <c r="U286" s="40"/>
      <c r="V286" s="40"/>
      <c r="W286" s="40"/>
    </row>
    <row r="287" spans="3:23" x14ac:dyDescent="0.2">
      <c r="C287" s="32"/>
      <c r="E287" s="42">
        <f t="shared" si="4"/>
        <v>0</v>
      </c>
      <c r="F287" s="43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1"/>
      <c r="S287" s="41"/>
      <c r="T287" s="50"/>
      <c r="U287" s="40"/>
      <c r="V287" s="40"/>
      <c r="W287" s="40"/>
    </row>
    <row r="288" spans="3:23" x14ac:dyDescent="0.2">
      <c r="C288" s="32"/>
      <c r="E288" s="42">
        <f t="shared" si="4"/>
        <v>0</v>
      </c>
      <c r="F288" s="43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  <c r="R288" s="41"/>
      <c r="S288" s="41"/>
      <c r="T288" s="50"/>
      <c r="U288" s="40"/>
      <c r="V288" s="40"/>
      <c r="W288" s="40"/>
    </row>
    <row r="289" spans="3:23" x14ac:dyDescent="0.2">
      <c r="C289" s="32"/>
      <c r="E289" s="42">
        <f t="shared" si="4"/>
        <v>0</v>
      </c>
      <c r="F289" s="43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  <c r="R289" s="41"/>
      <c r="S289" s="41"/>
      <c r="T289" s="50"/>
      <c r="U289" s="40"/>
      <c r="V289" s="40"/>
      <c r="W289" s="40"/>
    </row>
    <row r="290" spans="3:23" x14ac:dyDescent="0.2">
      <c r="C290" s="32"/>
      <c r="E290" s="42">
        <f t="shared" si="4"/>
        <v>0</v>
      </c>
      <c r="F290" s="43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  <c r="R290" s="41"/>
      <c r="S290" s="41"/>
      <c r="T290" s="50"/>
      <c r="U290" s="40"/>
      <c r="V290" s="40"/>
      <c r="W290" s="40"/>
    </row>
    <row r="291" spans="3:23" x14ac:dyDescent="0.2">
      <c r="C291" s="32"/>
      <c r="E291" s="42">
        <f t="shared" si="4"/>
        <v>0</v>
      </c>
      <c r="F291" s="43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  <c r="R291" s="41"/>
      <c r="S291" s="41"/>
      <c r="T291" s="50"/>
      <c r="U291" s="40"/>
      <c r="V291" s="40"/>
      <c r="W291" s="40"/>
    </row>
    <row r="292" spans="3:23" x14ac:dyDescent="0.2">
      <c r="C292" s="32"/>
      <c r="E292" s="42">
        <f t="shared" si="4"/>
        <v>0</v>
      </c>
      <c r="F292" s="43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  <c r="R292" s="41"/>
      <c r="S292" s="41"/>
      <c r="T292" s="50"/>
      <c r="U292" s="40"/>
      <c r="V292" s="40"/>
      <c r="W292" s="40"/>
    </row>
    <row r="293" spans="3:23" x14ac:dyDescent="0.2">
      <c r="C293" s="32"/>
      <c r="E293" s="42">
        <f t="shared" si="4"/>
        <v>0</v>
      </c>
      <c r="F293" s="43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  <c r="R293" s="41"/>
      <c r="S293" s="41"/>
      <c r="T293" s="50"/>
      <c r="U293" s="40"/>
      <c r="V293" s="40"/>
      <c r="W293" s="40"/>
    </row>
    <row r="294" spans="3:23" x14ac:dyDescent="0.2">
      <c r="C294" s="32"/>
      <c r="E294" s="42">
        <f t="shared" si="4"/>
        <v>0</v>
      </c>
      <c r="F294" s="43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  <c r="R294" s="41"/>
      <c r="S294" s="41"/>
      <c r="T294" s="50"/>
      <c r="U294" s="40"/>
      <c r="V294" s="40"/>
      <c r="W294" s="40"/>
    </row>
    <row r="295" spans="3:23" x14ac:dyDescent="0.2">
      <c r="C295" s="32"/>
      <c r="E295" s="42">
        <f t="shared" si="4"/>
        <v>0</v>
      </c>
      <c r="F295" s="43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  <c r="R295" s="41"/>
      <c r="S295" s="41"/>
      <c r="T295" s="50"/>
      <c r="U295" s="40"/>
      <c r="V295" s="40"/>
      <c r="W295" s="40"/>
    </row>
    <row r="296" spans="3:23" x14ac:dyDescent="0.2">
      <c r="C296" s="32"/>
      <c r="E296" s="42">
        <f t="shared" si="4"/>
        <v>0</v>
      </c>
      <c r="F296" s="43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  <c r="R296" s="41"/>
      <c r="S296" s="41"/>
      <c r="T296" s="50"/>
      <c r="U296" s="40"/>
      <c r="V296" s="40"/>
      <c r="W296" s="40"/>
    </row>
    <row r="297" spans="3:23" x14ac:dyDescent="0.2">
      <c r="C297" s="32"/>
      <c r="E297" s="42">
        <f t="shared" si="4"/>
        <v>0</v>
      </c>
      <c r="F297" s="43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  <c r="R297" s="41"/>
      <c r="S297" s="41"/>
      <c r="T297" s="50"/>
      <c r="U297" s="40"/>
      <c r="V297" s="40"/>
      <c r="W297" s="40"/>
    </row>
    <row r="298" spans="3:23" x14ac:dyDescent="0.2">
      <c r="C298" s="32"/>
      <c r="E298" s="42">
        <f t="shared" si="4"/>
        <v>0</v>
      </c>
      <c r="F298" s="43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1"/>
      <c r="S298" s="41"/>
      <c r="T298" s="50"/>
      <c r="U298" s="40"/>
      <c r="V298" s="40"/>
      <c r="W298" s="40"/>
    </row>
    <row r="299" spans="3:23" x14ac:dyDescent="0.2">
      <c r="C299" s="32"/>
      <c r="E299" s="42">
        <f t="shared" si="4"/>
        <v>0</v>
      </c>
      <c r="F299" s="43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  <c r="R299" s="41"/>
      <c r="S299" s="41"/>
      <c r="T299" s="50"/>
      <c r="U299" s="40"/>
      <c r="V299" s="40"/>
      <c r="W299" s="40"/>
    </row>
    <row r="300" spans="3:23" x14ac:dyDescent="0.2">
      <c r="C300" s="32"/>
      <c r="E300" s="42">
        <f t="shared" si="4"/>
        <v>0</v>
      </c>
      <c r="F300" s="43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  <c r="R300" s="41"/>
      <c r="S300" s="41"/>
      <c r="T300" s="50"/>
      <c r="U300" s="40"/>
      <c r="V300" s="40"/>
      <c r="W300" s="40"/>
    </row>
    <row r="301" spans="3:23" x14ac:dyDescent="0.2">
      <c r="C301" s="32"/>
      <c r="E301" s="42">
        <f t="shared" si="4"/>
        <v>0</v>
      </c>
      <c r="F301" s="43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  <c r="R301" s="41"/>
      <c r="S301" s="41"/>
      <c r="T301" s="50"/>
      <c r="U301" s="40"/>
      <c r="V301" s="40"/>
      <c r="W301" s="40"/>
    </row>
    <row r="302" spans="3:23" x14ac:dyDescent="0.2">
      <c r="C302" s="32"/>
      <c r="E302" s="42">
        <f t="shared" si="4"/>
        <v>0</v>
      </c>
      <c r="F302" s="43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  <c r="R302" s="41"/>
      <c r="S302" s="41"/>
      <c r="T302" s="50"/>
      <c r="U302" s="40"/>
      <c r="V302" s="40"/>
      <c r="W302" s="40"/>
    </row>
    <row r="303" spans="3:23" x14ac:dyDescent="0.2">
      <c r="C303" s="32"/>
      <c r="E303" s="42">
        <f t="shared" si="4"/>
        <v>0</v>
      </c>
      <c r="F303" s="43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  <c r="R303" s="41"/>
      <c r="S303" s="41"/>
      <c r="T303" s="50"/>
      <c r="U303" s="40"/>
      <c r="V303" s="40"/>
      <c r="W303" s="40"/>
    </row>
    <row r="304" spans="3:23" x14ac:dyDescent="0.2">
      <c r="C304" s="32"/>
      <c r="E304" s="42">
        <f t="shared" si="4"/>
        <v>0</v>
      </c>
      <c r="F304" s="43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  <c r="R304" s="41"/>
      <c r="S304" s="41"/>
      <c r="T304" s="50"/>
      <c r="U304" s="40"/>
      <c r="V304" s="40"/>
      <c r="W304" s="40"/>
    </row>
    <row r="305" spans="3:23" x14ac:dyDescent="0.2">
      <c r="C305" s="32"/>
      <c r="E305" s="42">
        <f t="shared" si="4"/>
        <v>0</v>
      </c>
      <c r="F305" s="43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  <c r="R305" s="41"/>
      <c r="S305" s="41"/>
      <c r="T305" s="50"/>
      <c r="U305" s="40"/>
      <c r="V305" s="40"/>
      <c r="W305" s="40"/>
    </row>
    <row r="306" spans="3:23" x14ac:dyDescent="0.2">
      <c r="C306" s="32"/>
      <c r="E306" s="42">
        <f t="shared" si="4"/>
        <v>0</v>
      </c>
      <c r="F306" s="43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  <c r="R306" s="41"/>
      <c r="S306" s="41"/>
      <c r="T306" s="50"/>
      <c r="U306" s="40"/>
      <c r="V306" s="40"/>
      <c r="W306" s="40"/>
    </row>
    <row r="307" spans="3:23" x14ac:dyDescent="0.2">
      <c r="C307" s="32"/>
      <c r="E307" s="42">
        <f t="shared" si="4"/>
        <v>0</v>
      </c>
      <c r="F307" s="43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  <c r="R307" s="41"/>
      <c r="S307" s="41"/>
      <c r="T307" s="50"/>
      <c r="U307" s="40"/>
      <c r="V307" s="40"/>
      <c r="W307" s="40"/>
    </row>
    <row r="308" spans="3:23" x14ac:dyDescent="0.2">
      <c r="C308" s="32"/>
      <c r="E308" s="42">
        <f t="shared" si="4"/>
        <v>0</v>
      </c>
      <c r="F308" s="43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  <c r="R308" s="41"/>
      <c r="S308" s="41"/>
      <c r="T308" s="50"/>
      <c r="U308" s="40"/>
      <c r="V308" s="40"/>
      <c r="W308" s="40"/>
    </row>
    <row r="309" spans="3:23" x14ac:dyDescent="0.2">
      <c r="C309" s="32"/>
      <c r="E309" s="42">
        <f t="shared" si="4"/>
        <v>0</v>
      </c>
      <c r="F309" s="43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1"/>
      <c r="S309" s="41"/>
      <c r="T309" s="50"/>
      <c r="U309" s="40"/>
      <c r="V309" s="40"/>
      <c r="W309" s="40"/>
    </row>
    <row r="310" spans="3:23" x14ac:dyDescent="0.2">
      <c r="C310" s="32"/>
      <c r="E310" s="42">
        <f t="shared" si="4"/>
        <v>0</v>
      </c>
      <c r="F310" s="43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  <c r="R310" s="41"/>
      <c r="S310" s="41"/>
      <c r="T310" s="50"/>
      <c r="U310" s="40"/>
      <c r="V310" s="40"/>
      <c r="W310" s="40"/>
    </row>
    <row r="311" spans="3:23" x14ac:dyDescent="0.2">
      <c r="C311" s="32"/>
      <c r="E311" s="42">
        <f t="shared" si="4"/>
        <v>0</v>
      </c>
      <c r="F311" s="43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  <c r="R311" s="41"/>
      <c r="S311" s="41"/>
      <c r="T311" s="50"/>
      <c r="U311" s="40"/>
      <c r="V311" s="40"/>
      <c r="W311" s="40"/>
    </row>
    <row r="312" spans="3:23" x14ac:dyDescent="0.2">
      <c r="C312" s="32"/>
      <c r="E312" s="42">
        <f t="shared" ref="E312:E375" si="5">SUM(F312:T312)</f>
        <v>0</v>
      </c>
      <c r="F312" s="43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  <c r="R312" s="41"/>
      <c r="S312" s="41"/>
      <c r="T312" s="50"/>
      <c r="U312" s="40"/>
      <c r="V312" s="40"/>
      <c r="W312" s="40"/>
    </row>
    <row r="313" spans="3:23" x14ac:dyDescent="0.2">
      <c r="C313" s="32"/>
      <c r="E313" s="42">
        <f t="shared" si="5"/>
        <v>0</v>
      </c>
      <c r="F313" s="43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  <c r="R313" s="41"/>
      <c r="S313" s="41"/>
      <c r="T313" s="50"/>
      <c r="U313" s="40"/>
      <c r="V313" s="40"/>
      <c r="W313" s="40"/>
    </row>
    <row r="314" spans="3:23" x14ac:dyDescent="0.2">
      <c r="C314" s="32"/>
      <c r="E314" s="42">
        <f t="shared" si="5"/>
        <v>0</v>
      </c>
      <c r="F314" s="43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1"/>
      <c r="S314" s="41"/>
      <c r="T314" s="50"/>
      <c r="U314" s="40"/>
      <c r="V314" s="40"/>
      <c r="W314" s="40"/>
    </row>
    <row r="315" spans="3:23" x14ac:dyDescent="0.2">
      <c r="C315" s="32"/>
      <c r="E315" s="42">
        <f t="shared" si="5"/>
        <v>0</v>
      </c>
      <c r="F315" s="43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  <c r="R315" s="41"/>
      <c r="S315" s="41"/>
      <c r="T315" s="50"/>
      <c r="U315" s="40"/>
      <c r="V315" s="40"/>
      <c r="W315" s="40"/>
    </row>
    <row r="316" spans="3:23" x14ac:dyDescent="0.2">
      <c r="C316" s="32"/>
      <c r="E316" s="42">
        <f t="shared" si="5"/>
        <v>0</v>
      </c>
      <c r="F316" s="43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  <c r="R316" s="41"/>
      <c r="S316" s="41"/>
      <c r="T316" s="50"/>
      <c r="U316" s="40"/>
      <c r="V316" s="40"/>
      <c r="W316" s="40"/>
    </row>
    <row r="317" spans="3:23" x14ac:dyDescent="0.2">
      <c r="C317" s="32"/>
      <c r="E317" s="42">
        <f t="shared" si="5"/>
        <v>0</v>
      </c>
      <c r="F317" s="43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  <c r="R317" s="41"/>
      <c r="S317" s="41"/>
      <c r="T317" s="50"/>
      <c r="U317" s="40"/>
      <c r="V317" s="40"/>
      <c r="W317" s="40"/>
    </row>
    <row r="318" spans="3:23" x14ac:dyDescent="0.2">
      <c r="C318" s="32"/>
      <c r="E318" s="42">
        <f t="shared" si="5"/>
        <v>0</v>
      </c>
      <c r="F318" s="43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  <c r="R318" s="41"/>
      <c r="S318" s="41"/>
      <c r="T318" s="50"/>
      <c r="U318" s="40"/>
      <c r="V318" s="40"/>
      <c r="W318" s="40"/>
    </row>
    <row r="319" spans="3:23" x14ac:dyDescent="0.2">
      <c r="C319" s="32"/>
      <c r="E319" s="42">
        <f t="shared" si="5"/>
        <v>0</v>
      </c>
      <c r="F319" s="43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  <c r="R319" s="41"/>
      <c r="S319" s="41"/>
      <c r="T319" s="50"/>
      <c r="U319" s="40"/>
      <c r="V319" s="40"/>
      <c r="W319" s="40"/>
    </row>
    <row r="320" spans="3:23" x14ac:dyDescent="0.2">
      <c r="C320" s="32"/>
      <c r="E320" s="42">
        <f t="shared" si="5"/>
        <v>0</v>
      </c>
      <c r="F320" s="43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  <c r="R320" s="41"/>
      <c r="S320" s="41"/>
      <c r="T320" s="50"/>
      <c r="U320" s="40"/>
      <c r="V320" s="40"/>
      <c r="W320" s="40"/>
    </row>
    <row r="321" spans="3:23" x14ac:dyDescent="0.2">
      <c r="C321" s="32"/>
      <c r="E321" s="42">
        <f t="shared" si="5"/>
        <v>0</v>
      </c>
      <c r="F321" s="43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  <c r="R321" s="41"/>
      <c r="S321" s="41"/>
      <c r="T321" s="50"/>
      <c r="U321" s="40"/>
      <c r="V321" s="40"/>
      <c r="W321" s="40"/>
    </row>
    <row r="322" spans="3:23" x14ac:dyDescent="0.2">
      <c r="C322" s="32"/>
      <c r="E322" s="42">
        <f t="shared" si="5"/>
        <v>0</v>
      </c>
      <c r="F322" s="43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  <c r="R322" s="41"/>
      <c r="S322" s="41"/>
      <c r="T322" s="50"/>
      <c r="U322" s="40"/>
      <c r="V322" s="40"/>
      <c r="W322" s="40"/>
    </row>
    <row r="323" spans="3:23" x14ac:dyDescent="0.2">
      <c r="C323" s="32"/>
      <c r="E323" s="42">
        <f t="shared" si="5"/>
        <v>0</v>
      </c>
      <c r="F323" s="43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  <c r="R323" s="41"/>
      <c r="S323" s="41"/>
      <c r="T323" s="50"/>
      <c r="U323" s="40"/>
      <c r="V323" s="40"/>
      <c r="W323" s="40"/>
    </row>
    <row r="324" spans="3:23" x14ac:dyDescent="0.2">
      <c r="C324" s="32"/>
      <c r="E324" s="42">
        <f t="shared" si="5"/>
        <v>0</v>
      </c>
      <c r="F324" s="43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  <c r="R324" s="41"/>
      <c r="S324" s="41"/>
      <c r="T324" s="50"/>
      <c r="U324" s="40"/>
      <c r="V324" s="40"/>
      <c r="W324" s="40"/>
    </row>
    <row r="325" spans="3:23" x14ac:dyDescent="0.2">
      <c r="C325" s="32"/>
      <c r="E325" s="42">
        <f t="shared" si="5"/>
        <v>0</v>
      </c>
      <c r="F325" s="43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1"/>
      <c r="S325" s="41"/>
      <c r="T325" s="50"/>
      <c r="U325" s="40"/>
      <c r="V325" s="40"/>
      <c r="W325" s="40"/>
    </row>
    <row r="326" spans="3:23" x14ac:dyDescent="0.2">
      <c r="C326" s="32"/>
      <c r="E326" s="42">
        <f t="shared" si="5"/>
        <v>0</v>
      </c>
      <c r="F326" s="43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  <c r="R326" s="41"/>
      <c r="S326" s="41"/>
      <c r="T326" s="50"/>
      <c r="U326" s="40"/>
      <c r="V326" s="40"/>
      <c r="W326" s="40"/>
    </row>
    <row r="327" spans="3:23" x14ac:dyDescent="0.2">
      <c r="C327" s="32"/>
      <c r="E327" s="42">
        <f t="shared" si="5"/>
        <v>0</v>
      </c>
      <c r="F327" s="43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  <c r="R327" s="41"/>
      <c r="S327" s="41"/>
      <c r="T327" s="50"/>
      <c r="U327" s="40"/>
      <c r="V327" s="40"/>
      <c r="W327" s="40"/>
    </row>
    <row r="328" spans="3:23" x14ac:dyDescent="0.2">
      <c r="C328" s="32"/>
      <c r="E328" s="42">
        <f t="shared" si="5"/>
        <v>0</v>
      </c>
      <c r="F328" s="43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  <c r="R328" s="41"/>
      <c r="S328" s="41"/>
      <c r="T328" s="50"/>
      <c r="U328" s="40"/>
      <c r="V328" s="40"/>
      <c r="W328" s="40"/>
    </row>
    <row r="329" spans="3:23" x14ac:dyDescent="0.2">
      <c r="C329" s="32"/>
      <c r="E329" s="42">
        <f t="shared" si="5"/>
        <v>0</v>
      </c>
      <c r="F329" s="43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  <c r="R329" s="41"/>
      <c r="S329" s="41"/>
      <c r="T329" s="50"/>
      <c r="U329" s="40"/>
      <c r="V329" s="40"/>
      <c r="W329" s="40"/>
    </row>
    <row r="330" spans="3:23" x14ac:dyDescent="0.2">
      <c r="C330" s="32"/>
      <c r="E330" s="42">
        <f t="shared" si="5"/>
        <v>0</v>
      </c>
      <c r="F330" s="43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  <c r="R330" s="41"/>
      <c r="S330" s="41"/>
      <c r="T330" s="50"/>
      <c r="U330" s="40"/>
      <c r="V330" s="40"/>
      <c r="W330" s="40"/>
    </row>
    <row r="331" spans="3:23" x14ac:dyDescent="0.2">
      <c r="C331" s="32"/>
      <c r="E331" s="42">
        <f t="shared" si="5"/>
        <v>0</v>
      </c>
      <c r="F331" s="43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  <c r="R331" s="41"/>
      <c r="S331" s="41"/>
      <c r="T331" s="50"/>
      <c r="U331" s="40"/>
      <c r="V331" s="40"/>
      <c r="W331" s="40"/>
    </row>
    <row r="332" spans="3:23" x14ac:dyDescent="0.2">
      <c r="C332" s="32"/>
      <c r="E332" s="42">
        <f t="shared" si="5"/>
        <v>0</v>
      </c>
      <c r="F332" s="43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  <c r="R332" s="41"/>
      <c r="S332" s="41"/>
      <c r="T332" s="50"/>
      <c r="U332" s="40"/>
      <c r="V332" s="40"/>
      <c r="W332" s="40"/>
    </row>
    <row r="333" spans="3:23" x14ac:dyDescent="0.2">
      <c r="C333" s="32"/>
      <c r="E333" s="42">
        <f t="shared" si="5"/>
        <v>0</v>
      </c>
      <c r="F333" s="43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  <c r="R333" s="41"/>
      <c r="S333" s="41"/>
      <c r="T333" s="50"/>
      <c r="U333" s="40"/>
      <c r="V333" s="40"/>
      <c r="W333" s="40"/>
    </row>
    <row r="334" spans="3:23" x14ac:dyDescent="0.2">
      <c r="C334" s="32"/>
      <c r="E334" s="42">
        <f t="shared" si="5"/>
        <v>0</v>
      </c>
      <c r="F334" s="43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  <c r="R334" s="41"/>
      <c r="S334" s="41"/>
      <c r="T334" s="50"/>
      <c r="U334" s="40"/>
      <c r="V334" s="40"/>
      <c r="W334" s="40"/>
    </row>
    <row r="335" spans="3:23" x14ac:dyDescent="0.2">
      <c r="C335" s="32"/>
      <c r="E335" s="42">
        <f t="shared" si="5"/>
        <v>0</v>
      </c>
      <c r="F335" s="43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  <c r="R335" s="41"/>
      <c r="S335" s="41"/>
      <c r="T335" s="50"/>
      <c r="U335" s="40"/>
      <c r="V335" s="40"/>
      <c r="W335" s="40"/>
    </row>
    <row r="336" spans="3:23" x14ac:dyDescent="0.2">
      <c r="C336" s="32"/>
      <c r="E336" s="42">
        <f t="shared" si="5"/>
        <v>0</v>
      </c>
      <c r="F336" s="43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1"/>
      <c r="S336" s="41"/>
      <c r="T336" s="50"/>
      <c r="U336" s="40"/>
      <c r="V336" s="40"/>
      <c r="W336" s="40"/>
    </row>
    <row r="337" spans="3:23" x14ac:dyDescent="0.2">
      <c r="C337" s="32"/>
      <c r="E337" s="42">
        <f t="shared" si="5"/>
        <v>0</v>
      </c>
      <c r="F337" s="43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  <c r="R337" s="41"/>
      <c r="S337" s="41"/>
      <c r="T337" s="50"/>
      <c r="U337" s="40"/>
      <c r="V337" s="40"/>
      <c r="W337" s="40"/>
    </row>
    <row r="338" spans="3:23" x14ac:dyDescent="0.2">
      <c r="C338" s="32"/>
      <c r="E338" s="42">
        <f t="shared" si="5"/>
        <v>0</v>
      </c>
      <c r="F338" s="43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  <c r="R338" s="41"/>
      <c r="S338" s="41"/>
      <c r="T338" s="50"/>
      <c r="U338" s="40"/>
      <c r="V338" s="40"/>
      <c r="W338" s="40"/>
    </row>
    <row r="339" spans="3:23" x14ac:dyDescent="0.2">
      <c r="C339" s="32"/>
      <c r="E339" s="42">
        <f t="shared" si="5"/>
        <v>0</v>
      </c>
      <c r="F339" s="43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  <c r="R339" s="41"/>
      <c r="S339" s="41"/>
      <c r="T339" s="50"/>
      <c r="U339" s="40"/>
      <c r="V339" s="40"/>
      <c r="W339" s="40"/>
    </row>
    <row r="340" spans="3:23" x14ac:dyDescent="0.2">
      <c r="C340" s="32"/>
      <c r="E340" s="42">
        <f t="shared" si="5"/>
        <v>0</v>
      </c>
      <c r="F340" s="43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  <c r="R340" s="41"/>
      <c r="S340" s="41"/>
      <c r="T340" s="50"/>
      <c r="U340" s="40"/>
      <c r="V340" s="40"/>
      <c r="W340" s="40"/>
    </row>
    <row r="341" spans="3:23" x14ac:dyDescent="0.2">
      <c r="C341" s="32"/>
      <c r="E341" s="42">
        <f t="shared" si="5"/>
        <v>0</v>
      </c>
      <c r="F341" s="43"/>
      <c r="G341" s="40"/>
      <c r="H341" s="40"/>
      <c r="I341" s="40"/>
      <c r="J341" s="40"/>
      <c r="K341" s="40"/>
      <c r="L341" s="40"/>
      <c r="M341" s="40"/>
      <c r="N341" s="40"/>
      <c r="O341" s="40"/>
      <c r="P341" s="40"/>
      <c r="Q341" s="40"/>
      <c r="R341" s="41"/>
      <c r="S341" s="41"/>
      <c r="T341" s="50"/>
      <c r="U341" s="40"/>
      <c r="V341" s="40"/>
      <c r="W341" s="40"/>
    </row>
    <row r="342" spans="3:23" x14ac:dyDescent="0.2">
      <c r="C342" s="32"/>
      <c r="E342" s="42">
        <f t="shared" si="5"/>
        <v>0</v>
      </c>
      <c r="F342" s="43"/>
      <c r="G342" s="40"/>
      <c r="H342" s="40"/>
      <c r="I342" s="40"/>
      <c r="J342" s="40"/>
      <c r="K342" s="40"/>
      <c r="L342" s="40"/>
      <c r="M342" s="40"/>
      <c r="N342" s="40"/>
      <c r="O342" s="40"/>
      <c r="P342" s="40"/>
      <c r="Q342" s="40"/>
      <c r="R342" s="41"/>
      <c r="S342" s="41"/>
      <c r="T342" s="50"/>
      <c r="U342" s="40"/>
      <c r="V342" s="40"/>
      <c r="W342" s="40"/>
    </row>
    <row r="343" spans="3:23" x14ac:dyDescent="0.2">
      <c r="C343" s="32"/>
      <c r="E343" s="42">
        <f t="shared" si="5"/>
        <v>0</v>
      </c>
      <c r="F343" s="43"/>
      <c r="G343" s="40"/>
      <c r="H343" s="40"/>
      <c r="I343" s="40"/>
      <c r="J343" s="40"/>
      <c r="K343" s="40"/>
      <c r="L343" s="40"/>
      <c r="M343" s="40"/>
      <c r="N343" s="40"/>
      <c r="O343" s="40"/>
      <c r="P343" s="40"/>
      <c r="Q343" s="40"/>
      <c r="R343" s="41"/>
      <c r="S343" s="41"/>
      <c r="T343" s="50"/>
      <c r="U343" s="40"/>
      <c r="V343" s="40"/>
      <c r="W343" s="40"/>
    </row>
    <row r="344" spans="3:23" x14ac:dyDescent="0.2">
      <c r="C344" s="32"/>
      <c r="E344" s="42">
        <f t="shared" si="5"/>
        <v>0</v>
      </c>
      <c r="F344" s="43"/>
      <c r="G344" s="40"/>
      <c r="H344" s="40"/>
      <c r="I344" s="40"/>
      <c r="J344" s="40"/>
      <c r="K344" s="40"/>
      <c r="L344" s="40"/>
      <c r="M344" s="40"/>
      <c r="N344" s="40"/>
      <c r="O344" s="40"/>
      <c r="P344" s="40"/>
      <c r="Q344" s="40"/>
      <c r="R344" s="41"/>
      <c r="S344" s="41"/>
      <c r="T344" s="50"/>
      <c r="U344" s="40"/>
      <c r="V344" s="40"/>
      <c r="W344" s="40"/>
    </row>
    <row r="345" spans="3:23" x14ac:dyDescent="0.2">
      <c r="C345" s="32"/>
      <c r="E345" s="42">
        <f t="shared" si="5"/>
        <v>0</v>
      </c>
      <c r="F345" s="43"/>
      <c r="G345" s="40"/>
      <c r="H345" s="40"/>
      <c r="I345" s="40"/>
      <c r="J345" s="40"/>
      <c r="K345" s="40"/>
      <c r="L345" s="40"/>
      <c r="M345" s="40"/>
      <c r="N345" s="40"/>
      <c r="O345" s="40"/>
      <c r="P345" s="40"/>
      <c r="Q345" s="40"/>
      <c r="R345" s="41"/>
      <c r="S345" s="41"/>
      <c r="T345" s="50"/>
      <c r="U345" s="40"/>
      <c r="V345" s="40"/>
      <c r="W345" s="40"/>
    </row>
    <row r="346" spans="3:23" x14ac:dyDescent="0.2">
      <c r="C346" s="32"/>
      <c r="E346" s="42">
        <f t="shared" si="5"/>
        <v>0</v>
      </c>
      <c r="F346" s="43"/>
      <c r="G346" s="40"/>
      <c r="H346" s="40"/>
      <c r="I346" s="40"/>
      <c r="J346" s="40"/>
      <c r="K346" s="40"/>
      <c r="L346" s="40"/>
      <c r="M346" s="40"/>
      <c r="N346" s="40"/>
      <c r="O346" s="40"/>
      <c r="P346" s="40"/>
      <c r="Q346" s="40"/>
      <c r="R346" s="41"/>
      <c r="S346" s="41"/>
      <c r="T346" s="50"/>
      <c r="U346" s="40"/>
      <c r="V346" s="40"/>
      <c r="W346" s="40"/>
    </row>
    <row r="347" spans="3:23" x14ac:dyDescent="0.2">
      <c r="C347" s="32"/>
      <c r="E347" s="42">
        <f t="shared" si="5"/>
        <v>0</v>
      </c>
      <c r="F347" s="43"/>
      <c r="G347" s="40"/>
      <c r="H347" s="40"/>
      <c r="I347" s="40"/>
      <c r="J347" s="40"/>
      <c r="K347" s="40"/>
      <c r="L347" s="40"/>
      <c r="M347" s="40"/>
      <c r="N347" s="40"/>
      <c r="O347" s="40"/>
      <c r="P347" s="40"/>
      <c r="Q347" s="40"/>
      <c r="R347" s="41"/>
      <c r="S347" s="41"/>
      <c r="T347" s="50"/>
      <c r="U347" s="40"/>
      <c r="V347" s="40"/>
      <c r="W347" s="40"/>
    </row>
    <row r="348" spans="3:23" x14ac:dyDescent="0.2">
      <c r="C348" s="32"/>
      <c r="E348" s="42">
        <f t="shared" si="5"/>
        <v>0</v>
      </c>
      <c r="F348" s="43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  <c r="R348" s="41"/>
      <c r="S348" s="41"/>
      <c r="T348" s="50"/>
      <c r="U348" s="40"/>
      <c r="V348" s="40"/>
      <c r="W348" s="40"/>
    </row>
    <row r="349" spans="3:23" x14ac:dyDescent="0.2">
      <c r="C349" s="32"/>
      <c r="E349" s="42">
        <f t="shared" si="5"/>
        <v>0</v>
      </c>
      <c r="F349" s="43"/>
      <c r="G349" s="40"/>
      <c r="H349" s="40"/>
      <c r="I349" s="40"/>
      <c r="J349" s="40"/>
      <c r="K349" s="40"/>
      <c r="L349" s="40"/>
      <c r="M349" s="40"/>
      <c r="N349" s="40"/>
      <c r="O349" s="40"/>
      <c r="P349" s="40"/>
      <c r="Q349" s="40"/>
      <c r="R349" s="41"/>
      <c r="S349" s="41"/>
      <c r="T349" s="50"/>
      <c r="U349" s="40"/>
      <c r="V349" s="40"/>
      <c r="W349" s="40"/>
    </row>
    <row r="350" spans="3:23" x14ac:dyDescent="0.2">
      <c r="C350" s="32"/>
      <c r="E350" s="42">
        <f t="shared" si="5"/>
        <v>0</v>
      </c>
      <c r="F350" s="43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  <c r="R350" s="41"/>
      <c r="S350" s="41"/>
      <c r="T350" s="50"/>
      <c r="U350" s="40"/>
      <c r="V350" s="40"/>
      <c r="W350" s="40"/>
    </row>
    <row r="351" spans="3:23" x14ac:dyDescent="0.2">
      <c r="C351" s="32"/>
      <c r="E351" s="42">
        <f t="shared" si="5"/>
        <v>0</v>
      </c>
      <c r="F351" s="43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  <c r="R351" s="41"/>
      <c r="S351" s="41"/>
      <c r="T351" s="50"/>
      <c r="U351" s="40"/>
      <c r="V351" s="40"/>
      <c r="W351" s="40"/>
    </row>
    <row r="352" spans="3:23" x14ac:dyDescent="0.2">
      <c r="C352" s="32"/>
      <c r="E352" s="42">
        <f t="shared" si="5"/>
        <v>0</v>
      </c>
      <c r="F352" s="43"/>
      <c r="G352" s="40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1"/>
      <c r="S352" s="41"/>
      <c r="T352" s="50"/>
      <c r="U352" s="40"/>
      <c r="V352" s="40"/>
      <c r="W352" s="40"/>
    </row>
    <row r="353" spans="3:23" x14ac:dyDescent="0.2">
      <c r="C353" s="32"/>
      <c r="E353" s="42">
        <f t="shared" si="5"/>
        <v>0</v>
      </c>
      <c r="F353" s="43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  <c r="R353" s="41"/>
      <c r="S353" s="41"/>
      <c r="T353" s="50"/>
      <c r="U353" s="40"/>
      <c r="V353" s="40"/>
      <c r="W353" s="40"/>
    </row>
    <row r="354" spans="3:23" x14ac:dyDescent="0.2">
      <c r="C354" s="32"/>
      <c r="E354" s="42">
        <f t="shared" si="5"/>
        <v>0</v>
      </c>
      <c r="F354" s="43"/>
      <c r="G354" s="40"/>
      <c r="H354" s="40"/>
      <c r="I354" s="40"/>
      <c r="J354" s="40"/>
      <c r="K354" s="40"/>
      <c r="L354" s="40"/>
      <c r="M354" s="40"/>
      <c r="N354" s="40"/>
      <c r="O354" s="40"/>
      <c r="P354" s="40"/>
      <c r="Q354" s="40"/>
      <c r="R354" s="41"/>
      <c r="S354" s="41"/>
      <c r="T354" s="50"/>
      <c r="U354" s="40"/>
      <c r="V354" s="40"/>
      <c r="W354" s="40"/>
    </row>
    <row r="355" spans="3:23" x14ac:dyDescent="0.2">
      <c r="C355" s="32"/>
      <c r="E355" s="42">
        <f t="shared" si="5"/>
        <v>0</v>
      </c>
      <c r="F355" s="43"/>
      <c r="G355" s="40"/>
      <c r="H355" s="40"/>
      <c r="I355" s="40"/>
      <c r="J355" s="40"/>
      <c r="K355" s="40"/>
      <c r="L355" s="40"/>
      <c r="M355" s="40"/>
      <c r="N355" s="40"/>
      <c r="O355" s="40"/>
      <c r="P355" s="40"/>
      <c r="Q355" s="40"/>
      <c r="R355" s="41"/>
      <c r="S355" s="41"/>
      <c r="T355" s="50"/>
      <c r="U355" s="40"/>
      <c r="V355" s="40"/>
      <c r="W355" s="40"/>
    </row>
    <row r="356" spans="3:23" x14ac:dyDescent="0.2">
      <c r="C356" s="32"/>
      <c r="E356" s="42">
        <f t="shared" si="5"/>
        <v>0</v>
      </c>
      <c r="F356" s="43"/>
      <c r="G356" s="40"/>
      <c r="H356" s="40"/>
      <c r="I356" s="40"/>
      <c r="J356" s="40"/>
      <c r="K356" s="40"/>
      <c r="L356" s="40"/>
      <c r="M356" s="40"/>
      <c r="N356" s="40"/>
      <c r="O356" s="40"/>
      <c r="P356" s="40"/>
      <c r="Q356" s="40"/>
      <c r="R356" s="41"/>
      <c r="S356" s="41"/>
      <c r="T356" s="50"/>
      <c r="U356" s="40"/>
      <c r="V356" s="40"/>
      <c r="W356" s="40"/>
    </row>
    <row r="357" spans="3:23" x14ac:dyDescent="0.2">
      <c r="C357" s="32"/>
      <c r="E357" s="42">
        <f t="shared" si="5"/>
        <v>0</v>
      </c>
      <c r="F357" s="43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  <c r="R357" s="41"/>
      <c r="S357" s="41"/>
      <c r="T357" s="50"/>
      <c r="U357" s="40"/>
      <c r="V357" s="40"/>
      <c r="W357" s="40"/>
    </row>
    <row r="358" spans="3:23" x14ac:dyDescent="0.2">
      <c r="C358" s="32"/>
      <c r="E358" s="42">
        <f t="shared" si="5"/>
        <v>0</v>
      </c>
      <c r="F358" s="43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  <c r="R358" s="41"/>
      <c r="S358" s="41"/>
      <c r="T358" s="50"/>
      <c r="U358" s="40"/>
      <c r="V358" s="40"/>
      <c r="W358" s="40"/>
    </row>
    <row r="359" spans="3:23" x14ac:dyDescent="0.2">
      <c r="C359" s="32"/>
      <c r="E359" s="42">
        <f t="shared" si="5"/>
        <v>0</v>
      </c>
      <c r="F359" s="43"/>
      <c r="G359" s="40"/>
      <c r="H359" s="40"/>
      <c r="I359" s="40"/>
      <c r="J359" s="40"/>
      <c r="K359" s="40"/>
      <c r="L359" s="40"/>
      <c r="M359" s="40"/>
      <c r="N359" s="40"/>
      <c r="O359" s="40"/>
      <c r="P359" s="40"/>
      <c r="Q359" s="40"/>
      <c r="R359" s="41"/>
      <c r="S359" s="41"/>
      <c r="T359" s="50"/>
      <c r="U359" s="40"/>
      <c r="V359" s="40"/>
      <c r="W359" s="40"/>
    </row>
    <row r="360" spans="3:23" x14ac:dyDescent="0.2">
      <c r="C360" s="32"/>
      <c r="E360" s="42">
        <f t="shared" si="5"/>
        <v>0</v>
      </c>
      <c r="F360" s="43"/>
      <c r="G360" s="40"/>
      <c r="H360" s="40"/>
      <c r="I360" s="40"/>
      <c r="J360" s="40"/>
      <c r="K360" s="40"/>
      <c r="L360" s="40"/>
      <c r="M360" s="40"/>
      <c r="N360" s="40"/>
      <c r="O360" s="40"/>
      <c r="P360" s="40"/>
      <c r="Q360" s="40"/>
      <c r="R360" s="41"/>
      <c r="S360" s="41"/>
      <c r="T360" s="50"/>
      <c r="U360" s="40"/>
      <c r="V360" s="40"/>
      <c r="W360" s="40"/>
    </row>
    <row r="361" spans="3:23" x14ac:dyDescent="0.2">
      <c r="C361" s="32"/>
      <c r="E361" s="42">
        <f t="shared" si="5"/>
        <v>0</v>
      </c>
      <c r="F361" s="43"/>
      <c r="G361" s="40"/>
      <c r="H361" s="40"/>
      <c r="I361" s="40"/>
      <c r="J361" s="40"/>
      <c r="K361" s="40"/>
      <c r="L361" s="40"/>
      <c r="M361" s="40"/>
      <c r="N361" s="40"/>
      <c r="O361" s="40"/>
      <c r="P361" s="40"/>
      <c r="Q361" s="40"/>
      <c r="R361" s="41"/>
      <c r="S361" s="41"/>
      <c r="T361" s="50"/>
      <c r="U361" s="40"/>
      <c r="V361" s="40"/>
      <c r="W361" s="40"/>
    </row>
    <row r="362" spans="3:23" x14ac:dyDescent="0.2">
      <c r="C362" s="32"/>
      <c r="E362" s="42">
        <f t="shared" si="5"/>
        <v>0</v>
      </c>
      <c r="F362" s="43"/>
      <c r="G362" s="40"/>
      <c r="H362" s="40"/>
      <c r="I362" s="40"/>
      <c r="J362" s="40"/>
      <c r="K362" s="40"/>
      <c r="L362" s="40"/>
      <c r="M362" s="40"/>
      <c r="N362" s="40"/>
      <c r="O362" s="40"/>
      <c r="P362" s="40"/>
      <c r="Q362" s="40"/>
      <c r="R362" s="41"/>
      <c r="S362" s="41"/>
      <c r="T362" s="50"/>
      <c r="U362" s="40"/>
      <c r="V362" s="40"/>
      <c r="W362" s="40"/>
    </row>
    <row r="363" spans="3:23" x14ac:dyDescent="0.2">
      <c r="C363" s="32"/>
      <c r="E363" s="42">
        <f t="shared" si="5"/>
        <v>0</v>
      </c>
      <c r="F363" s="43"/>
      <c r="G363" s="40"/>
      <c r="H363" s="40"/>
      <c r="I363" s="40"/>
      <c r="J363" s="40"/>
      <c r="K363" s="40"/>
      <c r="L363" s="40"/>
      <c r="M363" s="40"/>
      <c r="N363" s="40"/>
      <c r="O363" s="40"/>
      <c r="P363" s="40"/>
      <c r="Q363" s="40"/>
      <c r="R363" s="41"/>
      <c r="S363" s="41"/>
      <c r="T363" s="50"/>
      <c r="U363" s="40"/>
      <c r="V363" s="40"/>
      <c r="W363" s="40"/>
    </row>
    <row r="364" spans="3:23" x14ac:dyDescent="0.2">
      <c r="C364" s="32"/>
      <c r="E364" s="42">
        <f t="shared" si="5"/>
        <v>0</v>
      </c>
      <c r="F364" s="43"/>
      <c r="G364" s="40"/>
      <c r="H364" s="40"/>
      <c r="I364" s="40"/>
      <c r="J364" s="40"/>
      <c r="K364" s="40"/>
      <c r="L364" s="40"/>
      <c r="M364" s="40"/>
      <c r="N364" s="40"/>
      <c r="O364" s="40"/>
      <c r="P364" s="40"/>
      <c r="Q364" s="40"/>
      <c r="R364" s="41"/>
      <c r="S364" s="41"/>
      <c r="T364" s="50"/>
      <c r="U364" s="40"/>
      <c r="V364" s="40"/>
      <c r="W364" s="40"/>
    </row>
    <row r="365" spans="3:23" x14ac:dyDescent="0.2">
      <c r="C365" s="32"/>
      <c r="E365" s="42">
        <f t="shared" si="5"/>
        <v>0</v>
      </c>
      <c r="F365" s="43"/>
      <c r="G365" s="40"/>
      <c r="H365" s="40"/>
      <c r="I365" s="40"/>
      <c r="J365" s="40"/>
      <c r="K365" s="40"/>
      <c r="L365" s="40"/>
      <c r="M365" s="40"/>
      <c r="N365" s="40"/>
      <c r="O365" s="40"/>
      <c r="P365" s="40"/>
      <c r="Q365" s="40"/>
      <c r="R365" s="41"/>
      <c r="S365" s="41"/>
      <c r="T365" s="50"/>
      <c r="U365" s="40"/>
      <c r="V365" s="40"/>
      <c r="W365" s="40"/>
    </row>
    <row r="366" spans="3:23" x14ac:dyDescent="0.2">
      <c r="C366" s="32"/>
      <c r="E366" s="42">
        <f t="shared" si="5"/>
        <v>0</v>
      </c>
      <c r="F366" s="43"/>
      <c r="G366" s="40"/>
      <c r="H366" s="40"/>
      <c r="I366" s="40"/>
      <c r="J366" s="40"/>
      <c r="K366" s="40"/>
      <c r="L366" s="40"/>
      <c r="M366" s="40"/>
      <c r="N366" s="40"/>
      <c r="O366" s="40"/>
      <c r="P366" s="40"/>
      <c r="Q366" s="40"/>
      <c r="R366" s="41"/>
      <c r="S366" s="41"/>
      <c r="T366" s="50"/>
      <c r="U366" s="40"/>
      <c r="V366" s="40"/>
      <c r="W366" s="40"/>
    </row>
    <row r="367" spans="3:23" x14ac:dyDescent="0.2">
      <c r="C367" s="32"/>
      <c r="E367" s="42">
        <f t="shared" si="5"/>
        <v>0</v>
      </c>
      <c r="F367" s="43"/>
      <c r="G367" s="40"/>
      <c r="H367" s="40"/>
      <c r="I367" s="40"/>
      <c r="J367" s="40"/>
      <c r="K367" s="40"/>
      <c r="L367" s="40"/>
      <c r="M367" s="40"/>
      <c r="N367" s="40"/>
      <c r="O367" s="40"/>
      <c r="P367" s="40"/>
      <c r="Q367" s="40"/>
      <c r="R367" s="41"/>
      <c r="S367" s="41"/>
      <c r="T367" s="50"/>
      <c r="U367" s="40"/>
      <c r="V367" s="40"/>
      <c r="W367" s="40"/>
    </row>
    <row r="368" spans="3:23" x14ac:dyDescent="0.2">
      <c r="C368" s="32"/>
      <c r="E368" s="42">
        <f t="shared" si="5"/>
        <v>0</v>
      </c>
      <c r="F368" s="43"/>
      <c r="G368" s="40"/>
      <c r="H368" s="40"/>
      <c r="I368" s="40"/>
      <c r="J368" s="40"/>
      <c r="K368" s="40"/>
      <c r="L368" s="40"/>
      <c r="M368" s="40"/>
      <c r="N368" s="40"/>
      <c r="O368" s="40"/>
      <c r="P368" s="40"/>
      <c r="Q368" s="40"/>
      <c r="R368" s="41"/>
      <c r="S368" s="41"/>
      <c r="T368" s="50"/>
      <c r="U368" s="40"/>
      <c r="V368" s="40"/>
      <c r="W368" s="40"/>
    </row>
    <row r="369" spans="3:23" x14ac:dyDescent="0.2">
      <c r="C369" s="32"/>
      <c r="E369" s="42">
        <f t="shared" si="5"/>
        <v>0</v>
      </c>
      <c r="F369" s="43"/>
      <c r="G369" s="40"/>
      <c r="H369" s="40"/>
      <c r="I369" s="40"/>
      <c r="J369" s="40"/>
      <c r="K369" s="40"/>
      <c r="L369" s="40"/>
      <c r="M369" s="40"/>
      <c r="N369" s="40"/>
      <c r="O369" s="40"/>
      <c r="P369" s="40"/>
      <c r="Q369" s="40"/>
      <c r="R369" s="41"/>
      <c r="S369" s="41"/>
      <c r="T369" s="50"/>
      <c r="U369" s="40"/>
      <c r="V369" s="40"/>
      <c r="W369" s="40"/>
    </row>
    <row r="370" spans="3:23" x14ac:dyDescent="0.2">
      <c r="C370" s="32"/>
      <c r="E370" s="42">
        <f t="shared" si="5"/>
        <v>0</v>
      </c>
      <c r="F370" s="43"/>
      <c r="G370" s="40"/>
      <c r="H370" s="40"/>
      <c r="I370" s="40"/>
      <c r="J370" s="40"/>
      <c r="K370" s="40"/>
      <c r="L370" s="40"/>
      <c r="M370" s="40"/>
      <c r="N370" s="40"/>
      <c r="O370" s="40"/>
      <c r="P370" s="40"/>
      <c r="Q370" s="40"/>
      <c r="R370" s="41"/>
      <c r="S370" s="41"/>
      <c r="T370" s="50"/>
      <c r="U370" s="40"/>
      <c r="V370" s="40"/>
      <c r="W370" s="40"/>
    </row>
    <row r="371" spans="3:23" x14ac:dyDescent="0.2">
      <c r="C371" s="32"/>
      <c r="E371" s="42">
        <f t="shared" si="5"/>
        <v>0</v>
      </c>
      <c r="F371" s="43"/>
      <c r="G371" s="40"/>
      <c r="H371" s="40"/>
      <c r="I371" s="40"/>
      <c r="J371" s="40"/>
      <c r="K371" s="40"/>
      <c r="L371" s="40"/>
      <c r="M371" s="40"/>
      <c r="N371" s="40"/>
      <c r="O371" s="40"/>
      <c r="P371" s="40"/>
      <c r="Q371" s="40"/>
      <c r="R371" s="41"/>
      <c r="S371" s="41"/>
      <c r="T371" s="50"/>
      <c r="U371" s="40"/>
      <c r="V371" s="40"/>
      <c r="W371" s="40"/>
    </row>
    <row r="372" spans="3:23" x14ac:dyDescent="0.2">
      <c r="C372" s="32"/>
      <c r="E372" s="42">
        <f t="shared" si="5"/>
        <v>0</v>
      </c>
      <c r="F372" s="43"/>
      <c r="G372" s="40"/>
      <c r="H372" s="40"/>
      <c r="I372" s="40"/>
      <c r="J372" s="40"/>
      <c r="K372" s="40"/>
      <c r="L372" s="40"/>
      <c r="M372" s="40"/>
      <c r="N372" s="40"/>
      <c r="O372" s="40"/>
      <c r="P372" s="40"/>
      <c r="Q372" s="40"/>
      <c r="R372" s="41"/>
      <c r="S372" s="41"/>
      <c r="T372" s="50"/>
      <c r="U372" s="40"/>
      <c r="V372" s="40"/>
      <c r="W372" s="40"/>
    </row>
    <row r="373" spans="3:23" x14ac:dyDescent="0.2">
      <c r="C373" s="32"/>
      <c r="E373" s="42">
        <f t="shared" si="5"/>
        <v>0</v>
      </c>
      <c r="F373" s="43"/>
      <c r="G373" s="40"/>
      <c r="H373" s="40"/>
      <c r="I373" s="40"/>
      <c r="J373" s="40"/>
      <c r="K373" s="40"/>
      <c r="L373" s="40"/>
      <c r="M373" s="40"/>
      <c r="N373" s="40"/>
      <c r="O373" s="40"/>
      <c r="P373" s="40"/>
      <c r="Q373" s="40"/>
      <c r="R373" s="41"/>
      <c r="S373" s="41"/>
      <c r="T373" s="50"/>
      <c r="U373" s="40"/>
      <c r="V373" s="40"/>
      <c r="W373" s="40"/>
    </row>
    <row r="374" spans="3:23" x14ac:dyDescent="0.2">
      <c r="C374" s="32"/>
      <c r="E374" s="42">
        <f t="shared" si="5"/>
        <v>0</v>
      </c>
      <c r="F374" s="43"/>
      <c r="G374" s="40"/>
      <c r="H374" s="40"/>
      <c r="I374" s="40"/>
      <c r="J374" s="40"/>
      <c r="K374" s="40"/>
      <c r="L374" s="40"/>
      <c r="M374" s="40"/>
      <c r="N374" s="40"/>
      <c r="O374" s="40"/>
      <c r="P374" s="40"/>
      <c r="Q374" s="40"/>
      <c r="R374" s="41"/>
      <c r="S374" s="41"/>
      <c r="T374" s="50"/>
      <c r="U374" s="40"/>
      <c r="V374" s="40"/>
      <c r="W374" s="40"/>
    </row>
    <row r="375" spans="3:23" x14ac:dyDescent="0.2">
      <c r="C375" s="32"/>
      <c r="E375" s="42">
        <f t="shared" si="5"/>
        <v>0</v>
      </c>
      <c r="F375" s="43"/>
      <c r="G375" s="40"/>
      <c r="H375" s="40"/>
      <c r="I375" s="40"/>
      <c r="J375" s="40"/>
      <c r="K375" s="40"/>
      <c r="L375" s="40"/>
      <c r="M375" s="40"/>
      <c r="N375" s="40"/>
      <c r="O375" s="40"/>
      <c r="P375" s="40"/>
      <c r="Q375" s="40"/>
      <c r="R375" s="41"/>
      <c r="S375" s="41"/>
      <c r="T375" s="50"/>
      <c r="U375" s="40"/>
      <c r="V375" s="40"/>
      <c r="W375" s="40"/>
    </row>
    <row r="376" spans="3:23" x14ac:dyDescent="0.2">
      <c r="C376" s="32"/>
      <c r="E376" s="42">
        <f t="shared" ref="E376:E439" si="6">SUM(F376:T376)</f>
        <v>0</v>
      </c>
      <c r="F376" s="43"/>
      <c r="G376" s="40"/>
      <c r="H376" s="40"/>
      <c r="I376" s="40"/>
      <c r="J376" s="40"/>
      <c r="K376" s="40"/>
      <c r="L376" s="40"/>
      <c r="M376" s="40"/>
      <c r="N376" s="40"/>
      <c r="O376" s="40"/>
      <c r="P376" s="40"/>
      <c r="Q376" s="40"/>
      <c r="R376" s="41"/>
      <c r="S376" s="41"/>
      <c r="T376" s="50"/>
      <c r="U376" s="40"/>
      <c r="V376" s="40"/>
      <c r="W376" s="40"/>
    </row>
    <row r="377" spans="3:23" x14ac:dyDescent="0.2">
      <c r="C377" s="32"/>
      <c r="E377" s="42">
        <f t="shared" si="6"/>
        <v>0</v>
      </c>
      <c r="F377" s="43"/>
      <c r="G377" s="40"/>
      <c r="H377" s="40"/>
      <c r="I377" s="40"/>
      <c r="J377" s="40"/>
      <c r="K377" s="40"/>
      <c r="L377" s="40"/>
      <c r="M377" s="40"/>
      <c r="N377" s="40"/>
      <c r="O377" s="40"/>
      <c r="P377" s="40"/>
      <c r="Q377" s="40"/>
      <c r="R377" s="41"/>
      <c r="S377" s="41"/>
      <c r="T377" s="50"/>
      <c r="U377" s="40"/>
      <c r="V377" s="40"/>
      <c r="W377" s="40"/>
    </row>
    <row r="378" spans="3:23" x14ac:dyDescent="0.2">
      <c r="C378" s="32"/>
      <c r="E378" s="42">
        <f t="shared" si="6"/>
        <v>0</v>
      </c>
      <c r="F378" s="43"/>
      <c r="G378" s="40"/>
      <c r="H378" s="40"/>
      <c r="I378" s="40"/>
      <c r="J378" s="40"/>
      <c r="K378" s="40"/>
      <c r="L378" s="40"/>
      <c r="M378" s="40"/>
      <c r="N378" s="40"/>
      <c r="O378" s="40"/>
      <c r="P378" s="40"/>
      <c r="Q378" s="40"/>
      <c r="R378" s="41"/>
      <c r="S378" s="41"/>
      <c r="T378" s="50"/>
      <c r="U378" s="40"/>
      <c r="V378" s="40"/>
      <c r="W378" s="40"/>
    </row>
    <row r="379" spans="3:23" x14ac:dyDescent="0.2">
      <c r="C379" s="32"/>
      <c r="E379" s="42">
        <f t="shared" si="6"/>
        <v>0</v>
      </c>
      <c r="F379" s="43"/>
      <c r="G379" s="40"/>
      <c r="H379" s="40"/>
      <c r="I379" s="40"/>
      <c r="J379" s="40"/>
      <c r="K379" s="40"/>
      <c r="L379" s="40"/>
      <c r="M379" s="40"/>
      <c r="N379" s="40"/>
      <c r="O379" s="40"/>
      <c r="P379" s="40"/>
      <c r="Q379" s="40"/>
      <c r="R379" s="41"/>
      <c r="S379" s="41"/>
      <c r="T379" s="50"/>
      <c r="U379" s="40"/>
      <c r="V379" s="40"/>
      <c r="W379" s="40"/>
    </row>
    <row r="380" spans="3:23" x14ac:dyDescent="0.2">
      <c r="C380" s="32"/>
      <c r="E380" s="42">
        <f t="shared" si="6"/>
        <v>0</v>
      </c>
      <c r="F380" s="43"/>
      <c r="G380" s="40"/>
      <c r="H380" s="40"/>
      <c r="I380" s="40"/>
      <c r="J380" s="40"/>
      <c r="K380" s="40"/>
      <c r="L380" s="40"/>
      <c r="M380" s="40"/>
      <c r="N380" s="40"/>
      <c r="O380" s="40"/>
      <c r="P380" s="40"/>
      <c r="Q380" s="40"/>
      <c r="R380" s="41"/>
      <c r="S380" s="41"/>
      <c r="T380" s="50"/>
      <c r="U380" s="40"/>
      <c r="V380" s="40"/>
      <c r="W380" s="40"/>
    </row>
    <row r="381" spans="3:23" x14ac:dyDescent="0.2">
      <c r="C381" s="32"/>
      <c r="E381" s="42">
        <f t="shared" si="6"/>
        <v>0</v>
      </c>
      <c r="F381" s="43"/>
      <c r="G381" s="40"/>
      <c r="H381" s="40"/>
      <c r="I381" s="40"/>
      <c r="J381" s="40"/>
      <c r="K381" s="40"/>
      <c r="L381" s="40"/>
      <c r="M381" s="40"/>
      <c r="N381" s="40"/>
      <c r="O381" s="40"/>
      <c r="P381" s="40"/>
      <c r="Q381" s="40"/>
      <c r="R381" s="41"/>
      <c r="S381" s="41"/>
      <c r="T381" s="50"/>
      <c r="U381" s="40"/>
      <c r="V381" s="40"/>
      <c r="W381" s="40"/>
    </row>
    <row r="382" spans="3:23" x14ac:dyDescent="0.2">
      <c r="C382" s="32"/>
      <c r="E382" s="42">
        <f t="shared" si="6"/>
        <v>0</v>
      </c>
      <c r="F382" s="43"/>
      <c r="G382" s="40"/>
      <c r="H382" s="40"/>
      <c r="I382" s="40"/>
      <c r="J382" s="40"/>
      <c r="K382" s="40"/>
      <c r="L382" s="40"/>
      <c r="M382" s="40"/>
      <c r="N382" s="40"/>
      <c r="O382" s="40"/>
      <c r="P382" s="40"/>
      <c r="Q382" s="40"/>
      <c r="R382" s="41"/>
      <c r="S382" s="41"/>
      <c r="T382" s="50"/>
      <c r="U382" s="40"/>
      <c r="V382" s="40"/>
      <c r="W382" s="40"/>
    </row>
    <row r="383" spans="3:23" x14ac:dyDescent="0.2">
      <c r="C383" s="32"/>
      <c r="E383" s="42">
        <f t="shared" si="6"/>
        <v>0</v>
      </c>
      <c r="F383" s="43"/>
      <c r="G383" s="40"/>
      <c r="H383" s="40"/>
      <c r="I383" s="40"/>
      <c r="J383" s="40"/>
      <c r="K383" s="40"/>
      <c r="L383" s="40"/>
      <c r="M383" s="40"/>
      <c r="N383" s="40"/>
      <c r="O383" s="40"/>
      <c r="P383" s="40"/>
      <c r="Q383" s="40"/>
      <c r="R383" s="41"/>
      <c r="S383" s="41"/>
      <c r="T383" s="50"/>
      <c r="U383" s="40"/>
      <c r="V383" s="40"/>
      <c r="W383" s="40"/>
    </row>
    <row r="384" spans="3:23" x14ac:dyDescent="0.2">
      <c r="C384" s="32"/>
      <c r="E384" s="42">
        <f t="shared" si="6"/>
        <v>0</v>
      </c>
      <c r="F384" s="43"/>
      <c r="G384" s="40"/>
      <c r="H384" s="40"/>
      <c r="I384" s="40"/>
      <c r="J384" s="40"/>
      <c r="K384" s="40"/>
      <c r="L384" s="40"/>
      <c r="M384" s="40"/>
      <c r="N384" s="40"/>
      <c r="O384" s="40"/>
      <c r="P384" s="40"/>
      <c r="Q384" s="40"/>
      <c r="R384" s="41"/>
      <c r="S384" s="41"/>
      <c r="T384" s="50"/>
      <c r="U384" s="40"/>
      <c r="V384" s="40"/>
      <c r="W384" s="40"/>
    </row>
    <row r="385" spans="3:23" x14ac:dyDescent="0.2">
      <c r="C385" s="32"/>
      <c r="E385" s="42">
        <f t="shared" si="6"/>
        <v>0</v>
      </c>
      <c r="F385" s="43"/>
      <c r="G385" s="40"/>
      <c r="H385" s="40"/>
      <c r="I385" s="40"/>
      <c r="J385" s="40"/>
      <c r="K385" s="40"/>
      <c r="L385" s="40"/>
      <c r="M385" s="40"/>
      <c r="N385" s="40"/>
      <c r="O385" s="40"/>
      <c r="P385" s="40"/>
      <c r="Q385" s="40"/>
      <c r="R385" s="41"/>
      <c r="S385" s="41"/>
      <c r="T385" s="50"/>
      <c r="U385" s="40"/>
      <c r="V385" s="40"/>
      <c r="W385" s="40"/>
    </row>
    <row r="386" spans="3:23" x14ac:dyDescent="0.2">
      <c r="C386" s="32"/>
      <c r="E386" s="42">
        <f t="shared" si="6"/>
        <v>0</v>
      </c>
      <c r="F386" s="43"/>
      <c r="G386" s="40"/>
      <c r="H386" s="40"/>
      <c r="I386" s="40"/>
      <c r="J386" s="40"/>
      <c r="K386" s="40"/>
      <c r="L386" s="40"/>
      <c r="M386" s="40"/>
      <c r="N386" s="40"/>
      <c r="O386" s="40"/>
      <c r="P386" s="40"/>
      <c r="Q386" s="40"/>
      <c r="R386" s="41"/>
      <c r="S386" s="41"/>
      <c r="T386" s="50"/>
      <c r="U386" s="40"/>
      <c r="V386" s="40"/>
      <c r="W386" s="40"/>
    </row>
    <row r="387" spans="3:23" x14ac:dyDescent="0.2">
      <c r="C387" s="32"/>
      <c r="E387" s="42">
        <f t="shared" si="6"/>
        <v>0</v>
      </c>
      <c r="F387" s="43"/>
      <c r="G387" s="40"/>
      <c r="H387" s="40"/>
      <c r="I387" s="40"/>
      <c r="J387" s="40"/>
      <c r="K387" s="40"/>
      <c r="L387" s="40"/>
      <c r="M387" s="40"/>
      <c r="N387" s="40"/>
      <c r="O387" s="40"/>
      <c r="P387" s="40"/>
      <c r="Q387" s="40"/>
      <c r="R387" s="41"/>
      <c r="S387" s="41"/>
      <c r="T387" s="50"/>
      <c r="U387" s="40"/>
      <c r="V387" s="40"/>
      <c r="W387" s="40"/>
    </row>
    <row r="388" spans="3:23" x14ac:dyDescent="0.2">
      <c r="C388" s="32"/>
      <c r="E388" s="42">
        <f t="shared" si="6"/>
        <v>0</v>
      </c>
      <c r="F388" s="43"/>
      <c r="G388" s="40"/>
      <c r="H388" s="40"/>
      <c r="I388" s="40"/>
      <c r="J388" s="40"/>
      <c r="K388" s="40"/>
      <c r="L388" s="40"/>
      <c r="M388" s="40"/>
      <c r="N388" s="40"/>
      <c r="O388" s="40"/>
      <c r="P388" s="40"/>
      <c r="Q388" s="40"/>
      <c r="R388" s="41"/>
      <c r="S388" s="41"/>
      <c r="T388" s="50"/>
      <c r="U388" s="40"/>
      <c r="V388" s="40"/>
      <c r="W388" s="40"/>
    </row>
    <row r="389" spans="3:23" x14ac:dyDescent="0.2">
      <c r="C389" s="32"/>
      <c r="E389" s="42">
        <f t="shared" si="6"/>
        <v>0</v>
      </c>
      <c r="F389" s="43"/>
      <c r="G389" s="40"/>
      <c r="H389" s="40"/>
      <c r="I389" s="40"/>
      <c r="J389" s="40"/>
      <c r="K389" s="40"/>
      <c r="L389" s="40"/>
      <c r="M389" s="40"/>
      <c r="N389" s="40"/>
      <c r="O389" s="40"/>
      <c r="P389" s="40"/>
      <c r="Q389" s="40"/>
      <c r="R389" s="41"/>
      <c r="S389" s="41"/>
      <c r="T389" s="50"/>
      <c r="U389" s="40"/>
      <c r="V389" s="40"/>
      <c r="W389" s="40"/>
    </row>
    <row r="390" spans="3:23" x14ac:dyDescent="0.2">
      <c r="C390" s="32"/>
      <c r="E390" s="42">
        <f t="shared" si="6"/>
        <v>0</v>
      </c>
      <c r="F390" s="43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1"/>
      <c r="S390" s="41"/>
      <c r="T390" s="50"/>
      <c r="U390" s="40"/>
      <c r="V390" s="40"/>
      <c r="W390" s="40"/>
    </row>
    <row r="391" spans="3:23" x14ac:dyDescent="0.2">
      <c r="C391" s="32"/>
      <c r="E391" s="42">
        <f t="shared" si="6"/>
        <v>0</v>
      </c>
      <c r="F391" s="43"/>
      <c r="G391" s="40"/>
      <c r="H391" s="40"/>
      <c r="I391" s="40"/>
      <c r="J391" s="40"/>
      <c r="K391" s="40"/>
      <c r="L391" s="40"/>
      <c r="M391" s="40"/>
      <c r="N391" s="40"/>
      <c r="O391" s="40"/>
      <c r="P391" s="40"/>
      <c r="Q391" s="40"/>
      <c r="R391" s="41"/>
      <c r="S391" s="41"/>
      <c r="T391" s="50"/>
      <c r="U391" s="40"/>
      <c r="V391" s="40"/>
      <c r="W391" s="40"/>
    </row>
    <row r="392" spans="3:23" x14ac:dyDescent="0.2">
      <c r="C392" s="32"/>
      <c r="E392" s="42">
        <f t="shared" si="6"/>
        <v>0</v>
      </c>
      <c r="F392" s="43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  <c r="R392" s="41"/>
      <c r="S392" s="41"/>
      <c r="T392" s="50"/>
      <c r="U392" s="40"/>
      <c r="V392" s="40"/>
      <c r="W392" s="40"/>
    </row>
    <row r="393" spans="3:23" x14ac:dyDescent="0.2">
      <c r="C393" s="32"/>
      <c r="E393" s="42">
        <f t="shared" si="6"/>
        <v>0</v>
      </c>
      <c r="F393" s="43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  <c r="R393" s="41"/>
      <c r="S393" s="41"/>
      <c r="T393" s="50"/>
      <c r="U393" s="40"/>
      <c r="V393" s="40"/>
      <c r="W393" s="40"/>
    </row>
    <row r="394" spans="3:23" x14ac:dyDescent="0.2">
      <c r="C394" s="32"/>
      <c r="E394" s="42">
        <f t="shared" si="6"/>
        <v>0</v>
      </c>
      <c r="F394" s="43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  <c r="R394" s="41"/>
      <c r="S394" s="41"/>
      <c r="T394" s="50"/>
      <c r="U394" s="40"/>
      <c r="V394" s="40"/>
      <c r="W394" s="40"/>
    </row>
    <row r="395" spans="3:23" x14ac:dyDescent="0.2">
      <c r="C395" s="32"/>
      <c r="E395" s="42">
        <f t="shared" si="6"/>
        <v>0</v>
      </c>
      <c r="F395" s="43"/>
      <c r="G395" s="40"/>
      <c r="H395" s="40"/>
      <c r="I395" s="40"/>
      <c r="J395" s="40"/>
      <c r="K395" s="40"/>
      <c r="L395" s="40"/>
      <c r="M395" s="40"/>
      <c r="N395" s="40"/>
      <c r="O395" s="40"/>
      <c r="P395" s="40"/>
      <c r="Q395" s="40"/>
      <c r="R395" s="41"/>
      <c r="S395" s="41"/>
      <c r="T395" s="50"/>
      <c r="U395" s="40"/>
      <c r="V395" s="40"/>
      <c r="W395" s="40"/>
    </row>
    <row r="396" spans="3:23" x14ac:dyDescent="0.2">
      <c r="C396" s="32"/>
      <c r="E396" s="42">
        <f t="shared" si="6"/>
        <v>0</v>
      </c>
      <c r="F396" s="43"/>
      <c r="G396" s="40"/>
      <c r="H396" s="40"/>
      <c r="I396" s="40"/>
      <c r="J396" s="40"/>
      <c r="K396" s="40"/>
      <c r="L396" s="40"/>
      <c r="M396" s="40"/>
      <c r="N396" s="40"/>
      <c r="O396" s="40"/>
      <c r="P396" s="40"/>
      <c r="Q396" s="40"/>
      <c r="R396" s="41"/>
      <c r="S396" s="41"/>
      <c r="T396" s="50"/>
      <c r="U396" s="40"/>
      <c r="V396" s="40"/>
      <c r="W396" s="40"/>
    </row>
    <row r="397" spans="3:23" x14ac:dyDescent="0.2">
      <c r="C397" s="32"/>
      <c r="E397" s="42">
        <f t="shared" si="6"/>
        <v>0</v>
      </c>
      <c r="F397" s="43"/>
      <c r="G397" s="40"/>
      <c r="H397" s="40"/>
      <c r="I397" s="40"/>
      <c r="J397" s="40"/>
      <c r="K397" s="40"/>
      <c r="L397" s="40"/>
      <c r="M397" s="40"/>
      <c r="N397" s="40"/>
      <c r="O397" s="40"/>
      <c r="P397" s="40"/>
      <c r="Q397" s="40"/>
      <c r="R397" s="41"/>
      <c r="S397" s="41"/>
      <c r="T397" s="50"/>
      <c r="U397" s="40"/>
      <c r="V397" s="40"/>
      <c r="W397" s="40"/>
    </row>
    <row r="398" spans="3:23" x14ac:dyDescent="0.2">
      <c r="C398" s="32"/>
      <c r="E398" s="42">
        <f t="shared" si="6"/>
        <v>0</v>
      </c>
      <c r="F398" s="43"/>
      <c r="G398" s="40"/>
      <c r="H398" s="40"/>
      <c r="I398" s="40"/>
      <c r="J398" s="40"/>
      <c r="K398" s="40"/>
      <c r="L398" s="40"/>
      <c r="M398" s="40"/>
      <c r="N398" s="40"/>
      <c r="O398" s="40"/>
      <c r="P398" s="40"/>
      <c r="Q398" s="40"/>
      <c r="R398" s="41"/>
      <c r="S398" s="41"/>
      <c r="T398" s="50"/>
      <c r="U398" s="40"/>
      <c r="V398" s="40"/>
      <c r="W398" s="40"/>
    </row>
    <row r="399" spans="3:23" x14ac:dyDescent="0.2">
      <c r="C399" s="32"/>
      <c r="E399" s="42">
        <f t="shared" si="6"/>
        <v>0</v>
      </c>
      <c r="F399" s="43"/>
      <c r="G399" s="40"/>
      <c r="H399" s="40"/>
      <c r="I399" s="40"/>
      <c r="J399" s="40"/>
      <c r="K399" s="40"/>
      <c r="L399" s="40"/>
      <c r="M399" s="40"/>
      <c r="N399" s="40"/>
      <c r="O399" s="40"/>
      <c r="P399" s="40"/>
      <c r="Q399" s="40"/>
      <c r="R399" s="41"/>
      <c r="S399" s="41"/>
      <c r="T399" s="50"/>
      <c r="U399" s="40"/>
      <c r="V399" s="40"/>
      <c r="W399" s="40"/>
    </row>
    <row r="400" spans="3:23" x14ac:dyDescent="0.2">
      <c r="C400" s="32"/>
      <c r="E400" s="42">
        <f t="shared" si="6"/>
        <v>0</v>
      </c>
      <c r="F400" s="43"/>
      <c r="G400" s="40"/>
      <c r="H400" s="40"/>
      <c r="I400" s="40"/>
      <c r="J400" s="40"/>
      <c r="K400" s="40"/>
      <c r="L400" s="40"/>
      <c r="M400" s="40"/>
      <c r="N400" s="40"/>
      <c r="O400" s="40"/>
      <c r="P400" s="40"/>
      <c r="Q400" s="40"/>
      <c r="R400" s="41"/>
      <c r="S400" s="41"/>
      <c r="T400" s="50"/>
      <c r="U400" s="40"/>
      <c r="V400" s="40"/>
      <c r="W400" s="40"/>
    </row>
    <row r="401" spans="3:23" x14ac:dyDescent="0.2">
      <c r="C401" s="32"/>
      <c r="E401" s="42">
        <f t="shared" si="6"/>
        <v>0</v>
      </c>
      <c r="F401" s="43"/>
      <c r="G401" s="40"/>
      <c r="H401" s="40"/>
      <c r="I401" s="40"/>
      <c r="J401" s="40"/>
      <c r="K401" s="40"/>
      <c r="L401" s="40"/>
      <c r="M401" s="40"/>
      <c r="N401" s="40"/>
      <c r="O401" s="40"/>
      <c r="P401" s="40"/>
      <c r="Q401" s="40"/>
      <c r="R401" s="41"/>
      <c r="S401" s="41"/>
      <c r="T401" s="50"/>
      <c r="U401" s="40"/>
      <c r="V401" s="40"/>
      <c r="W401" s="40"/>
    </row>
    <row r="402" spans="3:23" x14ac:dyDescent="0.2">
      <c r="C402" s="32"/>
      <c r="E402" s="42">
        <f t="shared" si="6"/>
        <v>0</v>
      </c>
      <c r="F402" s="43"/>
      <c r="G402" s="40"/>
      <c r="H402" s="40"/>
      <c r="I402" s="40"/>
      <c r="J402" s="40"/>
      <c r="K402" s="40"/>
      <c r="L402" s="40"/>
      <c r="M402" s="40"/>
      <c r="N402" s="40"/>
      <c r="O402" s="40"/>
      <c r="P402" s="40"/>
      <c r="Q402" s="40"/>
      <c r="R402" s="41"/>
      <c r="S402" s="41"/>
      <c r="T402" s="50"/>
      <c r="U402" s="40"/>
      <c r="V402" s="40"/>
      <c r="W402" s="40"/>
    </row>
    <row r="403" spans="3:23" x14ac:dyDescent="0.2">
      <c r="C403" s="32"/>
      <c r="E403" s="42">
        <f t="shared" si="6"/>
        <v>0</v>
      </c>
      <c r="F403" s="43"/>
      <c r="G403" s="40"/>
      <c r="H403" s="40"/>
      <c r="I403" s="40"/>
      <c r="J403" s="40"/>
      <c r="K403" s="40"/>
      <c r="L403" s="40"/>
      <c r="M403" s="40"/>
      <c r="N403" s="40"/>
      <c r="O403" s="40"/>
      <c r="P403" s="40"/>
      <c r="Q403" s="40"/>
      <c r="R403" s="41"/>
      <c r="S403" s="41"/>
      <c r="T403" s="50"/>
      <c r="U403" s="40"/>
      <c r="V403" s="40"/>
      <c r="W403" s="40"/>
    </row>
    <row r="404" spans="3:23" x14ac:dyDescent="0.2">
      <c r="C404" s="32"/>
      <c r="E404" s="42">
        <f t="shared" si="6"/>
        <v>0</v>
      </c>
      <c r="F404" s="43"/>
      <c r="G404" s="40"/>
      <c r="H404" s="40"/>
      <c r="I404" s="40"/>
      <c r="J404" s="40"/>
      <c r="K404" s="40"/>
      <c r="L404" s="40"/>
      <c r="M404" s="40"/>
      <c r="N404" s="40"/>
      <c r="O404" s="40"/>
      <c r="P404" s="40"/>
      <c r="Q404" s="40"/>
      <c r="R404" s="41"/>
      <c r="S404" s="41"/>
      <c r="T404" s="50"/>
      <c r="U404" s="40"/>
      <c r="V404" s="40"/>
      <c r="W404" s="40"/>
    </row>
    <row r="405" spans="3:23" x14ac:dyDescent="0.2">
      <c r="C405" s="32"/>
      <c r="E405" s="42">
        <f t="shared" si="6"/>
        <v>0</v>
      </c>
      <c r="F405" s="43"/>
      <c r="G405" s="40"/>
      <c r="H405" s="40"/>
      <c r="I405" s="40"/>
      <c r="J405" s="40"/>
      <c r="K405" s="40"/>
      <c r="L405" s="40"/>
      <c r="M405" s="40"/>
      <c r="N405" s="40"/>
      <c r="O405" s="40"/>
      <c r="P405" s="40"/>
      <c r="Q405" s="40"/>
      <c r="R405" s="41"/>
      <c r="S405" s="41"/>
      <c r="T405" s="50"/>
      <c r="U405" s="40"/>
      <c r="V405" s="40"/>
      <c r="W405" s="40"/>
    </row>
    <row r="406" spans="3:23" x14ac:dyDescent="0.2">
      <c r="C406" s="32"/>
      <c r="E406" s="42">
        <f t="shared" si="6"/>
        <v>0</v>
      </c>
      <c r="F406" s="43"/>
      <c r="G406" s="40"/>
      <c r="H406" s="40"/>
      <c r="I406" s="40"/>
      <c r="J406" s="40"/>
      <c r="K406" s="40"/>
      <c r="L406" s="40"/>
      <c r="M406" s="40"/>
      <c r="N406" s="40"/>
      <c r="O406" s="40"/>
      <c r="P406" s="40"/>
      <c r="Q406" s="40"/>
      <c r="R406" s="41"/>
      <c r="S406" s="41"/>
      <c r="T406" s="50"/>
      <c r="U406" s="40"/>
      <c r="V406" s="40"/>
      <c r="W406" s="40"/>
    </row>
    <row r="407" spans="3:23" x14ac:dyDescent="0.2">
      <c r="C407" s="32"/>
      <c r="E407" s="42">
        <f t="shared" si="6"/>
        <v>0</v>
      </c>
      <c r="F407" s="43"/>
      <c r="G407" s="40"/>
      <c r="H407" s="40"/>
      <c r="I407" s="40"/>
      <c r="J407" s="40"/>
      <c r="K407" s="40"/>
      <c r="L407" s="40"/>
      <c r="M407" s="40"/>
      <c r="N407" s="40"/>
      <c r="O407" s="40"/>
      <c r="P407" s="40"/>
      <c r="Q407" s="40"/>
      <c r="R407" s="41"/>
      <c r="S407" s="41"/>
      <c r="T407" s="50"/>
      <c r="U407" s="40"/>
      <c r="V407" s="40"/>
      <c r="W407" s="40"/>
    </row>
    <row r="408" spans="3:23" x14ac:dyDescent="0.2">
      <c r="C408" s="32"/>
      <c r="E408" s="42">
        <f t="shared" si="6"/>
        <v>0</v>
      </c>
      <c r="F408" s="43"/>
      <c r="G408" s="40"/>
      <c r="H408" s="40"/>
      <c r="I408" s="40"/>
      <c r="J408" s="40"/>
      <c r="K408" s="40"/>
      <c r="L408" s="40"/>
      <c r="M408" s="40"/>
      <c r="N408" s="40"/>
      <c r="O408" s="40"/>
      <c r="P408" s="40"/>
      <c r="Q408" s="40"/>
      <c r="R408" s="41"/>
      <c r="S408" s="41"/>
      <c r="T408" s="50"/>
      <c r="U408" s="40"/>
      <c r="V408" s="40"/>
      <c r="W408" s="40"/>
    </row>
    <row r="409" spans="3:23" x14ac:dyDescent="0.2">
      <c r="C409" s="32"/>
      <c r="E409" s="42">
        <f t="shared" si="6"/>
        <v>0</v>
      </c>
      <c r="F409" s="43"/>
      <c r="G409" s="40"/>
      <c r="H409" s="40"/>
      <c r="I409" s="40"/>
      <c r="J409" s="40"/>
      <c r="K409" s="40"/>
      <c r="L409" s="40"/>
      <c r="M409" s="40"/>
      <c r="N409" s="40"/>
      <c r="O409" s="40"/>
      <c r="P409" s="40"/>
      <c r="Q409" s="40"/>
      <c r="R409" s="41"/>
      <c r="S409" s="41"/>
      <c r="T409" s="50"/>
      <c r="U409" s="40"/>
      <c r="V409" s="40"/>
      <c r="W409" s="40"/>
    </row>
    <row r="410" spans="3:23" x14ac:dyDescent="0.2">
      <c r="C410" s="32"/>
      <c r="E410" s="42">
        <f t="shared" si="6"/>
        <v>0</v>
      </c>
      <c r="F410" s="43"/>
      <c r="G410" s="40"/>
      <c r="H410" s="40"/>
      <c r="I410" s="40"/>
      <c r="J410" s="40"/>
      <c r="K410" s="40"/>
      <c r="L410" s="40"/>
      <c r="M410" s="40"/>
      <c r="N410" s="40"/>
      <c r="O410" s="40"/>
      <c r="P410" s="40"/>
      <c r="Q410" s="40"/>
      <c r="R410" s="41"/>
      <c r="S410" s="41"/>
      <c r="T410" s="50"/>
      <c r="U410" s="40"/>
      <c r="V410" s="40"/>
      <c r="W410" s="40"/>
    </row>
    <row r="411" spans="3:23" x14ac:dyDescent="0.2">
      <c r="C411" s="32"/>
      <c r="E411" s="42">
        <f t="shared" si="6"/>
        <v>0</v>
      </c>
      <c r="F411" s="43"/>
      <c r="G411" s="40"/>
      <c r="H411" s="40"/>
      <c r="I411" s="40"/>
      <c r="J411" s="40"/>
      <c r="K411" s="40"/>
      <c r="L411" s="40"/>
      <c r="M411" s="40"/>
      <c r="N411" s="40"/>
      <c r="O411" s="40"/>
      <c r="P411" s="40"/>
      <c r="Q411" s="40"/>
      <c r="R411" s="41"/>
      <c r="S411" s="41"/>
      <c r="T411" s="50"/>
      <c r="U411" s="40"/>
      <c r="V411" s="40"/>
      <c r="W411" s="40"/>
    </row>
    <row r="412" spans="3:23" x14ac:dyDescent="0.2">
      <c r="C412" s="32"/>
      <c r="E412" s="42">
        <f t="shared" si="6"/>
        <v>0</v>
      </c>
      <c r="F412" s="43"/>
      <c r="G412" s="40"/>
      <c r="H412" s="40"/>
      <c r="I412" s="40"/>
      <c r="J412" s="40"/>
      <c r="K412" s="40"/>
      <c r="L412" s="40"/>
      <c r="M412" s="40"/>
      <c r="N412" s="40"/>
      <c r="O412" s="40"/>
      <c r="P412" s="40"/>
      <c r="Q412" s="40"/>
      <c r="R412" s="41"/>
      <c r="S412" s="41"/>
      <c r="T412" s="50"/>
      <c r="U412" s="40"/>
      <c r="V412" s="40"/>
      <c r="W412" s="40"/>
    </row>
    <row r="413" spans="3:23" x14ac:dyDescent="0.2">
      <c r="C413" s="32"/>
      <c r="E413" s="42">
        <f t="shared" si="6"/>
        <v>0</v>
      </c>
      <c r="F413" s="43"/>
      <c r="G413" s="40"/>
      <c r="H413" s="40"/>
      <c r="I413" s="40"/>
      <c r="J413" s="40"/>
      <c r="K413" s="40"/>
      <c r="L413" s="40"/>
      <c r="M413" s="40"/>
      <c r="N413" s="40"/>
      <c r="O413" s="40"/>
      <c r="P413" s="40"/>
      <c r="Q413" s="40"/>
      <c r="R413" s="41"/>
      <c r="S413" s="41"/>
      <c r="T413" s="50"/>
      <c r="U413" s="40"/>
      <c r="V413" s="40"/>
      <c r="W413" s="40"/>
    </row>
    <row r="414" spans="3:23" x14ac:dyDescent="0.2">
      <c r="C414" s="32"/>
      <c r="E414" s="42">
        <f t="shared" si="6"/>
        <v>0</v>
      </c>
      <c r="F414" s="43"/>
      <c r="G414" s="40"/>
      <c r="H414" s="40"/>
      <c r="I414" s="40"/>
      <c r="J414" s="40"/>
      <c r="K414" s="40"/>
      <c r="L414" s="40"/>
      <c r="M414" s="40"/>
      <c r="N414" s="40"/>
      <c r="O414" s="40"/>
      <c r="P414" s="40"/>
      <c r="Q414" s="40"/>
      <c r="R414" s="41"/>
      <c r="S414" s="41"/>
      <c r="T414" s="50"/>
      <c r="U414" s="40"/>
      <c r="V414" s="40"/>
      <c r="W414" s="40"/>
    </row>
    <row r="415" spans="3:23" x14ac:dyDescent="0.2">
      <c r="C415" s="32"/>
      <c r="E415" s="42">
        <f t="shared" si="6"/>
        <v>0</v>
      </c>
      <c r="F415" s="43"/>
      <c r="G415" s="40"/>
      <c r="H415" s="40"/>
      <c r="I415" s="40"/>
      <c r="J415" s="40"/>
      <c r="K415" s="40"/>
      <c r="L415" s="40"/>
      <c r="M415" s="40"/>
      <c r="N415" s="40"/>
      <c r="O415" s="40"/>
      <c r="P415" s="40"/>
      <c r="Q415" s="40"/>
      <c r="R415" s="41"/>
      <c r="S415" s="41"/>
      <c r="T415" s="50"/>
      <c r="U415" s="40"/>
      <c r="V415" s="40"/>
      <c r="W415" s="40"/>
    </row>
    <row r="416" spans="3:23" x14ac:dyDescent="0.2">
      <c r="C416" s="32"/>
      <c r="E416" s="42">
        <f t="shared" si="6"/>
        <v>0</v>
      </c>
      <c r="F416" s="43"/>
      <c r="G416" s="40"/>
      <c r="H416" s="40"/>
      <c r="I416" s="40"/>
      <c r="J416" s="40"/>
      <c r="K416" s="40"/>
      <c r="L416" s="40"/>
      <c r="M416" s="40"/>
      <c r="N416" s="40"/>
      <c r="O416" s="40"/>
      <c r="P416" s="40"/>
      <c r="Q416" s="40"/>
      <c r="R416" s="41"/>
      <c r="S416" s="41"/>
      <c r="T416" s="50"/>
      <c r="U416" s="40"/>
      <c r="V416" s="40"/>
      <c r="W416" s="40"/>
    </row>
    <row r="417" spans="3:23" x14ac:dyDescent="0.2">
      <c r="C417" s="32"/>
      <c r="E417" s="42">
        <f t="shared" si="6"/>
        <v>0</v>
      </c>
      <c r="F417" s="43"/>
      <c r="G417" s="40"/>
      <c r="H417" s="40"/>
      <c r="I417" s="40"/>
      <c r="J417" s="40"/>
      <c r="K417" s="40"/>
      <c r="L417" s="40"/>
      <c r="M417" s="40"/>
      <c r="N417" s="40"/>
      <c r="O417" s="40"/>
      <c r="P417" s="40"/>
      <c r="Q417" s="40"/>
      <c r="R417" s="41"/>
      <c r="S417" s="41"/>
      <c r="T417" s="50"/>
      <c r="U417" s="40"/>
      <c r="V417" s="40"/>
      <c r="W417" s="40"/>
    </row>
    <row r="418" spans="3:23" x14ac:dyDescent="0.2">
      <c r="C418" s="32"/>
      <c r="E418" s="42">
        <f t="shared" si="6"/>
        <v>0</v>
      </c>
      <c r="F418" s="43"/>
      <c r="G418" s="40"/>
      <c r="H418" s="40"/>
      <c r="I418" s="40"/>
      <c r="J418" s="40"/>
      <c r="K418" s="40"/>
      <c r="L418" s="40"/>
      <c r="M418" s="40"/>
      <c r="N418" s="40"/>
      <c r="O418" s="40"/>
      <c r="P418" s="40"/>
      <c r="Q418" s="40"/>
      <c r="R418" s="41"/>
      <c r="S418" s="41"/>
      <c r="T418" s="50"/>
      <c r="U418" s="40"/>
      <c r="V418" s="40"/>
      <c r="W418" s="40"/>
    </row>
    <row r="419" spans="3:23" x14ac:dyDescent="0.2">
      <c r="C419" s="32"/>
      <c r="E419" s="42">
        <f t="shared" si="6"/>
        <v>0</v>
      </c>
      <c r="F419" s="43"/>
      <c r="G419" s="40"/>
      <c r="H419" s="40"/>
      <c r="I419" s="40"/>
      <c r="J419" s="40"/>
      <c r="K419" s="40"/>
      <c r="L419" s="40"/>
      <c r="M419" s="40"/>
      <c r="N419" s="40"/>
      <c r="O419" s="40"/>
      <c r="P419" s="40"/>
      <c r="Q419" s="40"/>
      <c r="R419" s="41"/>
      <c r="S419" s="41"/>
      <c r="T419" s="50"/>
      <c r="U419" s="40"/>
      <c r="V419" s="40"/>
      <c r="W419" s="40"/>
    </row>
    <row r="420" spans="3:23" x14ac:dyDescent="0.2">
      <c r="C420" s="32"/>
      <c r="E420" s="42">
        <f t="shared" si="6"/>
        <v>0</v>
      </c>
      <c r="F420" s="43"/>
      <c r="G420" s="40"/>
      <c r="H420" s="40"/>
      <c r="I420" s="40"/>
      <c r="J420" s="40"/>
      <c r="K420" s="40"/>
      <c r="L420" s="40"/>
      <c r="M420" s="40"/>
      <c r="N420" s="40"/>
      <c r="O420" s="40"/>
      <c r="P420" s="40"/>
      <c r="Q420" s="40"/>
      <c r="R420" s="41"/>
      <c r="S420" s="41"/>
      <c r="T420" s="50"/>
      <c r="U420" s="40"/>
      <c r="V420" s="40"/>
      <c r="W420" s="40"/>
    </row>
    <row r="421" spans="3:23" x14ac:dyDescent="0.2">
      <c r="C421" s="32"/>
      <c r="E421" s="42">
        <f t="shared" si="6"/>
        <v>0</v>
      </c>
      <c r="F421" s="43"/>
      <c r="G421" s="40"/>
      <c r="H421" s="40"/>
      <c r="I421" s="40"/>
      <c r="J421" s="40"/>
      <c r="K421" s="40"/>
      <c r="L421" s="40"/>
      <c r="M421" s="40"/>
      <c r="N421" s="40"/>
      <c r="O421" s="40"/>
      <c r="P421" s="40"/>
      <c r="Q421" s="40"/>
      <c r="R421" s="41"/>
      <c r="S421" s="41"/>
      <c r="T421" s="50"/>
      <c r="U421" s="40"/>
      <c r="V421" s="40"/>
      <c r="W421" s="40"/>
    </row>
    <row r="422" spans="3:23" x14ac:dyDescent="0.2">
      <c r="C422" s="32"/>
      <c r="E422" s="42">
        <f t="shared" si="6"/>
        <v>0</v>
      </c>
      <c r="F422" s="43"/>
      <c r="G422" s="40"/>
      <c r="H422" s="40"/>
      <c r="I422" s="40"/>
      <c r="J422" s="40"/>
      <c r="K422" s="40"/>
      <c r="L422" s="40"/>
      <c r="M422" s="40"/>
      <c r="N422" s="40"/>
      <c r="O422" s="40"/>
      <c r="P422" s="40"/>
      <c r="Q422" s="40"/>
      <c r="R422" s="41"/>
      <c r="S422" s="41"/>
      <c r="T422" s="50"/>
      <c r="U422" s="40"/>
      <c r="V422" s="40"/>
      <c r="W422" s="40"/>
    </row>
    <row r="423" spans="3:23" x14ac:dyDescent="0.2">
      <c r="C423" s="32"/>
      <c r="E423" s="42">
        <f t="shared" si="6"/>
        <v>0</v>
      </c>
      <c r="F423" s="43"/>
      <c r="G423" s="40"/>
      <c r="H423" s="40"/>
      <c r="I423" s="40"/>
      <c r="J423" s="40"/>
      <c r="K423" s="40"/>
      <c r="L423" s="40"/>
      <c r="M423" s="40"/>
      <c r="N423" s="40"/>
      <c r="O423" s="40"/>
      <c r="P423" s="40"/>
      <c r="Q423" s="40"/>
      <c r="R423" s="41"/>
      <c r="S423" s="41"/>
      <c r="T423" s="50"/>
      <c r="U423" s="40"/>
      <c r="V423" s="40"/>
      <c r="W423" s="40"/>
    </row>
    <row r="424" spans="3:23" x14ac:dyDescent="0.2">
      <c r="C424" s="32"/>
      <c r="E424" s="42">
        <f t="shared" si="6"/>
        <v>0</v>
      </c>
      <c r="F424" s="43"/>
      <c r="G424" s="40"/>
      <c r="H424" s="40"/>
      <c r="I424" s="40"/>
      <c r="J424" s="40"/>
      <c r="K424" s="40"/>
      <c r="L424" s="40"/>
      <c r="M424" s="40"/>
      <c r="N424" s="40"/>
      <c r="O424" s="40"/>
      <c r="P424" s="40"/>
      <c r="Q424" s="40"/>
      <c r="R424" s="41"/>
      <c r="S424" s="41"/>
      <c r="T424" s="50"/>
      <c r="U424" s="40"/>
      <c r="V424" s="40"/>
      <c r="W424" s="40"/>
    </row>
    <row r="425" spans="3:23" x14ac:dyDescent="0.2">
      <c r="C425" s="32"/>
      <c r="E425" s="42">
        <f t="shared" si="6"/>
        <v>0</v>
      </c>
      <c r="F425" s="43"/>
      <c r="G425" s="40"/>
      <c r="H425" s="40"/>
      <c r="I425" s="40"/>
      <c r="J425" s="40"/>
      <c r="K425" s="40"/>
      <c r="L425" s="40"/>
      <c r="M425" s="40"/>
      <c r="N425" s="40"/>
      <c r="O425" s="40"/>
      <c r="P425" s="40"/>
      <c r="Q425" s="40"/>
      <c r="R425" s="41"/>
      <c r="S425" s="41"/>
      <c r="T425" s="50"/>
      <c r="U425" s="40"/>
      <c r="V425" s="40"/>
      <c r="W425" s="40"/>
    </row>
    <row r="426" spans="3:23" x14ac:dyDescent="0.2">
      <c r="C426" s="32"/>
      <c r="E426" s="42">
        <f t="shared" si="6"/>
        <v>0</v>
      </c>
      <c r="F426" s="43"/>
      <c r="G426" s="40"/>
      <c r="H426" s="40"/>
      <c r="I426" s="40"/>
      <c r="J426" s="40"/>
      <c r="K426" s="40"/>
      <c r="L426" s="40"/>
      <c r="M426" s="40"/>
      <c r="N426" s="40"/>
      <c r="O426" s="40"/>
      <c r="P426" s="40"/>
      <c r="Q426" s="40"/>
      <c r="R426" s="41"/>
      <c r="S426" s="41"/>
      <c r="T426" s="50"/>
      <c r="U426" s="40"/>
      <c r="V426" s="40"/>
      <c r="W426" s="40"/>
    </row>
    <row r="427" spans="3:23" x14ac:dyDescent="0.2">
      <c r="C427" s="32"/>
      <c r="E427" s="42">
        <f t="shared" si="6"/>
        <v>0</v>
      </c>
      <c r="F427" s="43"/>
      <c r="G427" s="40"/>
      <c r="H427" s="40"/>
      <c r="I427" s="40"/>
      <c r="J427" s="40"/>
      <c r="K427" s="40"/>
      <c r="L427" s="40"/>
      <c r="M427" s="40"/>
      <c r="N427" s="40"/>
      <c r="O427" s="40"/>
      <c r="P427" s="40"/>
      <c r="Q427" s="40"/>
      <c r="R427" s="41"/>
      <c r="S427" s="41"/>
      <c r="T427" s="50"/>
      <c r="U427" s="40"/>
      <c r="V427" s="40"/>
      <c r="W427" s="40"/>
    </row>
    <row r="428" spans="3:23" x14ac:dyDescent="0.2">
      <c r="C428" s="32"/>
      <c r="E428" s="42">
        <f t="shared" si="6"/>
        <v>0</v>
      </c>
      <c r="F428" s="43"/>
      <c r="G428" s="40"/>
      <c r="H428" s="40"/>
      <c r="I428" s="40"/>
      <c r="J428" s="40"/>
      <c r="K428" s="40"/>
      <c r="L428" s="40"/>
      <c r="M428" s="40"/>
      <c r="N428" s="40"/>
      <c r="O428" s="40"/>
      <c r="P428" s="40"/>
      <c r="Q428" s="40"/>
      <c r="R428" s="41"/>
      <c r="S428" s="41"/>
      <c r="T428" s="50"/>
      <c r="U428" s="40"/>
      <c r="V428" s="40"/>
      <c r="W428" s="40"/>
    </row>
    <row r="429" spans="3:23" x14ac:dyDescent="0.2">
      <c r="C429" s="32"/>
      <c r="E429" s="42">
        <f t="shared" si="6"/>
        <v>0</v>
      </c>
      <c r="F429" s="43"/>
      <c r="G429" s="40"/>
      <c r="H429" s="40"/>
      <c r="I429" s="40"/>
      <c r="J429" s="40"/>
      <c r="K429" s="40"/>
      <c r="L429" s="40"/>
      <c r="M429" s="40"/>
      <c r="N429" s="40"/>
      <c r="O429" s="40"/>
      <c r="P429" s="40"/>
      <c r="Q429" s="40"/>
      <c r="R429" s="41"/>
      <c r="S429" s="41"/>
      <c r="T429" s="50"/>
      <c r="U429" s="40"/>
      <c r="V429" s="40"/>
      <c r="W429" s="40"/>
    </row>
    <row r="430" spans="3:23" x14ac:dyDescent="0.2">
      <c r="C430" s="32"/>
      <c r="E430" s="42">
        <f t="shared" si="6"/>
        <v>0</v>
      </c>
      <c r="F430" s="43"/>
      <c r="G430" s="40"/>
      <c r="H430" s="40"/>
      <c r="I430" s="40"/>
      <c r="J430" s="40"/>
      <c r="K430" s="40"/>
      <c r="L430" s="40"/>
      <c r="M430" s="40"/>
      <c r="N430" s="40"/>
      <c r="O430" s="40"/>
      <c r="P430" s="40"/>
      <c r="Q430" s="40"/>
      <c r="R430" s="41"/>
      <c r="S430" s="41"/>
      <c r="T430" s="50"/>
      <c r="U430" s="40"/>
      <c r="V430" s="40"/>
      <c r="W430" s="40"/>
    </row>
    <row r="431" spans="3:23" x14ac:dyDescent="0.2">
      <c r="C431" s="32"/>
      <c r="E431" s="42">
        <f t="shared" si="6"/>
        <v>0</v>
      </c>
      <c r="F431" s="43"/>
      <c r="G431" s="40"/>
      <c r="H431" s="40"/>
      <c r="I431" s="40"/>
      <c r="J431" s="40"/>
      <c r="K431" s="40"/>
      <c r="L431" s="40"/>
      <c r="M431" s="40"/>
      <c r="N431" s="40"/>
      <c r="O431" s="40"/>
      <c r="P431" s="40"/>
      <c r="Q431" s="40"/>
      <c r="R431" s="41"/>
      <c r="S431" s="41"/>
      <c r="T431" s="50"/>
      <c r="U431" s="40"/>
      <c r="V431" s="40"/>
      <c r="W431" s="40"/>
    </row>
    <row r="432" spans="3:23" x14ac:dyDescent="0.2">
      <c r="C432" s="32"/>
      <c r="E432" s="42">
        <f t="shared" si="6"/>
        <v>0</v>
      </c>
      <c r="F432" s="43"/>
      <c r="G432" s="40"/>
      <c r="H432" s="40"/>
      <c r="I432" s="40"/>
      <c r="J432" s="40"/>
      <c r="K432" s="40"/>
      <c r="L432" s="40"/>
      <c r="M432" s="40"/>
      <c r="N432" s="40"/>
      <c r="O432" s="40"/>
      <c r="P432" s="40"/>
      <c r="Q432" s="40"/>
      <c r="R432" s="41"/>
      <c r="S432" s="41"/>
      <c r="T432" s="50"/>
      <c r="U432" s="40"/>
      <c r="V432" s="40"/>
      <c r="W432" s="40"/>
    </row>
    <row r="433" spans="3:23" x14ac:dyDescent="0.2">
      <c r="C433" s="32"/>
      <c r="E433" s="42">
        <f t="shared" si="6"/>
        <v>0</v>
      </c>
      <c r="F433" s="43"/>
      <c r="G433" s="40"/>
      <c r="H433" s="40"/>
      <c r="I433" s="40"/>
      <c r="J433" s="40"/>
      <c r="K433" s="40"/>
      <c r="L433" s="40"/>
      <c r="M433" s="40"/>
      <c r="N433" s="40"/>
      <c r="O433" s="40"/>
      <c r="P433" s="40"/>
      <c r="Q433" s="40"/>
      <c r="R433" s="41"/>
      <c r="S433" s="41"/>
      <c r="T433" s="50"/>
      <c r="U433" s="40"/>
      <c r="V433" s="40"/>
      <c r="W433" s="40"/>
    </row>
    <row r="434" spans="3:23" x14ac:dyDescent="0.2">
      <c r="C434" s="32"/>
      <c r="E434" s="42">
        <f t="shared" si="6"/>
        <v>0</v>
      </c>
      <c r="F434" s="43"/>
      <c r="G434" s="40"/>
      <c r="H434" s="40"/>
      <c r="I434" s="40"/>
      <c r="J434" s="40"/>
      <c r="K434" s="40"/>
      <c r="L434" s="40"/>
      <c r="M434" s="40"/>
      <c r="N434" s="40"/>
      <c r="O434" s="40"/>
      <c r="P434" s="40"/>
      <c r="Q434" s="40"/>
      <c r="R434" s="41"/>
      <c r="S434" s="41"/>
      <c r="T434" s="50"/>
      <c r="U434" s="40"/>
      <c r="V434" s="40"/>
      <c r="W434" s="40"/>
    </row>
    <row r="435" spans="3:23" x14ac:dyDescent="0.2">
      <c r="C435" s="32"/>
      <c r="E435" s="42">
        <f t="shared" si="6"/>
        <v>0</v>
      </c>
      <c r="F435" s="43"/>
      <c r="G435" s="40"/>
      <c r="H435" s="40"/>
      <c r="I435" s="40"/>
      <c r="J435" s="40"/>
      <c r="K435" s="40"/>
      <c r="L435" s="40"/>
      <c r="M435" s="40"/>
      <c r="N435" s="40"/>
      <c r="O435" s="40"/>
      <c r="P435" s="40"/>
      <c r="Q435" s="40"/>
      <c r="R435" s="41"/>
      <c r="S435" s="41"/>
      <c r="T435" s="50"/>
      <c r="U435" s="40"/>
      <c r="V435" s="40"/>
      <c r="W435" s="40"/>
    </row>
    <row r="436" spans="3:23" x14ac:dyDescent="0.2">
      <c r="C436" s="32"/>
      <c r="E436" s="42">
        <f t="shared" si="6"/>
        <v>0</v>
      </c>
      <c r="F436" s="43"/>
      <c r="G436" s="40"/>
      <c r="H436" s="40"/>
      <c r="I436" s="40"/>
      <c r="J436" s="40"/>
      <c r="K436" s="40"/>
      <c r="L436" s="40"/>
      <c r="M436" s="40"/>
      <c r="N436" s="40"/>
      <c r="O436" s="40"/>
      <c r="P436" s="40"/>
      <c r="Q436" s="40"/>
      <c r="R436" s="41"/>
      <c r="S436" s="41"/>
      <c r="T436" s="50"/>
      <c r="U436" s="40"/>
      <c r="V436" s="40"/>
      <c r="W436" s="40"/>
    </row>
    <row r="437" spans="3:23" x14ac:dyDescent="0.2">
      <c r="C437" s="32"/>
      <c r="E437" s="42">
        <f t="shared" si="6"/>
        <v>0</v>
      </c>
      <c r="F437" s="43"/>
      <c r="G437" s="40"/>
      <c r="H437" s="40"/>
      <c r="I437" s="40"/>
      <c r="J437" s="40"/>
      <c r="K437" s="40"/>
      <c r="L437" s="40"/>
      <c r="M437" s="40"/>
      <c r="N437" s="40"/>
      <c r="O437" s="40"/>
      <c r="P437" s="40"/>
      <c r="Q437" s="40"/>
      <c r="R437" s="41"/>
      <c r="S437" s="41"/>
      <c r="T437" s="50"/>
      <c r="U437" s="40"/>
      <c r="V437" s="40"/>
      <c r="W437" s="40"/>
    </row>
    <row r="438" spans="3:23" x14ac:dyDescent="0.2">
      <c r="C438" s="32"/>
      <c r="E438" s="42">
        <f t="shared" si="6"/>
        <v>0</v>
      </c>
      <c r="F438" s="43"/>
      <c r="G438" s="40"/>
      <c r="H438" s="40"/>
      <c r="I438" s="40"/>
      <c r="J438" s="40"/>
      <c r="K438" s="40"/>
      <c r="L438" s="40"/>
      <c r="M438" s="40"/>
      <c r="N438" s="40"/>
      <c r="O438" s="40"/>
      <c r="P438" s="40"/>
      <c r="Q438" s="40"/>
      <c r="R438" s="41"/>
      <c r="S438" s="41"/>
      <c r="T438" s="50"/>
      <c r="U438" s="40"/>
      <c r="V438" s="40"/>
      <c r="W438" s="40"/>
    </row>
    <row r="439" spans="3:23" x14ac:dyDescent="0.2">
      <c r="C439" s="32"/>
      <c r="E439" s="42">
        <f t="shared" si="6"/>
        <v>0</v>
      </c>
      <c r="F439" s="43"/>
      <c r="G439" s="40"/>
      <c r="H439" s="40"/>
      <c r="I439" s="40"/>
      <c r="J439" s="40"/>
      <c r="K439" s="40"/>
      <c r="L439" s="40"/>
      <c r="M439" s="40"/>
      <c r="N439" s="40"/>
      <c r="O439" s="40"/>
      <c r="P439" s="40"/>
      <c r="Q439" s="40"/>
      <c r="R439" s="41"/>
      <c r="S439" s="41"/>
      <c r="T439" s="50"/>
      <c r="U439" s="40"/>
      <c r="V439" s="40"/>
      <c r="W439" s="40"/>
    </row>
    <row r="440" spans="3:23" x14ac:dyDescent="0.2">
      <c r="C440" s="32"/>
      <c r="E440" s="42">
        <f t="shared" ref="E440:E462" si="7">SUM(F440:T440)</f>
        <v>0</v>
      </c>
      <c r="F440" s="43"/>
      <c r="G440" s="40"/>
      <c r="H440" s="40"/>
      <c r="I440" s="40"/>
      <c r="J440" s="40"/>
      <c r="K440" s="40"/>
      <c r="L440" s="40"/>
      <c r="M440" s="40"/>
      <c r="N440" s="40"/>
      <c r="O440" s="40"/>
      <c r="P440" s="40"/>
      <c r="Q440" s="40"/>
      <c r="R440" s="41"/>
      <c r="S440" s="41"/>
      <c r="T440" s="50"/>
      <c r="U440" s="40"/>
      <c r="V440" s="40"/>
      <c r="W440" s="40"/>
    </row>
    <row r="441" spans="3:23" x14ac:dyDescent="0.2">
      <c r="C441" s="32"/>
      <c r="E441" s="42">
        <f t="shared" si="7"/>
        <v>0</v>
      </c>
      <c r="F441" s="43"/>
      <c r="G441" s="40"/>
      <c r="H441" s="40"/>
      <c r="I441" s="40"/>
      <c r="J441" s="40"/>
      <c r="K441" s="40"/>
      <c r="L441" s="40"/>
      <c r="M441" s="40"/>
      <c r="N441" s="40"/>
      <c r="O441" s="40"/>
      <c r="P441" s="40"/>
      <c r="Q441" s="40"/>
      <c r="R441" s="41"/>
      <c r="S441" s="41"/>
      <c r="T441" s="50"/>
      <c r="U441" s="40"/>
      <c r="V441" s="40"/>
      <c r="W441" s="40"/>
    </row>
    <row r="442" spans="3:23" x14ac:dyDescent="0.2">
      <c r="C442" s="32"/>
      <c r="E442" s="42">
        <f t="shared" si="7"/>
        <v>0</v>
      </c>
      <c r="F442" s="43"/>
      <c r="G442" s="40"/>
      <c r="H442" s="40"/>
      <c r="I442" s="40"/>
      <c r="J442" s="40"/>
      <c r="K442" s="40"/>
      <c r="L442" s="40"/>
      <c r="M442" s="40"/>
      <c r="N442" s="40"/>
      <c r="O442" s="40"/>
      <c r="P442" s="40"/>
      <c r="Q442" s="40"/>
      <c r="R442" s="41"/>
      <c r="S442" s="41"/>
      <c r="T442" s="50"/>
      <c r="U442" s="40"/>
      <c r="V442" s="40"/>
      <c r="W442" s="40"/>
    </row>
    <row r="443" spans="3:23" x14ac:dyDescent="0.2">
      <c r="C443" s="32"/>
      <c r="E443" s="42">
        <f t="shared" si="7"/>
        <v>0</v>
      </c>
      <c r="F443" s="43"/>
      <c r="G443" s="40"/>
      <c r="H443" s="40"/>
      <c r="I443" s="40"/>
      <c r="J443" s="40"/>
      <c r="K443" s="40"/>
      <c r="L443" s="40"/>
      <c r="M443" s="40"/>
      <c r="N443" s="40"/>
      <c r="O443" s="40"/>
      <c r="P443" s="40"/>
      <c r="Q443" s="40"/>
      <c r="R443" s="41"/>
      <c r="S443" s="41"/>
      <c r="T443" s="50"/>
      <c r="U443" s="40"/>
      <c r="V443" s="40"/>
      <c r="W443" s="40"/>
    </row>
    <row r="444" spans="3:23" x14ac:dyDescent="0.2">
      <c r="C444" s="32"/>
      <c r="E444" s="42">
        <f t="shared" si="7"/>
        <v>0</v>
      </c>
      <c r="F444" s="43"/>
      <c r="G444" s="40"/>
      <c r="H444" s="40"/>
      <c r="I444" s="40"/>
      <c r="J444" s="40"/>
      <c r="K444" s="40"/>
      <c r="L444" s="40"/>
      <c r="M444" s="40"/>
      <c r="N444" s="40"/>
      <c r="O444" s="40"/>
      <c r="P444" s="40"/>
      <c r="Q444" s="40"/>
      <c r="R444" s="41"/>
      <c r="S444" s="41"/>
      <c r="T444" s="50"/>
      <c r="U444" s="40"/>
      <c r="V444" s="40"/>
      <c r="W444" s="40"/>
    </row>
    <row r="445" spans="3:23" x14ac:dyDescent="0.2">
      <c r="C445" s="32"/>
      <c r="E445" s="42">
        <f t="shared" si="7"/>
        <v>0</v>
      </c>
      <c r="F445" s="43"/>
      <c r="G445" s="40"/>
      <c r="H445" s="40"/>
      <c r="I445" s="40"/>
      <c r="J445" s="40"/>
      <c r="K445" s="40"/>
      <c r="L445" s="40"/>
      <c r="M445" s="40"/>
      <c r="N445" s="40"/>
      <c r="O445" s="40"/>
      <c r="P445" s="40"/>
      <c r="Q445" s="40"/>
      <c r="R445" s="41"/>
      <c r="S445" s="41"/>
      <c r="T445" s="50"/>
      <c r="U445" s="40"/>
      <c r="V445" s="40"/>
      <c r="W445" s="40"/>
    </row>
    <row r="446" spans="3:23" x14ac:dyDescent="0.2">
      <c r="C446" s="32"/>
      <c r="E446" s="42">
        <f t="shared" si="7"/>
        <v>0</v>
      </c>
      <c r="F446" s="43"/>
      <c r="G446" s="40"/>
      <c r="H446" s="40"/>
      <c r="I446" s="40"/>
      <c r="J446" s="40"/>
      <c r="K446" s="40"/>
      <c r="L446" s="40"/>
      <c r="M446" s="40"/>
      <c r="N446" s="40"/>
      <c r="O446" s="40"/>
      <c r="P446" s="40"/>
      <c r="Q446" s="40"/>
      <c r="R446" s="41"/>
      <c r="S446" s="41"/>
      <c r="T446" s="50"/>
      <c r="U446" s="40"/>
      <c r="V446" s="40"/>
      <c r="W446" s="40"/>
    </row>
    <row r="447" spans="3:23" x14ac:dyDescent="0.2">
      <c r="C447" s="32"/>
      <c r="E447" s="42">
        <f t="shared" si="7"/>
        <v>0</v>
      </c>
      <c r="F447" s="43"/>
      <c r="G447" s="40"/>
      <c r="H447" s="40"/>
      <c r="I447" s="40"/>
      <c r="J447" s="40"/>
      <c r="K447" s="40"/>
      <c r="L447" s="40"/>
      <c r="M447" s="40"/>
      <c r="N447" s="40"/>
      <c r="O447" s="40"/>
      <c r="P447" s="40"/>
      <c r="Q447" s="40"/>
      <c r="R447" s="41"/>
      <c r="S447" s="41"/>
      <c r="T447" s="50"/>
      <c r="U447" s="40"/>
      <c r="V447" s="40"/>
      <c r="W447" s="40"/>
    </row>
    <row r="448" spans="3:23" x14ac:dyDescent="0.2">
      <c r="C448" s="32"/>
      <c r="E448" s="42">
        <f t="shared" si="7"/>
        <v>0</v>
      </c>
      <c r="F448" s="43"/>
      <c r="G448" s="40"/>
      <c r="H448" s="40"/>
      <c r="I448" s="40"/>
      <c r="J448" s="40"/>
      <c r="K448" s="40"/>
      <c r="L448" s="40"/>
      <c r="M448" s="40"/>
      <c r="N448" s="40"/>
      <c r="O448" s="40"/>
      <c r="P448" s="40"/>
      <c r="Q448" s="40"/>
      <c r="R448" s="41"/>
      <c r="S448" s="41"/>
      <c r="T448" s="50"/>
      <c r="U448" s="40"/>
      <c r="V448" s="40"/>
      <c r="W448" s="40"/>
    </row>
    <row r="449" spans="3:23" x14ac:dyDescent="0.2">
      <c r="C449" s="32"/>
      <c r="E449" s="42">
        <f t="shared" si="7"/>
        <v>0</v>
      </c>
      <c r="F449" s="43"/>
      <c r="G449" s="40"/>
      <c r="H449" s="40"/>
      <c r="I449" s="40"/>
      <c r="J449" s="40"/>
      <c r="K449" s="40"/>
      <c r="L449" s="40"/>
      <c r="M449" s="40"/>
      <c r="N449" s="40"/>
      <c r="O449" s="40"/>
      <c r="P449" s="40"/>
      <c r="Q449" s="40"/>
      <c r="R449" s="41"/>
      <c r="S449" s="41"/>
      <c r="T449" s="50"/>
      <c r="U449" s="40"/>
      <c r="V449" s="40"/>
      <c r="W449" s="40"/>
    </row>
    <row r="450" spans="3:23" x14ac:dyDescent="0.2">
      <c r="C450" s="32"/>
      <c r="E450" s="42">
        <f t="shared" si="7"/>
        <v>0</v>
      </c>
      <c r="F450" s="43"/>
      <c r="G450" s="40"/>
      <c r="H450" s="40"/>
      <c r="I450" s="40"/>
      <c r="J450" s="40"/>
      <c r="K450" s="40"/>
      <c r="L450" s="40"/>
      <c r="M450" s="40"/>
      <c r="N450" s="40"/>
      <c r="O450" s="40"/>
      <c r="P450" s="40"/>
      <c r="Q450" s="40"/>
      <c r="R450" s="41"/>
      <c r="S450" s="41"/>
      <c r="T450" s="50"/>
      <c r="U450" s="40"/>
      <c r="V450" s="40"/>
      <c r="W450" s="40"/>
    </row>
    <row r="451" spans="3:23" x14ac:dyDescent="0.2">
      <c r="C451" s="32"/>
      <c r="E451" s="42">
        <f t="shared" si="7"/>
        <v>0</v>
      </c>
      <c r="F451" s="43"/>
      <c r="G451" s="40"/>
      <c r="H451" s="40"/>
      <c r="I451" s="40"/>
      <c r="J451" s="40"/>
      <c r="K451" s="40"/>
      <c r="L451" s="40"/>
      <c r="M451" s="40"/>
      <c r="N451" s="40"/>
      <c r="O451" s="40"/>
      <c r="P451" s="40"/>
      <c r="Q451" s="40"/>
      <c r="R451" s="41"/>
      <c r="S451" s="41"/>
      <c r="T451" s="50"/>
      <c r="U451" s="40"/>
      <c r="V451" s="40"/>
      <c r="W451" s="40"/>
    </row>
    <row r="452" spans="3:23" x14ac:dyDescent="0.2">
      <c r="C452" s="32"/>
      <c r="E452" s="42">
        <f t="shared" si="7"/>
        <v>0</v>
      </c>
      <c r="F452" s="43"/>
      <c r="G452" s="40"/>
      <c r="H452" s="40"/>
      <c r="I452" s="40"/>
      <c r="J452" s="40"/>
      <c r="K452" s="40"/>
      <c r="L452" s="40"/>
      <c r="M452" s="40"/>
      <c r="N452" s="40"/>
      <c r="O452" s="40"/>
      <c r="P452" s="40"/>
      <c r="Q452" s="40"/>
      <c r="R452" s="41"/>
      <c r="S452" s="41"/>
      <c r="T452" s="50"/>
      <c r="U452" s="40"/>
      <c r="V452" s="40"/>
      <c r="W452" s="40"/>
    </row>
    <row r="453" spans="3:23" x14ac:dyDescent="0.2">
      <c r="C453" s="32"/>
      <c r="E453" s="42">
        <f t="shared" si="7"/>
        <v>0</v>
      </c>
      <c r="F453" s="43"/>
      <c r="G453" s="40"/>
      <c r="H453" s="40"/>
      <c r="I453" s="40"/>
      <c r="J453" s="40"/>
      <c r="K453" s="40"/>
      <c r="L453" s="40"/>
      <c r="M453" s="40"/>
      <c r="N453" s="40"/>
      <c r="O453" s="40"/>
      <c r="P453" s="40"/>
      <c r="Q453" s="40"/>
      <c r="R453" s="41"/>
      <c r="S453" s="41"/>
      <c r="T453" s="50"/>
      <c r="U453" s="40"/>
      <c r="V453" s="40"/>
      <c r="W453" s="40"/>
    </row>
    <row r="454" spans="3:23" x14ac:dyDescent="0.2">
      <c r="C454" s="32"/>
      <c r="E454" s="42">
        <f t="shared" si="7"/>
        <v>0</v>
      </c>
      <c r="F454" s="43"/>
      <c r="G454" s="40"/>
      <c r="H454" s="40"/>
      <c r="I454" s="40"/>
      <c r="J454" s="40"/>
      <c r="K454" s="40"/>
      <c r="L454" s="40"/>
      <c r="M454" s="40"/>
      <c r="N454" s="40"/>
      <c r="O454" s="40"/>
      <c r="P454" s="40"/>
      <c r="Q454" s="40"/>
      <c r="R454" s="41"/>
      <c r="S454" s="41"/>
      <c r="T454" s="50"/>
      <c r="U454" s="40"/>
      <c r="V454" s="40"/>
      <c r="W454" s="40"/>
    </row>
    <row r="455" spans="3:23" x14ac:dyDescent="0.2">
      <c r="C455" s="32"/>
      <c r="E455" s="42">
        <f t="shared" si="7"/>
        <v>0</v>
      </c>
      <c r="F455" s="43"/>
      <c r="G455" s="40"/>
      <c r="H455" s="40"/>
      <c r="I455" s="40"/>
      <c r="J455" s="40"/>
      <c r="K455" s="40"/>
      <c r="L455" s="40"/>
      <c r="M455" s="40"/>
      <c r="N455" s="40"/>
      <c r="O455" s="40"/>
      <c r="P455" s="40"/>
      <c r="Q455" s="40"/>
      <c r="R455" s="41"/>
      <c r="S455" s="41"/>
      <c r="T455" s="50"/>
      <c r="U455" s="40"/>
      <c r="V455" s="40"/>
      <c r="W455" s="40"/>
    </row>
    <row r="456" spans="3:23" x14ac:dyDescent="0.2">
      <c r="C456" s="32"/>
      <c r="E456" s="42">
        <f t="shared" si="7"/>
        <v>0</v>
      </c>
      <c r="F456" s="43"/>
      <c r="G456" s="40"/>
      <c r="H456" s="40"/>
      <c r="I456" s="40"/>
      <c r="J456" s="40"/>
      <c r="K456" s="40"/>
      <c r="L456" s="40"/>
      <c r="M456" s="40"/>
      <c r="N456" s="40"/>
      <c r="O456" s="40"/>
      <c r="P456" s="40"/>
      <c r="Q456" s="40"/>
      <c r="R456" s="41"/>
      <c r="S456" s="41"/>
      <c r="T456" s="50"/>
      <c r="U456" s="40"/>
      <c r="V456" s="40"/>
      <c r="W456" s="40"/>
    </row>
    <row r="457" spans="3:23" x14ac:dyDescent="0.2">
      <c r="C457" s="32"/>
      <c r="E457" s="42">
        <f t="shared" si="7"/>
        <v>0</v>
      </c>
      <c r="F457" s="43"/>
      <c r="G457" s="40"/>
      <c r="H457" s="40"/>
      <c r="I457" s="40"/>
      <c r="J457" s="40"/>
      <c r="K457" s="40"/>
      <c r="L457" s="40"/>
      <c r="M457" s="40"/>
      <c r="N457" s="40"/>
      <c r="O457" s="40"/>
      <c r="P457" s="40"/>
      <c r="Q457" s="40"/>
      <c r="R457" s="41"/>
      <c r="S457" s="41"/>
      <c r="T457" s="50"/>
      <c r="U457" s="40"/>
      <c r="V457" s="40"/>
      <c r="W457" s="40"/>
    </row>
    <row r="458" spans="3:23" x14ac:dyDescent="0.2">
      <c r="C458" s="32"/>
      <c r="E458" s="42">
        <f t="shared" si="7"/>
        <v>0</v>
      </c>
      <c r="F458" s="43"/>
      <c r="G458" s="40"/>
      <c r="H458" s="40"/>
      <c r="I458" s="40"/>
      <c r="J458" s="40"/>
      <c r="K458" s="40"/>
      <c r="L458" s="40"/>
      <c r="M458" s="40"/>
      <c r="N458" s="40"/>
      <c r="O458" s="40"/>
      <c r="P458" s="40"/>
      <c r="Q458" s="40"/>
      <c r="R458" s="41"/>
      <c r="S458" s="41"/>
      <c r="T458" s="50"/>
      <c r="U458" s="40"/>
      <c r="V458" s="40"/>
      <c r="W458" s="40"/>
    </row>
    <row r="459" spans="3:23" x14ac:dyDescent="0.2">
      <c r="C459" s="32"/>
      <c r="E459" s="42">
        <f t="shared" si="7"/>
        <v>0</v>
      </c>
      <c r="F459" s="43"/>
      <c r="G459" s="40"/>
      <c r="H459" s="40"/>
      <c r="I459" s="40"/>
      <c r="J459" s="40"/>
      <c r="K459" s="40"/>
      <c r="L459" s="40"/>
      <c r="M459" s="40"/>
      <c r="N459" s="40"/>
      <c r="O459" s="40"/>
      <c r="P459" s="40"/>
      <c r="Q459" s="40"/>
      <c r="R459" s="41"/>
      <c r="S459" s="41"/>
      <c r="T459" s="50"/>
      <c r="U459" s="40"/>
      <c r="V459" s="40"/>
      <c r="W459" s="40"/>
    </row>
    <row r="460" spans="3:23" x14ac:dyDescent="0.2">
      <c r="C460" s="32"/>
      <c r="E460" s="42">
        <f t="shared" si="7"/>
        <v>0</v>
      </c>
      <c r="F460" s="43"/>
      <c r="G460" s="40"/>
      <c r="H460" s="40"/>
      <c r="I460" s="40"/>
      <c r="J460" s="40"/>
      <c r="K460" s="40"/>
      <c r="L460" s="40"/>
      <c r="M460" s="40"/>
      <c r="N460" s="40"/>
      <c r="O460" s="40"/>
      <c r="P460" s="40"/>
      <c r="Q460" s="40"/>
      <c r="R460" s="41"/>
      <c r="S460" s="41"/>
      <c r="T460" s="50"/>
      <c r="U460" s="40"/>
      <c r="V460" s="40"/>
      <c r="W460" s="40"/>
    </row>
    <row r="461" spans="3:23" x14ac:dyDescent="0.2">
      <c r="C461" s="32"/>
      <c r="E461" s="42">
        <f t="shared" si="7"/>
        <v>0</v>
      </c>
      <c r="F461" s="43"/>
      <c r="G461" s="40"/>
      <c r="H461" s="40"/>
      <c r="I461" s="40"/>
      <c r="J461" s="40"/>
      <c r="K461" s="40"/>
      <c r="L461" s="40"/>
      <c r="M461" s="40"/>
      <c r="N461" s="40"/>
      <c r="O461" s="40"/>
      <c r="P461" s="40"/>
      <c r="Q461" s="40"/>
      <c r="R461" s="41"/>
      <c r="S461" s="41"/>
      <c r="T461" s="50"/>
      <c r="U461" s="40"/>
      <c r="V461" s="40"/>
      <c r="W461" s="40"/>
    </row>
    <row r="462" spans="3:23" x14ac:dyDescent="0.2">
      <c r="C462" s="32"/>
      <c r="E462" s="42">
        <f t="shared" si="7"/>
        <v>0</v>
      </c>
      <c r="F462" s="43"/>
      <c r="G462" s="40"/>
      <c r="H462" s="40"/>
      <c r="I462" s="40"/>
      <c r="J462" s="40"/>
      <c r="K462" s="40"/>
      <c r="L462" s="40"/>
      <c r="M462" s="40"/>
      <c r="N462" s="40"/>
      <c r="O462" s="40"/>
      <c r="P462" s="40"/>
      <c r="Q462" s="40"/>
      <c r="R462" s="41"/>
      <c r="S462" s="41"/>
      <c r="T462" s="50"/>
      <c r="U462" s="40"/>
      <c r="V462" s="40"/>
      <c r="W462" s="40"/>
    </row>
    <row r="463" spans="3:23" ht="13.5" thickBot="1" x14ac:dyDescent="0.25">
      <c r="C463" s="32"/>
      <c r="E463" s="42">
        <f>SUM(F463:T463)</f>
        <v>0</v>
      </c>
      <c r="F463" s="53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9"/>
      <c r="S463" s="49"/>
      <c r="T463" s="54"/>
      <c r="U463" s="48"/>
      <c r="V463" s="48"/>
      <c r="W463" s="48"/>
    </row>
  </sheetData>
  <autoFilter ref="A13:D464"/>
  <mergeCells count="4">
    <mergeCell ref="D13:D14"/>
    <mergeCell ref="A13:A14"/>
    <mergeCell ref="B13:B14"/>
    <mergeCell ref="C13:C14"/>
  </mergeCells>
  <phoneticPr fontId="2" type="noConversion"/>
  <pageMargins left="0" right="0" top="0.19685039370078741" bottom="0.19685039370078741" header="0.51181102362204722" footer="0.51181102362204722"/>
  <pageSetup paperSize="8" scale="7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3:I464"/>
  <sheetViews>
    <sheetView workbookViewId="0">
      <selection activeCell="K11" sqref="K11"/>
    </sheetView>
  </sheetViews>
  <sheetFormatPr baseColWidth="10" defaultRowHeight="12.75" x14ac:dyDescent="0.2"/>
  <cols>
    <col min="1" max="1" width="10.140625" style="101" customWidth="1"/>
    <col min="2" max="2" width="13.28515625" style="71" customWidth="1"/>
    <col min="3" max="3" width="8.140625" style="71" customWidth="1"/>
    <col min="4" max="4" width="6" style="102" customWidth="1"/>
    <col min="5" max="5" width="5" style="102" customWidth="1"/>
    <col min="6" max="8" width="7.7109375" style="102" customWidth="1"/>
    <col min="9" max="9" width="38.85546875" style="95" customWidth="1"/>
    <col min="236" max="236" width="10.140625" customWidth="1"/>
    <col min="237" max="237" width="6.85546875" customWidth="1"/>
    <col min="238" max="238" width="5.42578125" customWidth="1"/>
    <col min="239" max="239" width="13.28515625" customWidth="1"/>
    <col min="240" max="240" width="12.7109375" customWidth="1"/>
    <col min="241" max="241" width="8.140625" customWidth="1"/>
    <col min="242" max="243" width="12.7109375" customWidth="1"/>
    <col min="244" max="244" width="10" customWidth="1"/>
    <col min="245" max="245" width="22.42578125" customWidth="1"/>
    <col min="246" max="246" width="5.85546875" customWidth="1"/>
    <col min="247" max="247" width="42" customWidth="1"/>
    <col min="248" max="248" width="6" customWidth="1"/>
    <col min="249" max="249" width="5" customWidth="1"/>
    <col min="250" max="251" width="7.7109375" customWidth="1"/>
    <col min="252" max="252" width="38.85546875" customWidth="1"/>
    <col min="254" max="254" width="10.140625" customWidth="1"/>
    <col min="255" max="255" width="5.140625" customWidth="1"/>
    <col min="256" max="257" width="29.7109375" customWidth="1"/>
    <col min="258" max="258" width="11.7109375" customWidth="1"/>
    <col min="259" max="259" width="11.42578125" customWidth="1"/>
    <col min="260" max="260" width="10.140625" customWidth="1"/>
    <col min="261" max="261" width="11.42578125" customWidth="1"/>
    <col min="262" max="262" width="42.7109375" customWidth="1"/>
    <col min="492" max="492" width="10.140625" customWidth="1"/>
    <col min="493" max="493" width="6.85546875" customWidth="1"/>
    <col min="494" max="494" width="5.42578125" customWidth="1"/>
    <col min="495" max="495" width="13.28515625" customWidth="1"/>
    <col min="496" max="496" width="12.7109375" customWidth="1"/>
    <col min="497" max="497" width="8.140625" customWidth="1"/>
    <col min="498" max="499" width="12.7109375" customWidth="1"/>
    <col min="500" max="500" width="10" customWidth="1"/>
    <col min="501" max="501" width="22.42578125" customWidth="1"/>
    <col min="502" max="502" width="5.85546875" customWidth="1"/>
    <col min="503" max="503" width="42" customWidth="1"/>
    <col min="504" max="504" width="6" customWidth="1"/>
    <col min="505" max="505" width="5" customWidth="1"/>
    <col min="506" max="507" width="7.7109375" customWidth="1"/>
    <col min="508" max="508" width="38.85546875" customWidth="1"/>
    <col min="510" max="510" width="10.140625" customWidth="1"/>
    <col min="511" max="511" width="5.140625" customWidth="1"/>
    <col min="512" max="513" width="29.7109375" customWidth="1"/>
    <col min="514" max="514" width="11.7109375" customWidth="1"/>
    <col min="515" max="515" width="11.42578125" customWidth="1"/>
    <col min="516" max="516" width="10.140625" customWidth="1"/>
    <col min="517" max="517" width="11.42578125" customWidth="1"/>
    <col min="518" max="518" width="42.7109375" customWidth="1"/>
    <col min="748" max="748" width="10.140625" customWidth="1"/>
    <col min="749" max="749" width="6.85546875" customWidth="1"/>
    <col min="750" max="750" width="5.42578125" customWidth="1"/>
    <col min="751" max="751" width="13.28515625" customWidth="1"/>
    <col min="752" max="752" width="12.7109375" customWidth="1"/>
    <col min="753" max="753" width="8.140625" customWidth="1"/>
    <col min="754" max="755" width="12.7109375" customWidth="1"/>
    <col min="756" max="756" width="10" customWidth="1"/>
    <col min="757" max="757" width="22.42578125" customWidth="1"/>
    <col min="758" max="758" width="5.85546875" customWidth="1"/>
    <col min="759" max="759" width="42" customWidth="1"/>
    <col min="760" max="760" width="6" customWidth="1"/>
    <col min="761" max="761" width="5" customWidth="1"/>
    <col min="762" max="763" width="7.7109375" customWidth="1"/>
    <col min="764" max="764" width="38.85546875" customWidth="1"/>
    <col min="766" max="766" width="10.140625" customWidth="1"/>
    <col min="767" max="767" width="5.140625" customWidth="1"/>
    <col min="768" max="769" width="29.7109375" customWidth="1"/>
    <col min="770" max="770" width="11.7109375" customWidth="1"/>
    <col min="771" max="771" width="11.42578125" customWidth="1"/>
    <col min="772" max="772" width="10.140625" customWidth="1"/>
    <col min="773" max="773" width="11.42578125" customWidth="1"/>
    <col min="774" max="774" width="42.7109375" customWidth="1"/>
    <col min="1004" max="1004" width="10.140625" customWidth="1"/>
    <col min="1005" max="1005" width="6.85546875" customWidth="1"/>
    <col min="1006" max="1006" width="5.42578125" customWidth="1"/>
    <col min="1007" max="1007" width="13.28515625" customWidth="1"/>
    <col min="1008" max="1008" width="12.7109375" customWidth="1"/>
    <col min="1009" max="1009" width="8.140625" customWidth="1"/>
    <col min="1010" max="1011" width="12.7109375" customWidth="1"/>
    <col min="1012" max="1012" width="10" customWidth="1"/>
    <col min="1013" max="1013" width="22.42578125" customWidth="1"/>
    <col min="1014" max="1014" width="5.85546875" customWidth="1"/>
    <col min="1015" max="1015" width="42" customWidth="1"/>
    <col min="1016" max="1016" width="6" customWidth="1"/>
    <col min="1017" max="1017" width="5" customWidth="1"/>
    <col min="1018" max="1019" width="7.7109375" customWidth="1"/>
    <col min="1020" max="1020" width="38.85546875" customWidth="1"/>
    <col min="1022" max="1022" width="10.140625" customWidth="1"/>
    <col min="1023" max="1023" width="5.140625" customWidth="1"/>
    <col min="1024" max="1025" width="29.7109375" customWidth="1"/>
    <col min="1026" max="1026" width="11.7109375" customWidth="1"/>
    <col min="1027" max="1027" width="11.42578125" customWidth="1"/>
    <col min="1028" max="1028" width="10.140625" customWidth="1"/>
    <col min="1029" max="1029" width="11.42578125" customWidth="1"/>
    <col min="1030" max="1030" width="42.7109375" customWidth="1"/>
    <col min="1260" max="1260" width="10.140625" customWidth="1"/>
    <col min="1261" max="1261" width="6.85546875" customWidth="1"/>
    <col min="1262" max="1262" width="5.42578125" customWidth="1"/>
    <col min="1263" max="1263" width="13.28515625" customWidth="1"/>
    <col min="1264" max="1264" width="12.7109375" customWidth="1"/>
    <col min="1265" max="1265" width="8.140625" customWidth="1"/>
    <col min="1266" max="1267" width="12.7109375" customWidth="1"/>
    <col min="1268" max="1268" width="10" customWidth="1"/>
    <col min="1269" max="1269" width="22.42578125" customWidth="1"/>
    <col min="1270" max="1270" width="5.85546875" customWidth="1"/>
    <col min="1271" max="1271" width="42" customWidth="1"/>
    <col min="1272" max="1272" width="6" customWidth="1"/>
    <col min="1273" max="1273" width="5" customWidth="1"/>
    <col min="1274" max="1275" width="7.7109375" customWidth="1"/>
    <col min="1276" max="1276" width="38.85546875" customWidth="1"/>
    <col min="1278" max="1278" width="10.140625" customWidth="1"/>
    <col min="1279" max="1279" width="5.140625" customWidth="1"/>
    <col min="1280" max="1281" width="29.7109375" customWidth="1"/>
    <col min="1282" max="1282" width="11.7109375" customWidth="1"/>
    <col min="1283" max="1283" width="11.42578125" customWidth="1"/>
    <col min="1284" max="1284" width="10.140625" customWidth="1"/>
    <col min="1285" max="1285" width="11.42578125" customWidth="1"/>
    <col min="1286" max="1286" width="42.7109375" customWidth="1"/>
    <col min="1516" max="1516" width="10.140625" customWidth="1"/>
    <col min="1517" max="1517" width="6.85546875" customWidth="1"/>
    <col min="1518" max="1518" width="5.42578125" customWidth="1"/>
    <col min="1519" max="1519" width="13.28515625" customWidth="1"/>
    <col min="1520" max="1520" width="12.7109375" customWidth="1"/>
    <col min="1521" max="1521" width="8.140625" customWidth="1"/>
    <col min="1522" max="1523" width="12.7109375" customWidth="1"/>
    <col min="1524" max="1524" width="10" customWidth="1"/>
    <col min="1525" max="1525" width="22.42578125" customWidth="1"/>
    <col min="1526" max="1526" width="5.85546875" customWidth="1"/>
    <col min="1527" max="1527" width="42" customWidth="1"/>
    <col min="1528" max="1528" width="6" customWidth="1"/>
    <col min="1529" max="1529" width="5" customWidth="1"/>
    <col min="1530" max="1531" width="7.7109375" customWidth="1"/>
    <col min="1532" max="1532" width="38.85546875" customWidth="1"/>
    <col min="1534" max="1534" width="10.140625" customWidth="1"/>
    <col min="1535" max="1535" width="5.140625" customWidth="1"/>
    <col min="1536" max="1537" width="29.7109375" customWidth="1"/>
    <col min="1538" max="1538" width="11.7109375" customWidth="1"/>
    <col min="1539" max="1539" width="11.42578125" customWidth="1"/>
    <col min="1540" max="1540" width="10.140625" customWidth="1"/>
    <col min="1541" max="1541" width="11.42578125" customWidth="1"/>
    <col min="1542" max="1542" width="42.7109375" customWidth="1"/>
    <col min="1772" max="1772" width="10.140625" customWidth="1"/>
    <col min="1773" max="1773" width="6.85546875" customWidth="1"/>
    <col min="1774" max="1774" width="5.42578125" customWidth="1"/>
    <col min="1775" max="1775" width="13.28515625" customWidth="1"/>
    <col min="1776" max="1776" width="12.7109375" customWidth="1"/>
    <col min="1777" max="1777" width="8.140625" customWidth="1"/>
    <col min="1778" max="1779" width="12.7109375" customWidth="1"/>
    <col min="1780" max="1780" width="10" customWidth="1"/>
    <col min="1781" max="1781" width="22.42578125" customWidth="1"/>
    <col min="1782" max="1782" width="5.85546875" customWidth="1"/>
    <col min="1783" max="1783" width="42" customWidth="1"/>
    <col min="1784" max="1784" width="6" customWidth="1"/>
    <col min="1785" max="1785" width="5" customWidth="1"/>
    <col min="1786" max="1787" width="7.7109375" customWidth="1"/>
    <col min="1788" max="1788" width="38.85546875" customWidth="1"/>
    <col min="1790" max="1790" width="10.140625" customWidth="1"/>
    <col min="1791" max="1791" width="5.140625" customWidth="1"/>
    <col min="1792" max="1793" width="29.7109375" customWidth="1"/>
    <col min="1794" max="1794" width="11.7109375" customWidth="1"/>
    <col min="1795" max="1795" width="11.42578125" customWidth="1"/>
    <col min="1796" max="1796" width="10.140625" customWidth="1"/>
    <col min="1797" max="1797" width="11.42578125" customWidth="1"/>
    <col min="1798" max="1798" width="42.7109375" customWidth="1"/>
    <col min="2028" max="2028" width="10.140625" customWidth="1"/>
    <col min="2029" max="2029" width="6.85546875" customWidth="1"/>
    <col min="2030" max="2030" width="5.42578125" customWidth="1"/>
    <col min="2031" max="2031" width="13.28515625" customWidth="1"/>
    <col min="2032" max="2032" width="12.7109375" customWidth="1"/>
    <col min="2033" max="2033" width="8.140625" customWidth="1"/>
    <col min="2034" max="2035" width="12.7109375" customWidth="1"/>
    <col min="2036" max="2036" width="10" customWidth="1"/>
    <col min="2037" max="2037" width="22.42578125" customWidth="1"/>
    <col min="2038" max="2038" width="5.85546875" customWidth="1"/>
    <col min="2039" max="2039" width="42" customWidth="1"/>
    <col min="2040" max="2040" width="6" customWidth="1"/>
    <col min="2041" max="2041" width="5" customWidth="1"/>
    <col min="2042" max="2043" width="7.7109375" customWidth="1"/>
    <col min="2044" max="2044" width="38.85546875" customWidth="1"/>
    <col min="2046" max="2046" width="10.140625" customWidth="1"/>
    <col min="2047" max="2047" width="5.140625" customWidth="1"/>
    <col min="2048" max="2049" width="29.7109375" customWidth="1"/>
    <col min="2050" max="2050" width="11.7109375" customWidth="1"/>
    <col min="2051" max="2051" width="11.42578125" customWidth="1"/>
    <col min="2052" max="2052" width="10.140625" customWidth="1"/>
    <col min="2053" max="2053" width="11.42578125" customWidth="1"/>
    <col min="2054" max="2054" width="42.7109375" customWidth="1"/>
    <col min="2284" max="2284" width="10.140625" customWidth="1"/>
    <col min="2285" max="2285" width="6.85546875" customWidth="1"/>
    <col min="2286" max="2286" width="5.42578125" customWidth="1"/>
    <col min="2287" max="2287" width="13.28515625" customWidth="1"/>
    <col min="2288" max="2288" width="12.7109375" customWidth="1"/>
    <col min="2289" max="2289" width="8.140625" customWidth="1"/>
    <col min="2290" max="2291" width="12.7109375" customWidth="1"/>
    <col min="2292" max="2292" width="10" customWidth="1"/>
    <col min="2293" max="2293" width="22.42578125" customWidth="1"/>
    <col min="2294" max="2294" width="5.85546875" customWidth="1"/>
    <col min="2295" max="2295" width="42" customWidth="1"/>
    <col min="2296" max="2296" width="6" customWidth="1"/>
    <col min="2297" max="2297" width="5" customWidth="1"/>
    <col min="2298" max="2299" width="7.7109375" customWidth="1"/>
    <col min="2300" max="2300" width="38.85546875" customWidth="1"/>
    <col min="2302" max="2302" width="10.140625" customWidth="1"/>
    <col min="2303" max="2303" width="5.140625" customWidth="1"/>
    <col min="2304" max="2305" width="29.7109375" customWidth="1"/>
    <col min="2306" max="2306" width="11.7109375" customWidth="1"/>
    <col min="2307" max="2307" width="11.42578125" customWidth="1"/>
    <col min="2308" max="2308" width="10.140625" customWidth="1"/>
    <col min="2309" max="2309" width="11.42578125" customWidth="1"/>
    <col min="2310" max="2310" width="42.7109375" customWidth="1"/>
    <col min="2540" max="2540" width="10.140625" customWidth="1"/>
    <col min="2541" max="2541" width="6.85546875" customWidth="1"/>
    <col min="2542" max="2542" width="5.42578125" customWidth="1"/>
    <col min="2543" max="2543" width="13.28515625" customWidth="1"/>
    <col min="2544" max="2544" width="12.7109375" customWidth="1"/>
    <col min="2545" max="2545" width="8.140625" customWidth="1"/>
    <col min="2546" max="2547" width="12.7109375" customWidth="1"/>
    <col min="2548" max="2548" width="10" customWidth="1"/>
    <col min="2549" max="2549" width="22.42578125" customWidth="1"/>
    <col min="2550" max="2550" width="5.85546875" customWidth="1"/>
    <col min="2551" max="2551" width="42" customWidth="1"/>
    <col min="2552" max="2552" width="6" customWidth="1"/>
    <col min="2553" max="2553" width="5" customWidth="1"/>
    <col min="2554" max="2555" width="7.7109375" customWidth="1"/>
    <col min="2556" max="2556" width="38.85546875" customWidth="1"/>
    <col min="2558" max="2558" width="10.140625" customWidth="1"/>
    <col min="2559" max="2559" width="5.140625" customWidth="1"/>
    <col min="2560" max="2561" width="29.7109375" customWidth="1"/>
    <col min="2562" max="2562" width="11.7109375" customWidth="1"/>
    <col min="2563" max="2563" width="11.42578125" customWidth="1"/>
    <col min="2564" max="2564" width="10.140625" customWidth="1"/>
    <col min="2565" max="2565" width="11.42578125" customWidth="1"/>
    <col min="2566" max="2566" width="42.7109375" customWidth="1"/>
    <col min="2796" max="2796" width="10.140625" customWidth="1"/>
    <col min="2797" max="2797" width="6.85546875" customWidth="1"/>
    <col min="2798" max="2798" width="5.42578125" customWidth="1"/>
    <col min="2799" max="2799" width="13.28515625" customWidth="1"/>
    <col min="2800" max="2800" width="12.7109375" customWidth="1"/>
    <col min="2801" max="2801" width="8.140625" customWidth="1"/>
    <col min="2802" max="2803" width="12.7109375" customWidth="1"/>
    <col min="2804" max="2804" width="10" customWidth="1"/>
    <col min="2805" max="2805" width="22.42578125" customWidth="1"/>
    <col min="2806" max="2806" width="5.85546875" customWidth="1"/>
    <col min="2807" max="2807" width="42" customWidth="1"/>
    <col min="2808" max="2808" width="6" customWidth="1"/>
    <col min="2809" max="2809" width="5" customWidth="1"/>
    <col min="2810" max="2811" width="7.7109375" customWidth="1"/>
    <col min="2812" max="2812" width="38.85546875" customWidth="1"/>
    <col min="2814" max="2814" width="10.140625" customWidth="1"/>
    <col min="2815" max="2815" width="5.140625" customWidth="1"/>
    <col min="2816" max="2817" width="29.7109375" customWidth="1"/>
    <col min="2818" max="2818" width="11.7109375" customWidth="1"/>
    <col min="2819" max="2819" width="11.42578125" customWidth="1"/>
    <col min="2820" max="2820" width="10.140625" customWidth="1"/>
    <col min="2821" max="2821" width="11.42578125" customWidth="1"/>
    <col min="2822" max="2822" width="42.7109375" customWidth="1"/>
    <col min="3052" max="3052" width="10.140625" customWidth="1"/>
    <col min="3053" max="3053" width="6.85546875" customWidth="1"/>
    <col min="3054" max="3054" width="5.42578125" customWidth="1"/>
    <col min="3055" max="3055" width="13.28515625" customWidth="1"/>
    <col min="3056" max="3056" width="12.7109375" customWidth="1"/>
    <col min="3057" max="3057" width="8.140625" customWidth="1"/>
    <col min="3058" max="3059" width="12.7109375" customWidth="1"/>
    <col min="3060" max="3060" width="10" customWidth="1"/>
    <col min="3061" max="3061" width="22.42578125" customWidth="1"/>
    <col min="3062" max="3062" width="5.85546875" customWidth="1"/>
    <col min="3063" max="3063" width="42" customWidth="1"/>
    <col min="3064" max="3064" width="6" customWidth="1"/>
    <col min="3065" max="3065" width="5" customWidth="1"/>
    <col min="3066" max="3067" width="7.7109375" customWidth="1"/>
    <col min="3068" max="3068" width="38.85546875" customWidth="1"/>
    <col min="3070" max="3070" width="10.140625" customWidth="1"/>
    <col min="3071" max="3071" width="5.140625" customWidth="1"/>
    <col min="3072" max="3073" width="29.7109375" customWidth="1"/>
    <col min="3074" max="3074" width="11.7109375" customWidth="1"/>
    <col min="3075" max="3075" width="11.42578125" customWidth="1"/>
    <col min="3076" max="3076" width="10.140625" customWidth="1"/>
    <col min="3077" max="3077" width="11.42578125" customWidth="1"/>
    <col min="3078" max="3078" width="42.7109375" customWidth="1"/>
    <col min="3308" max="3308" width="10.140625" customWidth="1"/>
    <col min="3309" max="3309" width="6.85546875" customWidth="1"/>
    <col min="3310" max="3310" width="5.42578125" customWidth="1"/>
    <col min="3311" max="3311" width="13.28515625" customWidth="1"/>
    <col min="3312" max="3312" width="12.7109375" customWidth="1"/>
    <col min="3313" max="3313" width="8.140625" customWidth="1"/>
    <col min="3314" max="3315" width="12.7109375" customWidth="1"/>
    <col min="3316" max="3316" width="10" customWidth="1"/>
    <col min="3317" max="3317" width="22.42578125" customWidth="1"/>
    <col min="3318" max="3318" width="5.85546875" customWidth="1"/>
    <col min="3319" max="3319" width="42" customWidth="1"/>
    <col min="3320" max="3320" width="6" customWidth="1"/>
    <col min="3321" max="3321" width="5" customWidth="1"/>
    <col min="3322" max="3323" width="7.7109375" customWidth="1"/>
    <col min="3324" max="3324" width="38.85546875" customWidth="1"/>
    <col min="3326" max="3326" width="10.140625" customWidth="1"/>
    <col min="3327" max="3327" width="5.140625" customWidth="1"/>
    <col min="3328" max="3329" width="29.7109375" customWidth="1"/>
    <col min="3330" max="3330" width="11.7109375" customWidth="1"/>
    <col min="3331" max="3331" width="11.42578125" customWidth="1"/>
    <col min="3332" max="3332" width="10.140625" customWidth="1"/>
    <col min="3333" max="3333" width="11.42578125" customWidth="1"/>
    <col min="3334" max="3334" width="42.7109375" customWidth="1"/>
    <col min="3564" max="3564" width="10.140625" customWidth="1"/>
    <col min="3565" max="3565" width="6.85546875" customWidth="1"/>
    <col min="3566" max="3566" width="5.42578125" customWidth="1"/>
    <col min="3567" max="3567" width="13.28515625" customWidth="1"/>
    <col min="3568" max="3568" width="12.7109375" customWidth="1"/>
    <col min="3569" max="3569" width="8.140625" customWidth="1"/>
    <col min="3570" max="3571" width="12.7109375" customWidth="1"/>
    <col min="3572" max="3572" width="10" customWidth="1"/>
    <col min="3573" max="3573" width="22.42578125" customWidth="1"/>
    <col min="3574" max="3574" width="5.85546875" customWidth="1"/>
    <col min="3575" max="3575" width="42" customWidth="1"/>
    <col min="3576" max="3576" width="6" customWidth="1"/>
    <col min="3577" max="3577" width="5" customWidth="1"/>
    <col min="3578" max="3579" width="7.7109375" customWidth="1"/>
    <col min="3580" max="3580" width="38.85546875" customWidth="1"/>
    <col min="3582" max="3582" width="10.140625" customWidth="1"/>
    <col min="3583" max="3583" width="5.140625" customWidth="1"/>
    <col min="3584" max="3585" width="29.7109375" customWidth="1"/>
    <col min="3586" max="3586" width="11.7109375" customWidth="1"/>
    <col min="3587" max="3587" width="11.42578125" customWidth="1"/>
    <col min="3588" max="3588" width="10.140625" customWidth="1"/>
    <col min="3589" max="3589" width="11.42578125" customWidth="1"/>
    <col min="3590" max="3590" width="42.7109375" customWidth="1"/>
    <col min="3820" max="3820" width="10.140625" customWidth="1"/>
    <col min="3821" max="3821" width="6.85546875" customWidth="1"/>
    <col min="3822" max="3822" width="5.42578125" customWidth="1"/>
    <col min="3823" max="3823" width="13.28515625" customWidth="1"/>
    <col min="3824" max="3824" width="12.7109375" customWidth="1"/>
    <col min="3825" max="3825" width="8.140625" customWidth="1"/>
    <col min="3826" max="3827" width="12.7109375" customWidth="1"/>
    <col min="3828" max="3828" width="10" customWidth="1"/>
    <col min="3829" max="3829" width="22.42578125" customWidth="1"/>
    <col min="3830" max="3830" width="5.85546875" customWidth="1"/>
    <col min="3831" max="3831" width="42" customWidth="1"/>
    <col min="3832" max="3832" width="6" customWidth="1"/>
    <col min="3833" max="3833" width="5" customWidth="1"/>
    <col min="3834" max="3835" width="7.7109375" customWidth="1"/>
    <col min="3836" max="3836" width="38.85546875" customWidth="1"/>
    <col min="3838" max="3838" width="10.140625" customWidth="1"/>
    <col min="3839" max="3839" width="5.140625" customWidth="1"/>
    <col min="3840" max="3841" width="29.7109375" customWidth="1"/>
    <col min="3842" max="3842" width="11.7109375" customWidth="1"/>
    <col min="3843" max="3843" width="11.42578125" customWidth="1"/>
    <col min="3844" max="3844" width="10.140625" customWidth="1"/>
    <col min="3845" max="3845" width="11.42578125" customWidth="1"/>
    <col min="3846" max="3846" width="42.7109375" customWidth="1"/>
    <col min="4076" max="4076" width="10.140625" customWidth="1"/>
    <col min="4077" max="4077" width="6.85546875" customWidth="1"/>
    <col min="4078" max="4078" width="5.42578125" customWidth="1"/>
    <col min="4079" max="4079" width="13.28515625" customWidth="1"/>
    <col min="4080" max="4080" width="12.7109375" customWidth="1"/>
    <col min="4081" max="4081" width="8.140625" customWidth="1"/>
    <col min="4082" max="4083" width="12.7109375" customWidth="1"/>
    <col min="4084" max="4084" width="10" customWidth="1"/>
    <col min="4085" max="4085" width="22.42578125" customWidth="1"/>
    <col min="4086" max="4086" width="5.85546875" customWidth="1"/>
    <col min="4087" max="4087" width="42" customWidth="1"/>
    <col min="4088" max="4088" width="6" customWidth="1"/>
    <col min="4089" max="4089" width="5" customWidth="1"/>
    <col min="4090" max="4091" width="7.7109375" customWidth="1"/>
    <col min="4092" max="4092" width="38.85546875" customWidth="1"/>
    <col min="4094" max="4094" width="10.140625" customWidth="1"/>
    <col min="4095" max="4095" width="5.140625" customWidth="1"/>
    <col min="4096" max="4097" width="29.7109375" customWidth="1"/>
    <col min="4098" max="4098" width="11.7109375" customWidth="1"/>
    <col min="4099" max="4099" width="11.42578125" customWidth="1"/>
    <col min="4100" max="4100" width="10.140625" customWidth="1"/>
    <col min="4101" max="4101" width="11.42578125" customWidth="1"/>
    <col min="4102" max="4102" width="42.7109375" customWidth="1"/>
    <col min="4332" max="4332" width="10.140625" customWidth="1"/>
    <col min="4333" max="4333" width="6.85546875" customWidth="1"/>
    <col min="4334" max="4334" width="5.42578125" customWidth="1"/>
    <col min="4335" max="4335" width="13.28515625" customWidth="1"/>
    <col min="4336" max="4336" width="12.7109375" customWidth="1"/>
    <col min="4337" max="4337" width="8.140625" customWidth="1"/>
    <col min="4338" max="4339" width="12.7109375" customWidth="1"/>
    <col min="4340" max="4340" width="10" customWidth="1"/>
    <col min="4341" max="4341" width="22.42578125" customWidth="1"/>
    <col min="4342" max="4342" width="5.85546875" customWidth="1"/>
    <col min="4343" max="4343" width="42" customWidth="1"/>
    <col min="4344" max="4344" width="6" customWidth="1"/>
    <col min="4345" max="4345" width="5" customWidth="1"/>
    <col min="4346" max="4347" width="7.7109375" customWidth="1"/>
    <col min="4348" max="4348" width="38.85546875" customWidth="1"/>
    <col min="4350" max="4350" width="10.140625" customWidth="1"/>
    <col min="4351" max="4351" width="5.140625" customWidth="1"/>
    <col min="4352" max="4353" width="29.7109375" customWidth="1"/>
    <col min="4354" max="4354" width="11.7109375" customWidth="1"/>
    <col min="4355" max="4355" width="11.42578125" customWidth="1"/>
    <col min="4356" max="4356" width="10.140625" customWidth="1"/>
    <col min="4357" max="4357" width="11.42578125" customWidth="1"/>
    <col min="4358" max="4358" width="42.7109375" customWidth="1"/>
    <col min="4588" max="4588" width="10.140625" customWidth="1"/>
    <col min="4589" max="4589" width="6.85546875" customWidth="1"/>
    <col min="4590" max="4590" width="5.42578125" customWidth="1"/>
    <col min="4591" max="4591" width="13.28515625" customWidth="1"/>
    <col min="4592" max="4592" width="12.7109375" customWidth="1"/>
    <col min="4593" max="4593" width="8.140625" customWidth="1"/>
    <col min="4594" max="4595" width="12.7109375" customWidth="1"/>
    <col min="4596" max="4596" width="10" customWidth="1"/>
    <col min="4597" max="4597" width="22.42578125" customWidth="1"/>
    <col min="4598" max="4598" width="5.85546875" customWidth="1"/>
    <col min="4599" max="4599" width="42" customWidth="1"/>
    <col min="4600" max="4600" width="6" customWidth="1"/>
    <col min="4601" max="4601" width="5" customWidth="1"/>
    <col min="4602" max="4603" width="7.7109375" customWidth="1"/>
    <col min="4604" max="4604" width="38.85546875" customWidth="1"/>
    <col min="4606" max="4606" width="10.140625" customWidth="1"/>
    <col min="4607" max="4607" width="5.140625" customWidth="1"/>
    <col min="4608" max="4609" width="29.7109375" customWidth="1"/>
    <col min="4610" max="4610" width="11.7109375" customWidth="1"/>
    <col min="4611" max="4611" width="11.42578125" customWidth="1"/>
    <col min="4612" max="4612" width="10.140625" customWidth="1"/>
    <col min="4613" max="4613" width="11.42578125" customWidth="1"/>
    <col min="4614" max="4614" width="42.7109375" customWidth="1"/>
    <col min="4844" max="4844" width="10.140625" customWidth="1"/>
    <col min="4845" max="4845" width="6.85546875" customWidth="1"/>
    <col min="4846" max="4846" width="5.42578125" customWidth="1"/>
    <col min="4847" max="4847" width="13.28515625" customWidth="1"/>
    <col min="4848" max="4848" width="12.7109375" customWidth="1"/>
    <col min="4849" max="4849" width="8.140625" customWidth="1"/>
    <col min="4850" max="4851" width="12.7109375" customWidth="1"/>
    <col min="4852" max="4852" width="10" customWidth="1"/>
    <col min="4853" max="4853" width="22.42578125" customWidth="1"/>
    <col min="4854" max="4854" width="5.85546875" customWidth="1"/>
    <col min="4855" max="4855" width="42" customWidth="1"/>
    <col min="4856" max="4856" width="6" customWidth="1"/>
    <col min="4857" max="4857" width="5" customWidth="1"/>
    <col min="4858" max="4859" width="7.7109375" customWidth="1"/>
    <col min="4860" max="4860" width="38.85546875" customWidth="1"/>
    <col min="4862" max="4862" width="10.140625" customWidth="1"/>
    <col min="4863" max="4863" width="5.140625" customWidth="1"/>
    <col min="4864" max="4865" width="29.7109375" customWidth="1"/>
    <col min="4866" max="4866" width="11.7109375" customWidth="1"/>
    <col min="4867" max="4867" width="11.42578125" customWidth="1"/>
    <col min="4868" max="4868" width="10.140625" customWidth="1"/>
    <col min="4869" max="4869" width="11.42578125" customWidth="1"/>
    <col min="4870" max="4870" width="42.7109375" customWidth="1"/>
    <col min="5100" max="5100" width="10.140625" customWidth="1"/>
    <col min="5101" max="5101" width="6.85546875" customWidth="1"/>
    <col min="5102" max="5102" width="5.42578125" customWidth="1"/>
    <col min="5103" max="5103" width="13.28515625" customWidth="1"/>
    <col min="5104" max="5104" width="12.7109375" customWidth="1"/>
    <col min="5105" max="5105" width="8.140625" customWidth="1"/>
    <col min="5106" max="5107" width="12.7109375" customWidth="1"/>
    <col min="5108" max="5108" width="10" customWidth="1"/>
    <col min="5109" max="5109" width="22.42578125" customWidth="1"/>
    <col min="5110" max="5110" width="5.85546875" customWidth="1"/>
    <col min="5111" max="5111" width="42" customWidth="1"/>
    <col min="5112" max="5112" width="6" customWidth="1"/>
    <col min="5113" max="5113" width="5" customWidth="1"/>
    <col min="5114" max="5115" width="7.7109375" customWidth="1"/>
    <col min="5116" max="5116" width="38.85546875" customWidth="1"/>
    <col min="5118" max="5118" width="10.140625" customWidth="1"/>
    <col min="5119" max="5119" width="5.140625" customWidth="1"/>
    <col min="5120" max="5121" width="29.7109375" customWidth="1"/>
    <col min="5122" max="5122" width="11.7109375" customWidth="1"/>
    <col min="5123" max="5123" width="11.42578125" customWidth="1"/>
    <col min="5124" max="5124" width="10.140625" customWidth="1"/>
    <col min="5125" max="5125" width="11.42578125" customWidth="1"/>
    <col min="5126" max="5126" width="42.7109375" customWidth="1"/>
    <col min="5356" max="5356" width="10.140625" customWidth="1"/>
    <col min="5357" max="5357" width="6.85546875" customWidth="1"/>
    <col min="5358" max="5358" width="5.42578125" customWidth="1"/>
    <col min="5359" max="5359" width="13.28515625" customWidth="1"/>
    <col min="5360" max="5360" width="12.7109375" customWidth="1"/>
    <col min="5361" max="5361" width="8.140625" customWidth="1"/>
    <col min="5362" max="5363" width="12.7109375" customWidth="1"/>
    <col min="5364" max="5364" width="10" customWidth="1"/>
    <col min="5365" max="5365" width="22.42578125" customWidth="1"/>
    <col min="5366" max="5366" width="5.85546875" customWidth="1"/>
    <col min="5367" max="5367" width="42" customWidth="1"/>
    <col min="5368" max="5368" width="6" customWidth="1"/>
    <col min="5369" max="5369" width="5" customWidth="1"/>
    <col min="5370" max="5371" width="7.7109375" customWidth="1"/>
    <col min="5372" max="5372" width="38.85546875" customWidth="1"/>
    <col min="5374" max="5374" width="10.140625" customWidth="1"/>
    <col min="5375" max="5375" width="5.140625" customWidth="1"/>
    <col min="5376" max="5377" width="29.7109375" customWidth="1"/>
    <col min="5378" max="5378" width="11.7109375" customWidth="1"/>
    <col min="5379" max="5379" width="11.42578125" customWidth="1"/>
    <col min="5380" max="5380" width="10.140625" customWidth="1"/>
    <col min="5381" max="5381" width="11.42578125" customWidth="1"/>
    <col min="5382" max="5382" width="42.7109375" customWidth="1"/>
    <col min="5612" max="5612" width="10.140625" customWidth="1"/>
    <col min="5613" max="5613" width="6.85546875" customWidth="1"/>
    <col min="5614" max="5614" width="5.42578125" customWidth="1"/>
    <col min="5615" max="5615" width="13.28515625" customWidth="1"/>
    <col min="5616" max="5616" width="12.7109375" customWidth="1"/>
    <col min="5617" max="5617" width="8.140625" customWidth="1"/>
    <col min="5618" max="5619" width="12.7109375" customWidth="1"/>
    <col min="5620" max="5620" width="10" customWidth="1"/>
    <col min="5621" max="5621" width="22.42578125" customWidth="1"/>
    <col min="5622" max="5622" width="5.85546875" customWidth="1"/>
    <col min="5623" max="5623" width="42" customWidth="1"/>
    <col min="5624" max="5624" width="6" customWidth="1"/>
    <col min="5625" max="5625" width="5" customWidth="1"/>
    <col min="5626" max="5627" width="7.7109375" customWidth="1"/>
    <col min="5628" max="5628" width="38.85546875" customWidth="1"/>
    <col min="5630" max="5630" width="10.140625" customWidth="1"/>
    <col min="5631" max="5631" width="5.140625" customWidth="1"/>
    <col min="5632" max="5633" width="29.7109375" customWidth="1"/>
    <col min="5634" max="5634" width="11.7109375" customWidth="1"/>
    <col min="5635" max="5635" width="11.42578125" customWidth="1"/>
    <col min="5636" max="5636" width="10.140625" customWidth="1"/>
    <col min="5637" max="5637" width="11.42578125" customWidth="1"/>
    <col min="5638" max="5638" width="42.7109375" customWidth="1"/>
    <col min="5868" max="5868" width="10.140625" customWidth="1"/>
    <col min="5869" max="5869" width="6.85546875" customWidth="1"/>
    <col min="5870" max="5870" width="5.42578125" customWidth="1"/>
    <col min="5871" max="5871" width="13.28515625" customWidth="1"/>
    <col min="5872" max="5872" width="12.7109375" customWidth="1"/>
    <col min="5873" max="5873" width="8.140625" customWidth="1"/>
    <col min="5874" max="5875" width="12.7109375" customWidth="1"/>
    <col min="5876" max="5876" width="10" customWidth="1"/>
    <col min="5877" max="5877" width="22.42578125" customWidth="1"/>
    <col min="5878" max="5878" width="5.85546875" customWidth="1"/>
    <col min="5879" max="5879" width="42" customWidth="1"/>
    <col min="5880" max="5880" width="6" customWidth="1"/>
    <col min="5881" max="5881" width="5" customWidth="1"/>
    <col min="5882" max="5883" width="7.7109375" customWidth="1"/>
    <col min="5884" max="5884" width="38.85546875" customWidth="1"/>
    <col min="5886" max="5886" width="10.140625" customWidth="1"/>
    <col min="5887" max="5887" width="5.140625" customWidth="1"/>
    <col min="5888" max="5889" width="29.7109375" customWidth="1"/>
    <col min="5890" max="5890" width="11.7109375" customWidth="1"/>
    <col min="5891" max="5891" width="11.42578125" customWidth="1"/>
    <col min="5892" max="5892" width="10.140625" customWidth="1"/>
    <col min="5893" max="5893" width="11.42578125" customWidth="1"/>
    <col min="5894" max="5894" width="42.7109375" customWidth="1"/>
    <col min="6124" max="6124" width="10.140625" customWidth="1"/>
    <col min="6125" max="6125" width="6.85546875" customWidth="1"/>
    <col min="6126" max="6126" width="5.42578125" customWidth="1"/>
    <col min="6127" max="6127" width="13.28515625" customWidth="1"/>
    <col min="6128" max="6128" width="12.7109375" customWidth="1"/>
    <col min="6129" max="6129" width="8.140625" customWidth="1"/>
    <col min="6130" max="6131" width="12.7109375" customWidth="1"/>
    <col min="6132" max="6132" width="10" customWidth="1"/>
    <col min="6133" max="6133" width="22.42578125" customWidth="1"/>
    <col min="6134" max="6134" width="5.85546875" customWidth="1"/>
    <col min="6135" max="6135" width="42" customWidth="1"/>
    <col min="6136" max="6136" width="6" customWidth="1"/>
    <col min="6137" max="6137" width="5" customWidth="1"/>
    <col min="6138" max="6139" width="7.7109375" customWidth="1"/>
    <col min="6140" max="6140" width="38.85546875" customWidth="1"/>
    <col min="6142" max="6142" width="10.140625" customWidth="1"/>
    <col min="6143" max="6143" width="5.140625" customWidth="1"/>
    <col min="6144" max="6145" width="29.7109375" customWidth="1"/>
    <col min="6146" max="6146" width="11.7109375" customWidth="1"/>
    <col min="6147" max="6147" width="11.42578125" customWidth="1"/>
    <col min="6148" max="6148" width="10.140625" customWidth="1"/>
    <col min="6149" max="6149" width="11.42578125" customWidth="1"/>
    <col min="6150" max="6150" width="42.7109375" customWidth="1"/>
    <col min="6380" max="6380" width="10.140625" customWidth="1"/>
    <col min="6381" max="6381" width="6.85546875" customWidth="1"/>
    <col min="6382" max="6382" width="5.42578125" customWidth="1"/>
    <col min="6383" max="6383" width="13.28515625" customWidth="1"/>
    <col min="6384" max="6384" width="12.7109375" customWidth="1"/>
    <col min="6385" max="6385" width="8.140625" customWidth="1"/>
    <col min="6386" max="6387" width="12.7109375" customWidth="1"/>
    <col min="6388" max="6388" width="10" customWidth="1"/>
    <col min="6389" max="6389" width="22.42578125" customWidth="1"/>
    <col min="6390" max="6390" width="5.85546875" customWidth="1"/>
    <col min="6391" max="6391" width="42" customWidth="1"/>
    <col min="6392" max="6392" width="6" customWidth="1"/>
    <col min="6393" max="6393" width="5" customWidth="1"/>
    <col min="6394" max="6395" width="7.7109375" customWidth="1"/>
    <col min="6396" max="6396" width="38.85546875" customWidth="1"/>
    <col min="6398" max="6398" width="10.140625" customWidth="1"/>
    <col min="6399" max="6399" width="5.140625" customWidth="1"/>
    <col min="6400" max="6401" width="29.7109375" customWidth="1"/>
    <col min="6402" max="6402" width="11.7109375" customWidth="1"/>
    <col min="6403" max="6403" width="11.42578125" customWidth="1"/>
    <col min="6404" max="6404" width="10.140625" customWidth="1"/>
    <col min="6405" max="6405" width="11.42578125" customWidth="1"/>
    <col min="6406" max="6406" width="42.7109375" customWidth="1"/>
    <col min="6636" max="6636" width="10.140625" customWidth="1"/>
    <col min="6637" max="6637" width="6.85546875" customWidth="1"/>
    <col min="6638" max="6638" width="5.42578125" customWidth="1"/>
    <col min="6639" max="6639" width="13.28515625" customWidth="1"/>
    <col min="6640" max="6640" width="12.7109375" customWidth="1"/>
    <col min="6641" max="6641" width="8.140625" customWidth="1"/>
    <col min="6642" max="6643" width="12.7109375" customWidth="1"/>
    <col min="6644" max="6644" width="10" customWidth="1"/>
    <col min="6645" max="6645" width="22.42578125" customWidth="1"/>
    <col min="6646" max="6646" width="5.85546875" customWidth="1"/>
    <col min="6647" max="6647" width="42" customWidth="1"/>
    <col min="6648" max="6648" width="6" customWidth="1"/>
    <col min="6649" max="6649" width="5" customWidth="1"/>
    <col min="6650" max="6651" width="7.7109375" customWidth="1"/>
    <col min="6652" max="6652" width="38.85546875" customWidth="1"/>
    <col min="6654" max="6654" width="10.140625" customWidth="1"/>
    <col min="6655" max="6655" width="5.140625" customWidth="1"/>
    <col min="6656" max="6657" width="29.7109375" customWidth="1"/>
    <col min="6658" max="6658" width="11.7109375" customWidth="1"/>
    <col min="6659" max="6659" width="11.42578125" customWidth="1"/>
    <col min="6660" max="6660" width="10.140625" customWidth="1"/>
    <col min="6661" max="6661" width="11.42578125" customWidth="1"/>
    <col min="6662" max="6662" width="42.7109375" customWidth="1"/>
    <col min="6892" max="6892" width="10.140625" customWidth="1"/>
    <col min="6893" max="6893" width="6.85546875" customWidth="1"/>
    <col min="6894" max="6894" width="5.42578125" customWidth="1"/>
    <col min="6895" max="6895" width="13.28515625" customWidth="1"/>
    <col min="6896" max="6896" width="12.7109375" customWidth="1"/>
    <col min="6897" max="6897" width="8.140625" customWidth="1"/>
    <col min="6898" max="6899" width="12.7109375" customWidth="1"/>
    <col min="6900" max="6900" width="10" customWidth="1"/>
    <col min="6901" max="6901" width="22.42578125" customWidth="1"/>
    <col min="6902" max="6902" width="5.85546875" customWidth="1"/>
    <col min="6903" max="6903" width="42" customWidth="1"/>
    <col min="6904" max="6904" width="6" customWidth="1"/>
    <col min="6905" max="6905" width="5" customWidth="1"/>
    <col min="6906" max="6907" width="7.7109375" customWidth="1"/>
    <col min="6908" max="6908" width="38.85546875" customWidth="1"/>
    <col min="6910" max="6910" width="10.140625" customWidth="1"/>
    <col min="6911" max="6911" width="5.140625" customWidth="1"/>
    <col min="6912" max="6913" width="29.7109375" customWidth="1"/>
    <col min="6914" max="6914" width="11.7109375" customWidth="1"/>
    <col min="6915" max="6915" width="11.42578125" customWidth="1"/>
    <col min="6916" max="6916" width="10.140625" customWidth="1"/>
    <col min="6917" max="6917" width="11.42578125" customWidth="1"/>
    <col min="6918" max="6918" width="42.7109375" customWidth="1"/>
    <col min="7148" max="7148" width="10.140625" customWidth="1"/>
    <col min="7149" max="7149" width="6.85546875" customWidth="1"/>
    <col min="7150" max="7150" width="5.42578125" customWidth="1"/>
    <col min="7151" max="7151" width="13.28515625" customWidth="1"/>
    <col min="7152" max="7152" width="12.7109375" customWidth="1"/>
    <col min="7153" max="7153" width="8.140625" customWidth="1"/>
    <col min="7154" max="7155" width="12.7109375" customWidth="1"/>
    <col min="7156" max="7156" width="10" customWidth="1"/>
    <col min="7157" max="7157" width="22.42578125" customWidth="1"/>
    <col min="7158" max="7158" width="5.85546875" customWidth="1"/>
    <col min="7159" max="7159" width="42" customWidth="1"/>
    <col min="7160" max="7160" width="6" customWidth="1"/>
    <col min="7161" max="7161" width="5" customWidth="1"/>
    <col min="7162" max="7163" width="7.7109375" customWidth="1"/>
    <col min="7164" max="7164" width="38.85546875" customWidth="1"/>
    <col min="7166" max="7166" width="10.140625" customWidth="1"/>
    <col min="7167" max="7167" width="5.140625" customWidth="1"/>
    <col min="7168" max="7169" width="29.7109375" customWidth="1"/>
    <col min="7170" max="7170" width="11.7109375" customWidth="1"/>
    <col min="7171" max="7171" width="11.42578125" customWidth="1"/>
    <col min="7172" max="7172" width="10.140625" customWidth="1"/>
    <col min="7173" max="7173" width="11.42578125" customWidth="1"/>
    <col min="7174" max="7174" width="42.7109375" customWidth="1"/>
    <col min="7404" max="7404" width="10.140625" customWidth="1"/>
    <col min="7405" max="7405" width="6.85546875" customWidth="1"/>
    <col min="7406" max="7406" width="5.42578125" customWidth="1"/>
    <col min="7407" max="7407" width="13.28515625" customWidth="1"/>
    <col min="7408" max="7408" width="12.7109375" customWidth="1"/>
    <col min="7409" max="7409" width="8.140625" customWidth="1"/>
    <col min="7410" max="7411" width="12.7109375" customWidth="1"/>
    <col min="7412" max="7412" width="10" customWidth="1"/>
    <col min="7413" max="7413" width="22.42578125" customWidth="1"/>
    <col min="7414" max="7414" width="5.85546875" customWidth="1"/>
    <col min="7415" max="7415" width="42" customWidth="1"/>
    <col min="7416" max="7416" width="6" customWidth="1"/>
    <col min="7417" max="7417" width="5" customWidth="1"/>
    <col min="7418" max="7419" width="7.7109375" customWidth="1"/>
    <col min="7420" max="7420" width="38.85546875" customWidth="1"/>
    <col min="7422" max="7422" width="10.140625" customWidth="1"/>
    <col min="7423" max="7423" width="5.140625" customWidth="1"/>
    <col min="7424" max="7425" width="29.7109375" customWidth="1"/>
    <col min="7426" max="7426" width="11.7109375" customWidth="1"/>
    <col min="7427" max="7427" width="11.42578125" customWidth="1"/>
    <col min="7428" max="7428" width="10.140625" customWidth="1"/>
    <col min="7429" max="7429" width="11.42578125" customWidth="1"/>
    <col min="7430" max="7430" width="42.7109375" customWidth="1"/>
    <col min="7660" max="7660" width="10.140625" customWidth="1"/>
    <col min="7661" max="7661" width="6.85546875" customWidth="1"/>
    <col min="7662" max="7662" width="5.42578125" customWidth="1"/>
    <col min="7663" max="7663" width="13.28515625" customWidth="1"/>
    <col min="7664" max="7664" width="12.7109375" customWidth="1"/>
    <col min="7665" max="7665" width="8.140625" customWidth="1"/>
    <col min="7666" max="7667" width="12.7109375" customWidth="1"/>
    <col min="7668" max="7668" width="10" customWidth="1"/>
    <col min="7669" max="7669" width="22.42578125" customWidth="1"/>
    <col min="7670" max="7670" width="5.85546875" customWidth="1"/>
    <col min="7671" max="7671" width="42" customWidth="1"/>
    <col min="7672" max="7672" width="6" customWidth="1"/>
    <col min="7673" max="7673" width="5" customWidth="1"/>
    <col min="7674" max="7675" width="7.7109375" customWidth="1"/>
    <col min="7676" max="7676" width="38.85546875" customWidth="1"/>
    <col min="7678" max="7678" width="10.140625" customWidth="1"/>
    <col min="7679" max="7679" width="5.140625" customWidth="1"/>
    <col min="7680" max="7681" width="29.7109375" customWidth="1"/>
    <col min="7682" max="7682" width="11.7109375" customWidth="1"/>
    <col min="7683" max="7683" width="11.42578125" customWidth="1"/>
    <col min="7684" max="7684" width="10.140625" customWidth="1"/>
    <col min="7685" max="7685" width="11.42578125" customWidth="1"/>
    <col min="7686" max="7686" width="42.7109375" customWidth="1"/>
    <col min="7916" max="7916" width="10.140625" customWidth="1"/>
    <col min="7917" max="7917" width="6.85546875" customWidth="1"/>
    <col min="7918" max="7918" width="5.42578125" customWidth="1"/>
    <col min="7919" max="7919" width="13.28515625" customWidth="1"/>
    <col min="7920" max="7920" width="12.7109375" customWidth="1"/>
    <col min="7921" max="7921" width="8.140625" customWidth="1"/>
    <col min="7922" max="7923" width="12.7109375" customWidth="1"/>
    <col min="7924" max="7924" width="10" customWidth="1"/>
    <col min="7925" max="7925" width="22.42578125" customWidth="1"/>
    <col min="7926" max="7926" width="5.85546875" customWidth="1"/>
    <col min="7927" max="7927" width="42" customWidth="1"/>
    <col min="7928" max="7928" width="6" customWidth="1"/>
    <col min="7929" max="7929" width="5" customWidth="1"/>
    <col min="7930" max="7931" width="7.7109375" customWidth="1"/>
    <col min="7932" max="7932" width="38.85546875" customWidth="1"/>
    <col min="7934" max="7934" width="10.140625" customWidth="1"/>
    <col min="7935" max="7935" width="5.140625" customWidth="1"/>
    <col min="7936" max="7937" width="29.7109375" customWidth="1"/>
    <col min="7938" max="7938" width="11.7109375" customWidth="1"/>
    <col min="7939" max="7939" width="11.42578125" customWidth="1"/>
    <col min="7940" max="7940" width="10.140625" customWidth="1"/>
    <col min="7941" max="7941" width="11.42578125" customWidth="1"/>
    <col min="7942" max="7942" width="42.7109375" customWidth="1"/>
    <col min="8172" max="8172" width="10.140625" customWidth="1"/>
    <col min="8173" max="8173" width="6.85546875" customWidth="1"/>
    <col min="8174" max="8174" width="5.42578125" customWidth="1"/>
    <col min="8175" max="8175" width="13.28515625" customWidth="1"/>
    <col min="8176" max="8176" width="12.7109375" customWidth="1"/>
    <col min="8177" max="8177" width="8.140625" customWidth="1"/>
    <col min="8178" max="8179" width="12.7109375" customWidth="1"/>
    <col min="8180" max="8180" width="10" customWidth="1"/>
    <col min="8181" max="8181" width="22.42578125" customWidth="1"/>
    <col min="8182" max="8182" width="5.85546875" customWidth="1"/>
    <col min="8183" max="8183" width="42" customWidth="1"/>
    <col min="8184" max="8184" width="6" customWidth="1"/>
    <col min="8185" max="8185" width="5" customWidth="1"/>
    <col min="8186" max="8187" width="7.7109375" customWidth="1"/>
    <col min="8188" max="8188" width="38.85546875" customWidth="1"/>
    <col min="8190" max="8190" width="10.140625" customWidth="1"/>
    <col min="8191" max="8191" width="5.140625" customWidth="1"/>
    <col min="8192" max="8193" width="29.7109375" customWidth="1"/>
    <col min="8194" max="8194" width="11.7109375" customWidth="1"/>
    <col min="8195" max="8195" width="11.42578125" customWidth="1"/>
    <col min="8196" max="8196" width="10.140625" customWidth="1"/>
    <col min="8197" max="8197" width="11.42578125" customWidth="1"/>
    <col min="8198" max="8198" width="42.7109375" customWidth="1"/>
    <col min="8428" max="8428" width="10.140625" customWidth="1"/>
    <col min="8429" max="8429" width="6.85546875" customWidth="1"/>
    <col min="8430" max="8430" width="5.42578125" customWidth="1"/>
    <col min="8431" max="8431" width="13.28515625" customWidth="1"/>
    <col min="8432" max="8432" width="12.7109375" customWidth="1"/>
    <col min="8433" max="8433" width="8.140625" customWidth="1"/>
    <col min="8434" max="8435" width="12.7109375" customWidth="1"/>
    <col min="8436" max="8436" width="10" customWidth="1"/>
    <col min="8437" max="8437" width="22.42578125" customWidth="1"/>
    <col min="8438" max="8438" width="5.85546875" customWidth="1"/>
    <col min="8439" max="8439" width="42" customWidth="1"/>
    <col min="8440" max="8440" width="6" customWidth="1"/>
    <col min="8441" max="8441" width="5" customWidth="1"/>
    <col min="8442" max="8443" width="7.7109375" customWidth="1"/>
    <col min="8444" max="8444" width="38.85546875" customWidth="1"/>
    <col min="8446" max="8446" width="10.140625" customWidth="1"/>
    <col min="8447" max="8447" width="5.140625" customWidth="1"/>
    <col min="8448" max="8449" width="29.7109375" customWidth="1"/>
    <col min="8450" max="8450" width="11.7109375" customWidth="1"/>
    <col min="8451" max="8451" width="11.42578125" customWidth="1"/>
    <col min="8452" max="8452" width="10.140625" customWidth="1"/>
    <col min="8453" max="8453" width="11.42578125" customWidth="1"/>
    <col min="8454" max="8454" width="42.7109375" customWidth="1"/>
    <col min="8684" max="8684" width="10.140625" customWidth="1"/>
    <col min="8685" max="8685" width="6.85546875" customWidth="1"/>
    <col min="8686" max="8686" width="5.42578125" customWidth="1"/>
    <col min="8687" max="8687" width="13.28515625" customWidth="1"/>
    <col min="8688" max="8688" width="12.7109375" customWidth="1"/>
    <col min="8689" max="8689" width="8.140625" customWidth="1"/>
    <col min="8690" max="8691" width="12.7109375" customWidth="1"/>
    <col min="8692" max="8692" width="10" customWidth="1"/>
    <col min="8693" max="8693" width="22.42578125" customWidth="1"/>
    <col min="8694" max="8694" width="5.85546875" customWidth="1"/>
    <col min="8695" max="8695" width="42" customWidth="1"/>
    <col min="8696" max="8696" width="6" customWidth="1"/>
    <col min="8697" max="8697" width="5" customWidth="1"/>
    <col min="8698" max="8699" width="7.7109375" customWidth="1"/>
    <col min="8700" max="8700" width="38.85546875" customWidth="1"/>
    <col min="8702" max="8702" width="10.140625" customWidth="1"/>
    <col min="8703" max="8703" width="5.140625" customWidth="1"/>
    <col min="8704" max="8705" width="29.7109375" customWidth="1"/>
    <col min="8706" max="8706" width="11.7109375" customWidth="1"/>
    <col min="8707" max="8707" width="11.42578125" customWidth="1"/>
    <col min="8708" max="8708" width="10.140625" customWidth="1"/>
    <col min="8709" max="8709" width="11.42578125" customWidth="1"/>
    <col min="8710" max="8710" width="42.7109375" customWidth="1"/>
    <col min="8940" max="8940" width="10.140625" customWidth="1"/>
    <col min="8941" max="8941" width="6.85546875" customWidth="1"/>
    <col min="8942" max="8942" width="5.42578125" customWidth="1"/>
    <col min="8943" max="8943" width="13.28515625" customWidth="1"/>
    <col min="8944" max="8944" width="12.7109375" customWidth="1"/>
    <col min="8945" max="8945" width="8.140625" customWidth="1"/>
    <col min="8946" max="8947" width="12.7109375" customWidth="1"/>
    <col min="8948" max="8948" width="10" customWidth="1"/>
    <col min="8949" max="8949" width="22.42578125" customWidth="1"/>
    <col min="8950" max="8950" width="5.85546875" customWidth="1"/>
    <col min="8951" max="8951" width="42" customWidth="1"/>
    <col min="8952" max="8952" width="6" customWidth="1"/>
    <col min="8953" max="8953" width="5" customWidth="1"/>
    <col min="8954" max="8955" width="7.7109375" customWidth="1"/>
    <col min="8956" max="8956" width="38.85546875" customWidth="1"/>
    <col min="8958" max="8958" width="10.140625" customWidth="1"/>
    <col min="8959" max="8959" width="5.140625" customWidth="1"/>
    <col min="8960" max="8961" width="29.7109375" customWidth="1"/>
    <col min="8962" max="8962" width="11.7109375" customWidth="1"/>
    <col min="8963" max="8963" width="11.42578125" customWidth="1"/>
    <col min="8964" max="8964" width="10.140625" customWidth="1"/>
    <col min="8965" max="8965" width="11.42578125" customWidth="1"/>
    <col min="8966" max="8966" width="42.7109375" customWidth="1"/>
    <col min="9196" max="9196" width="10.140625" customWidth="1"/>
    <col min="9197" max="9197" width="6.85546875" customWidth="1"/>
    <col min="9198" max="9198" width="5.42578125" customWidth="1"/>
    <col min="9199" max="9199" width="13.28515625" customWidth="1"/>
    <col min="9200" max="9200" width="12.7109375" customWidth="1"/>
    <col min="9201" max="9201" width="8.140625" customWidth="1"/>
    <col min="9202" max="9203" width="12.7109375" customWidth="1"/>
    <col min="9204" max="9204" width="10" customWidth="1"/>
    <col min="9205" max="9205" width="22.42578125" customWidth="1"/>
    <col min="9206" max="9206" width="5.85546875" customWidth="1"/>
    <col min="9207" max="9207" width="42" customWidth="1"/>
    <col min="9208" max="9208" width="6" customWidth="1"/>
    <col min="9209" max="9209" width="5" customWidth="1"/>
    <col min="9210" max="9211" width="7.7109375" customWidth="1"/>
    <col min="9212" max="9212" width="38.85546875" customWidth="1"/>
    <col min="9214" max="9214" width="10.140625" customWidth="1"/>
    <col min="9215" max="9215" width="5.140625" customWidth="1"/>
    <col min="9216" max="9217" width="29.7109375" customWidth="1"/>
    <col min="9218" max="9218" width="11.7109375" customWidth="1"/>
    <col min="9219" max="9219" width="11.42578125" customWidth="1"/>
    <col min="9220" max="9220" width="10.140625" customWidth="1"/>
    <col min="9221" max="9221" width="11.42578125" customWidth="1"/>
    <col min="9222" max="9222" width="42.7109375" customWidth="1"/>
    <col min="9452" max="9452" width="10.140625" customWidth="1"/>
    <col min="9453" max="9453" width="6.85546875" customWidth="1"/>
    <col min="9454" max="9454" width="5.42578125" customWidth="1"/>
    <col min="9455" max="9455" width="13.28515625" customWidth="1"/>
    <col min="9456" max="9456" width="12.7109375" customWidth="1"/>
    <col min="9457" max="9457" width="8.140625" customWidth="1"/>
    <col min="9458" max="9459" width="12.7109375" customWidth="1"/>
    <col min="9460" max="9460" width="10" customWidth="1"/>
    <col min="9461" max="9461" width="22.42578125" customWidth="1"/>
    <col min="9462" max="9462" width="5.85546875" customWidth="1"/>
    <col min="9463" max="9463" width="42" customWidth="1"/>
    <col min="9464" max="9464" width="6" customWidth="1"/>
    <col min="9465" max="9465" width="5" customWidth="1"/>
    <col min="9466" max="9467" width="7.7109375" customWidth="1"/>
    <col min="9468" max="9468" width="38.85546875" customWidth="1"/>
    <col min="9470" max="9470" width="10.140625" customWidth="1"/>
    <col min="9471" max="9471" width="5.140625" customWidth="1"/>
    <col min="9472" max="9473" width="29.7109375" customWidth="1"/>
    <col min="9474" max="9474" width="11.7109375" customWidth="1"/>
    <col min="9475" max="9475" width="11.42578125" customWidth="1"/>
    <col min="9476" max="9476" width="10.140625" customWidth="1"/>
    <col min="9477" max="9477" width="11.42578125" customWidth="1"/>
    <col min="9478" max="9478" width="42.7109375" customWidth="1"/>
    <col min="9708" max="9708" width="10.140625" customWidth="1"/>
    <col min="9709" max="9709" width="6.85546875" customWidth="1"/>
    <col min="9710" max="9710" width="5.42578125" customWidth="1"/>
    <col min="9711" max="9711" width="13.28515625" customWidth="1"/>
    <col min="9712" max="9712" width="12.7109375" customWidth="1"/>
    <col min="9713" max="9713" width="8.140625" customWidth="1"/>
    <col min="9714" max="9715" width="12.7109375" customWidth="1"/>
    <col min="9716" max="9716" width="10" customWidth="1"/>
    <col min="9717" max="9717" width="22.42578125" customWidth="1"/>
    <col min="9718" max="9718" width="5.85546875" customWidth="1"/>
    <col min="9719" max="9719" width="42" customWidth="1"/>
    <col min="9720" max="9720" width="6" customWidth="1"/>
    <col min="9721" max="9721" width="5" customWidth="1"/>
    <col min="9722" max="9723" width="7.7109375" customWidth="1"/>
    <col min="9724" max="9724" width="38.85546875" customWidth="1"/>
    <col min="9726" max="9726" width="10.140625" customWidth="1"/>
    <col min="9727" max="9727" width="5.140625" customWidth="1"/>
    <col min="9728" max="9729" width="29.7109375" customWidth="1"/>
    <col min="9730" max="9730" width="11.7109375" customWidth="1"/>
    <col min="9731" max="9731" width="11.42578125" customWidth="1"/>
    <col min="9732" max="9732" width="10.140625" customWidth="1"/>
    <col min="9733" max="9733" width="11.42578125" customWidth="1"/>
    <col min="9734" max="9734" width="42.7109375" customWidth="1"/>
    <col min="9964" max="9964" width="10.140625" customWidth="1"/>
    <col min="9965" max="9965" width="6.85546875" customWidth="1"/>
    <col min="9966" max="9966" width="5.42578125" customWidth="1"/>
    <col min="9967" max="9967" width="13.28515625" customWidth="1"/>
    <col min="9968" max="9968" width="12.7109375" customWidth="1"/>
    <col min="9969" max="9969" width="8.140625" customWidth="1"/>
    <col min="9970" max="9971" width="12.7109375" customWidth="1"/>
    <col min="9972" max="9972" width="10" customWidth="1"/>
    <col min="9973" max="9973" width="22.42578125" customWidth="1"/>
    <col min="9974" max="9974" width="5.85546875" customWidth="1"/>
    <col min="9975" max="9975" width="42" customWidth="1"/>
    <col min="9976" max="9976" width="6" customWidth="1"/>
    <col min="9977" max="9977" width="5" customWidth="1"/>
    <col min="9978" max="9979" width="7.7109375" customWidth="1"/>
    <col min="9980" max="9980" width="38.85546875" customWidth="1"/>
    <col min="9982" max="9982" width="10.140625" customWidth="1"/>
    <col min="9983" max="9983" width="5.140625" customWidth="1"/>
    <col min="9984" max="9985" width="29.7109375" customWidth="1"/>
    <col min="9986" max="9986" width="11.7109375" customWidth="1"/>
    <col min="9987" max="9987" width="11.42578125" customWidth="1"/>
    <col min="9988" max="9988" width="10.140625" customWidth="1"/>
    <col min="9989" max="9989" width="11.42578125" customWidth="1"/>
    <col min="9990" max="9990" width="42.7109375" customWidth="1"/>
    <col min="10220" max="10220" width="10.140625" customWidth="1"/>
    <col min="10221" max="10221" width="6.85546875" customWidth="1"/>
    <col min="10222" max="10222" width="5.42578125" customWidth="1"/>
    <col min="10223" max="10223" width="13.28515625" customWidth="1"/>
    <col min="10224" max="10224" width="12.7109375" customWidth="1"/>
    <col min="10225" max="10225" width="8.140625" customWidth="1"/>
    <col min="10226" max="10227" width="12.7109375" customWidth="1"/>
    <col min="10228" max="10228" width="10" customWidth="1"/>
    <col min="10229" max="10229" width="22.42578125" customWidth="1"/>
    <col min="10230" max="10230" width="5.85546875" customWidth="1"/>
    <col min="10231" max="10231" width="42" customWidth="1"/>
    <col min="10232" max="10232" width="6" customWidth="1"/>
    <col min="10233" max="10233" width="5" customWidth="1"/>
    <col min="10234" max="10235" width="7.7109375" customWidth="1"/>
    <col min="10236" max="10236" width="38.85546875" customWidth="1"/>
    <col min="10238" max="10238" width="10.140625" customWidth="1"/>
    <col min="10239" max="10239" width="5.140625" customWidth="1"/>
    <col min="10240" max="10241" width="29.7109375" customWidth="1"/>
    <col min="10242" max="10242" width="11.7109375" customWidth="1"/>
    <col min="10243" max="10243" width="11.42578125" customWidth="1"/>
    <col min="10244" max="10244" width="10.140625" customWidth="1"/>
    <col min="10245" max="10245" width="11.42578125" customWidth="1"/>
    <col min="10246" max="10246" width="42.7109375" customWidth="1"/>
    <col min="10476" max="10476" width="10.140625" customWidth="1"/>
    <col min="10477" max="10477" width="6.85546875" customWidth="1"/>
    <col min="10478" max="10478" width="5.42578125" customWidth="1"/>
    <col min="10479" max="10479" width="13.28515625" customWidth="1"/>
    <col min="10480" max="10480" width="12.7109375" customWidth="1"/>
    <col min="10481" max="10481" width="8.140625" customWidth="1"/>
    <col min="10482" max="10483" width="12.7109375" customWidth="1"/>
    <col min="10484" max="10484" width="10" customWidth="1"/>
    <col min="10485" max="10485" width="22.42578125" customWidth="1"/>
    <col min="10486" max="10486" width="5.85546875" customWidth="1"/>
    <col min="10487" max="10487" width="42" customWidth="1"/>
    <col min="10488" max="10488" width="6" customWidth="1"/>
    <col min="10489" max="10489" width="5" customWidth="1"/>
    <col min="10490" max="10491" width="7.7109375" customWidth="1"/>
    <col min="10492" max="10492" width="38.85546875" customWidth="1"/>
    <col min="10494" max="10494" width="10.140625" customWidth="1"/>
    <col min="10495" max="10495" width="5.140625" customWidth="1"/>
    <col min="10496" max="10497" width="29.7109375" customWidth="1"/>
    <col min="10498" max="10498" width="11.7109375" customWidth="1"/>
    <col min="10499" max="10499" width="11.42578125" customWidth="1"/>
    <col min="10500" max="10500" width="10.140625" customWidth="1"/>
    <col min="10501" max="10501" width="11.42578125" customWidth="1"/>
    <col min="10502" max="10502" width="42.7109375" customWidth="1"/>
    <col min="10732" max="10732" width="10.140625" customWidth="1"/>
    <col min="10733" max="10733" width="6.85546875" customWidth="1"/>
    <col min="10734" max="10734" width="5.42578125" customWidth="1"/>
    <col min="10735" max="10735" width="13.28515625" customWidth="1"/>
    <col min="10736" max="10736" width="12.7109375" customWidth="1"/>
    <col min="10737" max="10737" width="8.140625" customWidth="1"/>
    <col min="10738" max="10739" width="12.7109375" customWidth="1"/>
    <col min="10740" max="10740" width="10" customWidth="1"/>
    <col min="10741" max="10741" width="22.42578125" customWidth="1"/>
    <col min="10742" max="10742" width="5.85546875" customWidth="1"/>
    <col min="10743" max="10743" width="42" customWidth="1"/>
    <col min="10744" max="10744" width="6" customWidth="1"/>
    <col min="10745" max="10745" width="5" customWidth="1"/>
    <col min="10746" max="10747" width="7.7109375" customWidth="1"/>
    <col min="10748" max="10748" width="38.85546875" customWidth="1"/>
    <col min="10750" max="10750" width="10.140625" customWidth="1"/>
    <col min="10751" max="10751" width="5.140625" customWidth="1"/>
    <col min="10752" max="10753" width="29.7109375" customWidth="1"/>
    <col min="10754" max="10754" width="11.7109375" customWidth="1"/>
    <col min="10755" max="10755" width="11.42578125" customWidth="1"/>
    <col min="10756" max="10756" width="10.140625" customWidth="1"/>
    <col min="10757" max="10757" width="11.42578125" customWidth="1"/>
    <col min="10758" max="10758" width="42.7109375" customWidth="1"/>
    <col min="10988" max="10988" width="10.140625" customWidth="1"/>
    <col min="10989" max="10989" width="6.85546875" customWidth="1"/>
    <col min="10990" max="10990" width="5.42578125" customWidth="1"/>
    <col min="10991" max="10991" width="13.28515625" customWidth="1"/>
    <col min="10992" max="10992" width="12.7109375" customWidth="1"/>
    <col min="10993" max="10993" width="8.140625" customWidth="1"/>
    <col min="10994" max="10995" width="12.7109375" customWidth="1"/>
    <col min="10996" max="10996" width="10" customWidth="1"/>
    <col min="10997" max="10997" width="22.42578125" customWidth="1"/>
    <col min="10998" max="10998" width="5.85546875" customWidth="1"/>
    <col min="10999" max="10999" width="42" customWidth="1"/>
    <col min="11000" max="11000" width="6" customWidth="1"/>
    <col min="11001" max="11001" width="5" customWidth="1"/>
    <col min="11002" max="11003" width="7.7109375" customWidth="1"/>
    <col min="11004" max="11004" width="38.85546875" customWidth="1"/>
    <col min="11006" max="11006" width="10.140625" customWidth="1"/>
    <col min="11007" max="11007" width="5.140625" customWidth="1"/>
    <col min="11008" max="11009" width="29.7109375" customWidth="1"/>
    <col min="11010" max="11010" width="11.7109375" customWidth="1"/>
    <col min="11011" max="11011" width="11.42578125" customWidth="1"/>
    <col min="11012" max="11012" width="10.140625" customWidth="1"/>
    <col min="11013" max="11013" width="11.42578125" customWidth="1"/>
    <col min="11014" max="11014" width="42.7109375" customWidth="1"/>
    <col min="11244" max="11244" width="10.140625" customWidth="1"/>
    <col min="11245" max="11245" width="6.85546875" customWidth="1"/>
    <col min="11246" max="11246" width="5.42578125" customWidth="1"/>
    <col min="11247" max="11247" width="13.28515625" customWidth="1"/>
    <col min="11248" max="11248" width="12.7109375" customWidth="1"/>
    <col min="11249" max="11249" width="8.140625" customWidth="1"/>
    <col min="11250" max="11251" width="12.7109375" customWidth="1"/>
    <col min="11252" max="11252" width="10" customWidth="1"/>
    <col min="11253" max="11253" width="22.42578125" customWidth="1"/>
    <col min="11254" max="11254" width="5.85546875" customWidth="1"/>
    <col min="11255" max="11255" width="42" customWidth="1"/>
    <col min="11256" max="11256" width="6" customWidth="1"/>
    <col min="11257" max="11257" width="5" customWidth="1"/>
    <col min="11258" max="11259" width="7.7109375" customWidth="1"/>
    <col min="11260" max="11260" width="38.85546875" customWidth="1"/>
    <col min="11262" max="11262" width="10.140625" customWidth="1"/>
    <col min="11263" max="11263" width="5.140625" customWidth="1"/>
    <col min="11264" max="11265" width="29.7109375" customWidth="1"/>
    <col min="11266" max="11266" width="11.7109375" customWidth="1"/>
    <col min="11267" max="11267" width="11.42578125" customWidth="1"/>
    <col min="11268" max="11268" width="10.140625" customWidth="1"/>
    <col min="11269" max="11269" width="11.42578125" customWidth="1"/>
    <col min="11270" max="11270" width="42.7109375" customWidth="1"/>
    <col min="11500" max="11500" width="10.140625" customWidth="1"/>
    <col min="11501" max="11501" width="6.85546875" customWidth="1"/>
    <col min="11502" max="11502" width="5.42578125" customWidth="1"/>
    <col min="11503" max="11503" width="13.28515625" customWidth="1"/>
    <col min="11504" max="11504" width="12.7109375" customWidth="1"/>
    <col min="11505" max="11505" width="8.140625" customWidth="1"/>
    <col min="11506" max="11507" width="12.7109375" customWidth="1"/>
    <col min="11508" max="11508" width="10" customWidth="1"/>
    <col min="11509" max="11509" width="22.42578125" customWidth="1"/>
    <col min="11510" max="11510" width="5.85546875" customWidth="1"/>
    <col min="11511" max="11511" width="42" customWidth="1"/>
    <col min="11512" max="11512" width="6" customWidth="1"/>
    <col min="11513" max="11513" width="5" customWidth="1"/>
    <col min="11514" max="11515" width="7.7109375" customWidth="1"/>
    <col min="11516" max="11516" width="38.85546875" customWidth="1"/>
    <col min="11518" max="11518" width="10.140625" customWidth="1"/>
    <col min="11519" max="11519" width="5.140625" customWidth="1"/>
    <col min="11520" max="11521" width="29.7109375" customWidth="1"/>
    <col min="11522" max="11522" width="11.7109375" customWidth="1"/>
    <col min="11523" max="11523" width="11.42578125" customWidth="1"/>
    <col min="11524" max="11524" width="10.140625" customWidth="1"/>
    <col min="11525" max="11525" width="11.42578125" customWidth="1"/>
    <col min="11526" max="11526" width="42.7109375" customWidth="1"/>
    <col min="11756" max="11756" width="10.140625" customWidth="1"/>
    <col min="11757" max="11757" width="6.85546875" customWidth="1"/>
    <col min="11758" max="11758" width="5.42578125" customWidth="1"/>
    <col min="11759" max="11759" width="13.28515625" customWidth="1"/>
    <col min="11760" max="11760" width="12.7109375" customWidth="1"/>
    <col min="11761" max="11761" width="8.140625" customWidth="1"/>
    <col min="11762" max="11763" width="12.7109375" customWidth="1"/>
    <col min="11764" max="11764" width="10" customWidth="1"/>
    <col min="11765" max="11765" width="22.42578125" customWidth="1"/>
    <col min="11766" max="11766" width="5.85546875" customWidth="1"/>
    <col min="11767" max="11767" width="42" customWidth="1"/>
    <col min="11768" max="11768" width="6" customWidth="1"/>
    <col min="11769" max="11769" width="5" customWidth="1"/>
    <col min="11770" max="11771" width="7.7109375" customWidth="1"/>
    <col min="11772" max="11772" width="38.85546875" customWidth="1"/>
    <col min="11774" max="11774" width="10.140625" customWidth="1"/>
    <col min="11775" max="11775" width="5.140625" customWidth="1"/>
    <col min="11776" max="11777" width="29.7109375" customWidth="1"/>
    <col min="11778" max="11778" width="11.7109375" customWidth="1"/>
    <col min="11779" max="11779" width="11.42578125" customWidth="1"/>
    <col min="11780" max="11780" width="10.140625" customWidth="1"/>
    <col min="11781" max="11781" width="11.42578125" customWidth="1"/>
    <col min="11782" max="11782" width="42.7109375" customWidth="1"/>
    <col min="12012" max="12012" width="10.140625" customWidth="1"/>
    <col min="12013" max="12013" width="6.85546875" customWidth="1"/>
    <col min="12014" max="12014" width="5.42578125" customWidth="1"/>
    <col min="12015" max="12015" width="13.28515625" customWidth="1"/>
    <col min="12016" max="12016" width="12.7109375" customWidth="1"/>
    <col min="12017" max="12017" width="8.140625" customWidth="1"/>
    <col min="12018" max="12019" width="12.7109375" customWidth="1"/>
    <col min="12020" max="12020" width="10" customWidth="1"/>
    <col min="12021" max="12021" width="22.42578125" customWidth="1"/>
    <col min="12022" max="12022" width="5.85546875" customWidth="1"/>
    <col min="12023" max="12023" width="42" customWidth="1"/>
    <col min="12024" max="12024" width="6" customWidth="1"/>
    <col min="12025" max="12025" width="5" customWidth="1"/>
    <col min="12026" max="12027" width="7.7109375" customWidth="1"/>
    <col min="12028" max="12028" width="38.85546875" customWidth="1"/>
    <col min="12030" max="12030" width="10.140625" customWidth="1"/>
    <col min="12031" max="12031" width="5.140625" customWidth="1"/>
    <col min="12032" max="12033" width="29.7109375" customWidth="1"/>
    <col min="12034" max="12034" width="11.7109375" customWidth="1"/>
    <col min="12035" max="12035" width="11.42578125" customWidth="1"/>
    <col min="12036" max="12036" width="10.140625" customWidth="1"/>
    <col min="12037" max="12037" width="11.42578125" customWidth="1"/>
    <col min="12038" max="12038" width="42.7109375" customWidth="1"/>
    <col min="12268" max="12268" width="10.140625" customWidth="1"/>
    <col min="12269" max="12269" width="6.85546875" customWidth="1"/>
    <col min="12270" max="12270" width="5.42578125" customWidth="1"/>
    <col min="12271" max="12271" width="13.28515625" customWidth="1"/>
    <col min="12272" max="12272" width="12.7109375" customWidth="1"/>
    <col min="12273" max="12273" width="8.140625" customWidth="1"/>
    <col min="12274" max="12275" width="12.7109375" customWidth="1"/>
    <col min="12276" max="12276" width="10" customWidth="1"/>
    <col min="12277" max="12277" width="22.42578125" customWidth="1"/>
    <col min="12278" max="12278" width="5.85546875" customWidth="1"/>
    <col min="12279" max="12279" width="42" customWidth="1"/>
    <col min="12280" max="12280" width="6" customWidth="1"/>
    <col min="12281" max="12281" width="5" customWidth="1"/>
    <col min="12282" max="12283" width="7.7109375" customWidth="1"/>
    <col min="12284" max="12284" width="38.85546875" customWidth="1"/>
    <col min="12286" max="12286" width="10.140625" customWidth="1"/>
    <col min="12287" max="12287" width="5.140625" customWidth="1"/>
    <col min="12288" max="12289" width="29.7109375" customWidth="1"/>
    <col min="12290" max="12290" width="11.7109375" customWidth="1"/>
    <col min="12291" max="12291" width="11.42578125" customWidth="1"/>
    <col min="12292" max="12292" width="10.140625" customWidth="1"/>
    <col min="12293" max="12293" width="11.42578125" customWidth="1"/>
    <col min="12294" max="12294" width="42.7109375" customWidth="1"/>
    <col min="12524" max="12524" width="10.140625" customWidth="1"/>
    <col min="12525" max="12525" width="6.85546875" customWidth="1"/>
    <col min="12526" max="12526" width="5.42578125" customWidth="1"/>
    <col min="12527" max="12527" width="13.28515625" customWidth="1"/>
    <col min="12528" max="12528" width="12.7109375" customWidth="1"/>
    <col min="12529" max="12529" width="8.140625" customWidth="1"/>
    <col min="12530" max="12531" width="12.7109375" customWidth="1"/>
    <col min="12532" max="12532" width="10" customWidth="1"/>
    <col min="12533" max="12533" width="22.42578125" customWidth="1"/>
    <col min="12534" max="12534" width="5.85546875" customWidth="1"/>
    <col min="12535" max="12535" width="42" customWidth="1"/>
    <col min="12536" max="12536" width="6" customWidth="1"/>
    <col min="12537" max="12537" width="5" customWidth="1"/>
    <col min="12538" max="12539" width="7.7109375" customWidth="1"/>
    <col min="12540" max="12540" width="38.85546875" customWidth="1"/>
    <col min="12542" max="12542" width="10.140625" customWidth="1"/>
    <col min="12543" max="12543" width="5.140625" customWidth="1"/>
    <col min="12544" max="12545" width="29.7109375" customWidth="1"/>
    <col min="12546" max="12546" width="11.7109375" customWidth="1"/>
    <col min="12547" max="12547" width="11.42578125" customWidth="1"/>
    <col min="12548" max="12548" width="10.140625" customWidth="1"/>
    <col min="12549" max="12549" width="11.42578125" customWidth="1"/>
    <col min="12550" max="12550" width="42.7109375" customWidth="1"/>
    <col min="12780" max="12780" width="10.140625" customWidth="1"/>
    <col min="12781" max="12781" width="6.85546875" customWidth="1"/>
    <col min="12782" max="12782" width="5.42578125" customWidth="1"/>
    <col min="12783" max="12783" width="13.28515625" customWidth="1"/>
    <col min="12784" max="12784" width="12.7109375" customWidth="1"/>
    <col min="12785" max="12785" width="8.140625" customWidth="1"/>
    <col min="12786" max="12787" width="12.7109375" customWidth="1"/>
    <col min="12788" max="12788" width="10" customWidth="1"/>
    <col min="12789" max="12789" width="22.42578125" customWidth="1"/>
    <col min="12790" max="12790" width="5.85546875" customWidth="1"/>
    <col min="12791" max="12791" width="42" customWidth="1"/>
    <col min="12792" max="12792" width="6" customWidth="1"/>
    <col min="12793" max="12793" width="5" customWidth="1"/>
    <col min="12794" max="12795" width="7.7109375" customWidth="1"/>
    <col min="12796" max="12796" width="38.85546875" customWidth="1"/>
    <col min="12798" max="12798" width="10.140625" customWidth="1"/>
    <col min="12799" max="12799" width="5.140625" customWidth="1"/>
    <col min="12800" max="12801" width="29.7109375" customWidth="1"/>
    <col min="12802" max="12802" width="11.7109375" customWidth="1"/>
    <col min="12803" max="12803" width="11.42578125" customWidth="1"/>
    <col min="12804" max="12804" width="10.140625" customWidth="1"/>
    <col min="12805" max="12805" width="11.42578125" customWidth="1"/>
    <col min="12806" max="12806" width="42.7109375" customWidth="1"/>
    <col min="13036" max="13036" width="10.140625" customWidth="1"/>
    <col min="13037" max="13037" width="6.85546875" customWidth="1"/>
    <col min="13038" max="13038" width="5.42578125" customWidth="1"/>
    <col min="13039" max="13039" width="13.28515625" customWidth="1"/>
    <col min="13040" max="13040" width="12.7109375" customWidth="1"/>
    <col min="13041" max="13041" width="8.140625" customWidth="1"/>
    <col min="13042" max="13043" width="12.7109375" customWidth="1"/>
    <col min="13044" max="13044" width="10" customWidth="1"/>
    <col min="13045" max="13045" width="22.42578125" customWidth="1"/>
    <col min="13046" max="13046" width="5.85546875" customWidth="1"/>
    <col min="13047" max="13047" width="42" customWidth="1"/>
    <col min="13048" max="13048" width="6" customWidth="1"/>
    <col min="13049" max="13049" width="5" customWidth="1"/>
    <col min="13050" max="13051" width="7.7109375" customWidth="1"/>
    <col min="13052" max="13052" width="38.85546875" customWidth="1"/>
    <col min="13054" max="13054" width="10.140625" customWidth="1"/>
    <col min="13055" max="13055" width="5.140625" customWidth="1"/>
    <col min="13056" max="13057" width="29.7109375" customWidth="1"/>
    <col min="13058" max="13058" width="11.7109375" customWidth="1"/>
    <col min="13059" max="13059" width="11.42578125" customWidth="1"/>
    <col min="13060" max="13060" width="10.140625" customWidth="1"/>
    <col min="13061" max="13061" width="11.42578125" customWidth="1"/>
    <col min="13062" max="13062" width="42.7109375" customWidth="1"/>
    <col min="13292" max="13292" width="10.140625" customWidth="1"/>
    <col min="13293" max="13293" width="6.85546875" customWidth="1"/>
    <col min="13294" max="13294" width="5.42578125" customWidth="1"/>
    <col min="13295" max="13295" width="13.28515625" customWidth="1"/>
    <col min="13296" max="13296" width="12.7109375" customWidth="1"/>
    <col min="13297" max="13297" width="8.140625" customWidth="1"/>
    <col min="13298" max="13299" width="12.7109375" customWidth="1"/>
    <col min="13300" max="13300" width="10" customWidth="1"/>
    <col min="13301" max="13301" width="22.42578125" customWidth="1"/>
    <col min="13302" max="13302" width="5.85546875" customWidth="1"/>
    <col min="13303" max="13303" width="42" customWidth="1"/>
    <col min="13304" max="13304" width="6" customWidth="1"/>
    <col min="13305" max="13305" width="5" customWidth="1"/>
    <col min="13306" max="13307" width="7.7109375" customWidth="1"/>
    <col min="13308" max="13308" width="38.85546875" customWidth="1"/>
    <col min="13310" max="13310" width="10.140625" customWidth="1"/>
    <col min="13311" max="13311" width="5.140625" customWidth="1"/>
    <col min="13312" max="13313" width="29.7109375" customWidth="1"/>
    <col min="13314" max="13314" width="11.7109375" customWidth="1"/>
    <col min="13315" max="13315" width="11.42578125" customWidth="1"/>
    <col min="13316" max="13316" width="10.140625" customWidth="1"/>
    <col min="13317" max="13317" width="11.42578125" customWidth="1"/>
    <col min="13318" max="13318" width="42.7109375" customWidth="1"/>
    <col min="13548" max="13548" width="10.140625" customWidth="1"/>
    <col min="13549" max="13549" width="6.85546875" customWidth="1"/>
    <col min="13550" max="13550" width="5.42578125" customWidth="1"/>
    <col min="13551" max="13551" width="13.28515625" customWidth="1"/>
    <col min="13552" max="13552" width="12.7109375" customWidth="1"/>
    <col min="13553" max="13553" width="8.140625" customWidth="1"/>
    <col min="13554" max="13555" width="12.7109375" customWidth="1"/>
    <col min="13556" max="13556" width="10" customWidth="1"/>
    <col min="13557" max="13557" width="22.42578125" customWidth="1"/>
    <col min="13558" max="13558" width="5.85546875" customWidth="1"/>
    <col min="13559" max="13559" width="42" customWidth="1"/>
    <col min="13560" max="13560" width="6" customWidth="1"/>
    <col min="13561" max="13561" width="5" customWidth="1"/>
    <col min="13562" max="13563" width="7.7109375" customWidth="1"/>
    <col min="13564" max="13564" width="38.85546875" customWidth="1"/>
    <col min="13566" max="13566" width="10.140625" customWidth="1"/>
    <col min="13567" max="13567" width="5.140625" customWidth="1"/>
    <col min="13568" max="13569" width="29.7109375" customWidth="1"/>
    <col min="13570" max="13570" width="11.7109375" customWidth="1"/>
    <col min="13571" max="13571" width="11.42578125" customWidth="1"/>
    <col min="13572" max="13572" width="10.140625" customWidth="1"/>
    <col min="13573" max="13573" width="11.42578125" customWidth="1"/>
    <col min="13574" max="13574" width="42.7109375" customWidth="1"/>
    <col min="13804" max="13804" width="10.140625" customWidth="1"/>
    <col min="13805" max="13805" width="6.85546875" customWidth="1"/>
    <col min="13806" max="13806" width="5.42578125" customWidth="1"/>
    <col min="13807" max="13807" width="13.28515625" customWidth="1"/>
    <col min="13808" max="13808" width="12.7109375" customWidth="1"/>
    <col min="13809" max="13809" width="8.140625" customWidth="1"/>
    <col min="13810" max="13811" width="12.7109375" customWidth="1"/>
    <col min="13812" max="13812" width="10" customWidth="1"/>
    <col min="13813" max="13813" width="22.42578125" customWidth="1"/>
    <col min="13814" max="13814" width="5.85546875" customWidth="1"/>
    <col min="13815" max="13815" width="42" customWidth="1"/>
    <col min="13816" max="13816" width="6" customWidth="1"/>
    <col min="13817" max="13817" width="5" customWidth="1"/>
    <col min="13818" max="13819" width="7.7109375" customWidth="1"/>
    <col min="13820" max="13820" width="38.85546875" customWidth="1"/>
    <col min="13822" max="13822" width="10.140625" customWidth="1"/>
    <col min="13823" max="13823" width="5.140625" customWidth="1"/>
    <col min="13824" max="13825" width="29.7109375" customWidth="1"/>
    <col min="13826" max="13826" width="11.7109375" customWidth="1"/>
    <col min="13827" max="13827" width="11.42578125" customWidth="1"/>
    <col min="13828" max="13828" width="10.140625" customWidth="1"/>
    <col min="13829" max="13829" width="11.42578125" customWidth="1"/>
    <col min="13830" max="13830" width="42.7109375" customWidth="1"/>
    <col min="14060" max="14060" width="10.140625" customWidth="1"/>
    <col min="14061" max="14061" width="6.85546875" customWidth="1"/>
    <col min="14062" max="14062" width="5.42578125" customWidth="1"/>
    <col min="14063" max="14063" width="13.28515625" customWidth="1"/>
    <col min="14064" max="14064" width="12.7109375" customWidth="1"/>
    <col min="14065" max="14065" width="8.140625" customWidth="1"/>
    <col min="14066" max="14067" width="12.7109375" customWidth="1"/>
    <col min="14068" max="14068" width="10" customWidth="1"/>
    <col min="14069" max="14069" width="22.42578125" customWidth="1"/>
    <col min="14070" max="14070" width="5.85546875" customWidth="1"/>
    <col min="14071" max="14071" width="42" customWidth="1"/>
    <col min="14072" max="14072" width="6" customWidth="1"/>
    <col min="14073" max="14073" width="5" customWidth="1"/>
    <col min="14074" max="14075" width="7.7109375" customWidth="1"/>
    <col min="14076" max="14076" width="38.85546875" customWidth="1"/>
    <col min="14078" max="14078" width="10.140625" customWidth="1"/>
    <col min="14079" max="14079" width="5.140625" customWidth="1"/>
    <col min="14080" max="14081" width="29.7109375" customWidth="1"/>
    <col min="14082" max="14082" width="11.7109375" customWidth="1"/>
    <col min="14083" max="14083" width="11.42578125" customWidth="1"/>
    <col min="14084" max="14084" width="10.140625" customWidth="1"/>
    <col min="14085" max="14085" width="11.42578125" customWidth="1"/>
    <col min="14086" max="14086" width="42.7109375" customWidth="1"/>
    <col min="14316" max="14316" width="10.140625" customWidth="1"/>
    <col min="14317" max="14317" width="6.85546875" customWidth="1"/>
    <col min="14318" max="14318" width="5.42578125" customWidth="1"/>
    <col min="14319" max="14319" width="13.28515625" customWidth="1"/>
    <col min="14320" max="14320" width="12.7109375" customWidth="1"/>
    <col min="14321" max="14321" width="8.140625" customWidth="1"/>
    <col min="14322" max="14323" width="12.7109375" customWidth="1"/>
    <col min="14324" max="14324" width="10" customWidth="1"/>
    <col min="14325" max="14325" width="22.42578125" customWidth="1"/>
    <col min="14326" max="14326" width="5.85546875" customWidth="1"/>
    <col min="14327" max="14327" width="42" customWidth="1"/>
    <col min="14328" max="14328" width="6" customWidth="1"/>
    <col min="14329" max="14329" width="5" customWidth="1"/>
    <col min="14330" max="14331" width="7.7109375" customWidth="1"/>
    <col min="14332" max="14332" width="38.85546875" customWidth="1"/>
    <col min="14334" max="14334" width="10.140625" customWidth="1"/>
    <col min="14335" max="14335" width="5.140625" customWidth="1"/>
    <col min="14336" max="14337" width="29.7109375" customWidth="1"/>
    <col min="14338" max="14338" width="11.7109375" customWidth="1"/>
    <col min="14339" max="14339" width="11.42578125" customWidth="1"/>
    <col min="14340" max="14340" width="10.140625" customWidth="1"/>
    <col min="14341" max="14341" width="11.42578125" customWidth="1"/>
    <col min="14342" max="14342" width="42.7109375" customWidth="1"/>
    <col min="14572" max="14572" width="10.140625" customWidth="1"/>
    <col min="14573" max="14573" width="6.85546875" customWidth="1"/>
    <col min="14574" max="14574" width="5.42578125" customWidth="1"/>
    <col min="14575" max="14575" width="13.28515625" customWidth="1"/>
    <col min="14576" max="14576" width="12.7109375" customWidth="1"/>
    <col min="14577" max="14577" width="8.140625" customWidth="1"/>
    <col min="14578" max="14579" width="12.7109375" customWidth="1"/>
    <col min="14580" max="14580" width="10" customWidth="1"/>
    <col min="14581" max="14581" width="22.42578125" customWidth="1"/>
    <col min="14582" max="14582" width="5.85546875" customWidth="1"/>
    <col min="14583" max="14583" width="42" customWidth="1"/>
    <col min="14584" max="14584" width="6" customWidth="1"/>
    <col min="14585" max="14585" width="5" customWidth="1"/>
    <col min="14586" max="14587" width="7.7109375" customWidth="1"/>
    <col min="14588" max="14588" width="38.85546875" customWidth="1"/>
    <col min="14590" max="14590" width="10.140625" customWidth="1"/>
    <col min="14591" max="14591" width="5.140625" customWidth="1"/>
    <col min="14592" max="14593" width="29.7109375" customWidth="1"/>
    <col min="14594" max="14594" width="11.7109375" customWidth="1"/>
    <col min="14595" max="14595" width="11.42578125" customWidth="1"/>
    <col min="14596" max="14596" width="10.140625" customWidth="1"/>
    <col min="14597" max="14597" width="11.42578125" customWidth="1"/>
    <col min="14598" max="14598" width="42.7109375" customWidth="1"/>
    <col min="14828" max="14828" width="10.140625" customWidth="1"/>
    <col min="14829" max="14829" width="6.85546875" customWidth="1"/>
    <col min="14830" max="14830" width="5.42578125" customWidth="1"/>
    <col min="14831" max="14831" width="13.28515625" customWidth="1"/>
    <col min="14832" max="14832" width="12.7109375" customWidth="1"/>
    <col min="14833" max="14833" width="8.140625" customWidth="1"/>
    <col min="14834" max="14835" width="12.7109375" customWidth="1"/>
    <col min="14836" max="14836" width="10" customWidth="1"/>
    <col min="14837" max="14837" width="22.42578125" customWidth="1"/>
    <col min="14838" max="14838" width="5.85546875" customWidth="1"/>
    <col min="14839" max="14839" width="42" customWidth="1"/>
    <col min="14840" max="14840" width="6" customWidth="1"/>
    <col min="14841" max="14841" width="5" customWidth="1"/>
    <col min="14842" max="14843" width="7.7109375" customWidth="1"/>
    <col min="14844" max="14844" width="38.85546875" customWidth="1"/>
    <col min="14846" max="14846" width="10.140625" customWidth="1"/>
    <col min="14847" max="14847" width="5.140625" customWidth="1"/>
    <col min="14848" max="14849" width="29.7109375" customWidth="1"/>
    <col min="14850" max="14850" width="11.7109375" customWidth="1"/>
    <col min="14851" max="14851" width="11.42578125" customWidth="1"/>
    <col min="14852" max="14852" width="10.140625" customWidth="1"/>
    <col min="14853" max="14853" width="11.42578125" customWidth="1"/>
    <col min="14854" max="14854" width="42.7109375" customWidth="1"/>
    <col min="15084" max="15084" width="10.140625" customWidth="1"/>
    <col min="15085" max="15085" width="6.85546875" customWidth="1"/>
    <col min="15086" max="15086" width="5.42578125" customWidth="1"/>
    <col min="15087" max="15087" width="13.28515625" customWidth="1"/>
    <col min="15088" max="15088" width="12.7109375" customWidth="1"/>
    <col min="15089" max="15089" width="8.140625" customWidth="1"/>
    <col min="15090" max="15091" width="12.7109375" customWidth="1"/>
    <col min="15092" max="15092" width="10" customWidth="1"/>
    <col min="15093" max="15093" width="22.42578125" customWidth="1"/>
    <col min="15094" max="15094" width="5.85546875" customWidth="1"/>
    <col min="15095" max="15095" width="42" customWidth="1"/>
    <col min="15096" max="15096" width="6" customWidth="1"/>
    <col min="15097" max="15097" width="5" customWidth="1"/>
    <col min="15098" max="15099" width="7.7109375" customWidth="1"/>
    <col min="15100" max="15100" width="38.85546875" customWidth="1"/>
    <col min="15102" max="15102" width="10.140625" customWidth="1"/>
    <col min="15103" max="15103" width="5.140625" customWidth="1"/>
    <col min="15104" max="15105" width="29.7109375" customWidth="1"/>
    <col min="15106" max="15106" width="11.7109375" customWidth="1"/>
    <col min="15107" max="15107" width="11.42578125" customWidth="1"/>
    <col min="15108" max="15108" width="10.140625" customWidth="1"/>
    <col min="15109" max="15109" width="11.42578125" customWidth="1"/>
    <col min="15110" max="15110" width="42.7109375" customWidth="1"/>
    <col min="15340" max="15340" width="10.140625" customWidth="1"/>
    <col min="15341" max="15341" width="6.85546875" customWidth="1"/>
    <col min="15342" max="15342" width="5.42578125" customWidth="1"/>
    <col min="15343" max="15343" width="13.28515625" customWidth="1"/>
    <col min="15344" max="15344" width="12.7109375" customWidth="1"/>
    <col min="15345" max="15345" width="8.140625" customWidth="1"/>
    <col min="15346" max="15347" width="12.7109375" customWidth="1"/>
    <col min="15348" max="15348" width="10" customWidth="1"/>
    <col min="15349" max="15349" width="22.42578125" customWidth="1"/>
    <col min="15350" max="15350" width="5.85546875" customWidth="1"/>
    <col min="15351" max="15351" width="42" customWidth="1"/>
    <col min="15352" max="15352" width="6" customWidth="1"/>
    <col min="15353" max="15353" width="5" customWidth="1"/>
    <col min="15354" max="15355" width="7.7109375" customWidth="1"/>
    <col min="15356" max="15356" width="38.85546875" customWidth="1"/>
    <col min="15358" max="15358" width="10.140625" customWidth="1"/>
    <col min="15359" max="15359" width="5.140625" customWidth="1"/>
    <col min="15360" max="15361" width="29.7109375" customWidth="1"/>
    <col min="15362" max="15362" width="11.7109375" customWidth="1"/>
    <col min="15363" max="15363" width="11.42578125" customWidth="1"/>
    <col min="15364" max="15364" width="10.140625" customWidth="1"/>
    <col min="15365" max="15365" width="11.42578125" customWidth="1"/>
    <col min="15366" max="15366" width="42.7109375" customWidth="1"/>
    <col min="15596" max="15596" width="10.140625" customWidth="1"/>
    <col min="15597" max="15597" width="6.85546875" customWidth="1"/>
    <col min="15598" max="15598" width="5.42578125" customWidth="1"/>
    <col min="15599" max="15599" width="13.28515625" customWidth="1"/>
    <col min="15600" max="15600" width="12.7109375" customWidth="1"/>
    <col min="15601" max="15601" width="8.140625" customWidth="1"/>
    <col min="15602" max="15603" width="12.7109375" customWidth="1"/>
    <col min="15604" max="15604" width="10" customWidth="1"/>
    <col min="15605" max="15605" width="22.42578125" customWidth="1"/>
    <col min="15606" max="15606" width="5.85546875" customWidth="1"/>
    <col min="15607" max="15607" width="42" customWidth="1"/>
    <col min="15608" max="15608" width="6" customWidth="1"/>
    <col min="15609" max="15609" width="5" customWidth="1"/>
    <col min="15610" max="15611" width="7.7109375" customWidth="1"/>
    <col min="15612" max="15612" width="38.85546875" customWidth="1"/>
    <col min="15614" max="15614" width="10.140625" customWidth="1"/>
    <col min="15615" max="15615" width="5.140625" customWidth="1"/>
    <col min="15616" max="15617" width="29.7109375" customWidth="1"/>
    <col min="15618" max="15618" width="11.7109375" customWidth="1"/>
    <col min="15619" max="15619" width="11.42578125" customWidth="1"/>
    <col min="15620" max="15620" width="10.140625" customWidth="1"/>
    <col min="15621" max="15621" width="11.42578125" customWidth="1"/>
    <col min="15622" max="15622" width="42.7109375" customWidth="1"/>
    <col min="15852" max="15852" width="10.140625" customWidth="1"/>
    <col min="15853" max="15853" width="6.85546875" customWidth="1"/>
    <col min="15854" max="15854" width="5.42578125" customWidth="1"/>
    <col min="15855" max="15855" width="13.28515625" customWidth="1"/>
    <col min="15856" max="15856" width="12.7109375" customWidth="1"/>
    <col min="15857" max="15857" width="8.140625" customWidth="1"/>
    <col min="15858" max="15859" width="12.7109375" customWidth="1"/>
    <col min="15860" max="15860" width="10" customWidth="1"/>
    <col min="15861" max="15861" width="22.42578125" customWidth="1"/>
    <col min="15862" max="15862" width="5.85546875" customWidth="1"/>
    <col min="15863" max="15863" width="42" customWidth="1"/>
    <col min="15864" max="15864" width="6" customWidth="1"/>
    <col min="15865" max="15865" width="5" customWidth="1"/>
    <col min="15866" max="15867" width="7.7109375" customWidth="1"/>
    <col min="15868" max="15868" width="38.85546875" customWidth="1"/>
    <col min="15870" max="15870" width="10.140625" customWidth="1"/>
    <col min="15871" max="15871" width="5.140625" customWidth="1"/>
    <col min="15872" max="15873" width="29.7109375" customWidth="1"/>
    <col min="15874" max="15874" width="11.7109375" customWidth="1"/>
    <col min="15875" max="15875" width="11.42578125" customWidth="1"/>
    <col min="15876" max="15876" width="10.140625" customWidth="1"/>
    <col min="15877" max="15877" width="11.42578125" customWidth="1"/>
    <col min="15878" max="15878" width="42.7109375" customWidth="1"/>
    <col min="16108" max="16108" width="10.140625" customWidth="1"/>
    <col min="16109" max="16109" width="6.85546875" customWidth="1"/>
    <col min="16110" max="16110" width="5.42578125" customWidth="1"/>
    <col min="16111" max="16111" width="13.28515625" customWidth="1"/>
    <col min="16112" max="16112" width="12.7109375" customWidth="1"/>
    <col min="16113" max="16113" width="8.140625" customWidth="1"/>
    <col min="16114" max="16115" width="12.7109375" customWidth="1"/>
    <col min="16116" max="16116" width="10" customWidth="1"/>
    <col min="16117" max="16117" width="22.42578125" customWidth="1"/>
    <col min="16118" max="16118" width="5.85546875" customWidth="1"/>
    <col min="16119" max="16119" width="42" customWidth="1"/>
    <col min="16120" max="16120" width="6" customWidth="1"/>
    <col min="16121" max="16121" width="5" customWidth="1"/>
    <col min="16122" max="16123" width="7.7109375" customWidth="1"/>
    <col min="16124" max="16124" width="38.85546875" customWidth="1"/>
    <col min="16126" max="16126" width="10.140625" customWidth="1"/>
    <col min="16127" max="16127" width="5.140625" customWidth="1"/>
    <col min="16128" max="16129" width="29.7109375" customWidth="1"/>
    <col min="16130" max="16130" width="11.7109375" customWidth="1"/>
    <col min="16131" max="16131" width="11.42578125" customWidth="1"/>
    <col min="16132" max="16132" width="10.140625" customWidth="1"/>
    <col min="16133" max="16133" width="11.42578125" customWidth="1"/>
    <col min="16134" max="16134" width="42.7109375" customWidth="1"/>
  </cols>
  <sheetData>
    <row r="3" spans="1:9" ht="13.5" thickBot="1" x14ac:dyDescent="0.25"/>
    <row r="4" spans="1:9" s="73" customFormat="1" ht="27" customHeight="1" thickBot="1" x14ac:dyDescent="0.25">
      <c r="A4" s="127" t="s">
        <v>16</v>
      </c>
      <c r="B4" s="128"/>
      <c r="C4" s="128"/>
      <c r="D4" s="129" t="s">
        <v>17</v>
      </c>
      <c r="E4" s="131"/>
      <c r="F4" s="132"/>
      <c r="G4" s="132"/>
      <c r="H4" s="133"/>
      <c r="I4" s="130"/>
    </row>
    <row r="5" spans="1:9" s="72" customFormat="1" ht="39" thickBot="1" x14ac:dyDescent="0.25">
      <c r="A5" s="74" t="s">
        <v>18</v>
      </c>
      <c r="B5" s="75" t="s">
        <v>30</v>
      </c>
      <c r="C5" s="75" t="s">
        <v>19</v>
      </c>
      <c r="D5" s="77" t="s">
        <v>20</v>
      </c>
      <c r="E5" s="78" t="s">
        <v>21</v>
      </c>
      <c r="F5" s="75" t="s">
        <v>31</v>
      </c>
      <c r="G5" s="75" t="s">
        <v>32</v>
      </c>
      <c r="H5" s="103" t="s">
        <v>33</v>
      </c>
      <c r="I5" s="76" t="s">
        <v>34</v>
      </c>
    </row>
    <row r="6" spans="1:9" s="82" customFormat="1" ht="25.5" x14ac:dyDescent="0.2">
      <c r="A6" s="134">
        <v>42016</v>
      </c>
      <c r="B6" s="144" t="s">
        <v>38</v>
      </c>
      <c r="C6" s="126" t="s">
        <v>35</v>
      </c>
      <c r="D6" s="79">
        <v>307</v>
      </c>
      <c r="E6" s="80">
        <v>2</v>
      </c>
      <c r="F6" s="80" t="s">
        <v>22</v>
      </c>
      <c r="G6" s="80"/>
      <c r="H6" s="104"/>
      <c r="I6" s="81" t="s">
        <v>23</v>
      </c>
    </row>
    <row r="7" spans="1:9" s="82" customFormat="1" ht="26.25" thickBot="1" x14ac:dyDescent="0.25">
      <c r="A7" s="135"/>
      <c r="B7" s="120"/>
      <c r="C7" s="125"/>
      <c r="D7" s="83">
        <v>301</v>
      </c>
      <c r="E7" s="84">
        <v>4</v>
      </c>
      <c r="F7" s="84" t="s">
        <v>22</v>
      </c>
      <c r="G7" s="84"/>
      <c r="H7" s="105"/>
      <c r="I7" s="85" t="s">
        <v>24</v>
      </c>
    </row>
    <row r="8" spans="1:9" ht="12.75" customHeight="1" x14ac:dyDescent="0.2">
      <c r="A8" s="115">
        <v>42030</v>
      </c>
      <c r="B8" s="144" t="s">
        <v>39</v>
      </c>
      <c r="C8" s="123" t="s">
        <v>36</v>
      </c>
      <c r="D8" s="79">
        <v>301</v>
      </c>
      <c r="E8" s="80"/>
      <c r="F8" s="80"/>
      <c r="G8" s="80"/>
      <c r="H8" s="104"/>
      <c r="I8" s="81" t="s">
        <v>25</v>
      </c>
    </row>
    <row r="9" spans="1:9" ht="38.25" x14ac:dyDescent="0.2">
      <c r="A9" s="116"/>
      <c r="B9" s="120"/>
      <c r="C9" s="124"/>
      <c r="D9" s="83">
        <v>418</v>
      </c>
      <c r="E9" s="84"/>
      <c r="F9" s="84"/>
      <c r="G9" s="84"/>
      <c r="H9" s="105"/>
      <c r="I9" s="86" t="s">
        <v>26</v>
      </c>
    </row>
    <row r="10" spans="1:9" ht="23.25" customHeight="1" x14ac:dyDescent="0.2">
      <c r="A10" s="117"/>
      <c r="B10" s="121"/>
      <c r="C10" s="124"/>
      <c r="D10" s="87">
        <v>418</v>
      </c>
      <c r="E10" s="88"/>
      <c r="F10" s="88"/>
      <c r="G10" s="88"/>
      <c r="H10" s="106"/>
      <c r="I10" s="89" t="s">
        <v>27</v>
      </c>
    </row>
    <row r="11" spans="1:9" ht="54" customHeight="1" thickBot="1" x14ac:dyDescent="0.25">
      <c r="A11" s="118"/>
      <c r="B11" s="122"/>
      <c r="C11" s="125"/>
      <c r="D11" s="90">
        <v>308</v>
      </c>
      <c r="E11" s="91"/>
      <c r="F11" s="91"/>
      <c r="G11" s="91"/>
      <c r="H11" s="107"/>
      <c r="I11" s="92" t="s">
        <v>28</v>
      </c>
    </row>
    <row r="12" spans="1:9" x14ac:dyDescent="0.2">
      <c r="A12" s="140"/>
      <c r="B12" s="124"/>
      <c r="C12" s="124"/>
      <c r="D12" s="93"/>
      <c r="E12" s="93"/>
      <c r="F12" s="93"/>
      <c r="G12" s="93"/>
      <c r="H12" s="93"/>
      <c r="I12" s="97"/>
    </row>
    <row r="13" spans="1:9" ht="13.5" thickBot="1" x14ac:dyDescent="0.25">
      <c r="A13" s="141"/>
      <c r="B13" s="125"/>
      <c r="C13" s="125"/>
      <c r="D13" s="94"/>
      <c r="E13" s="94"/>
      <c r="F13" s="94"/>
      <c r="G13" s="94"/>
      <c r="H13" s="94"/>
      <c r="I13" s="100"/>
    </row>
    <row r="14" spans="1:9" x14ac:dyDescent="0.2">
      <c r="A14" s="136"/>
      <c r="B14" s="119"/>
      <c r="C14" s="123"/>
      <c r="D14" s="80"/>
      <c r="E14" s="80"/>
      <c r="F14" s="80"/>
      <c r="G14" s="80"/>
      <c r="H14" s="80"/>
      <c r="I14" s="98"/>
    </row>
    <row r="15" spans="1:9" x14ac:dyDescent="0.2">
      <c r="A15" s="137"/>
      <c r="B15" s="120"/>
      <c r="C15" s="124"/>
      <c r="D15" s="84"/>
      <c r="E15" s="84"/>
      <c r="F15" s="84"/>
      <c r="G15" s="84"/>
      <c r="H15" s="84"/>
      <c r="I15" s="99"/>
    </row>
    <row r="16" spans="1:9" ht="13.5" thickBot="1" x14ac:dyDescent="0.25">
      <c r="A16" s="138"/>
      <c r="B16" s="122"/>
      <c r="C16" s="125"/>
      <c r="D16" s="91"/>
      <c r="E16" s="91"/>
      <c r="F16" s="91"/>
      <c r="G16" s="91"/>
      <c r="H16" s="91"/>
      <c r="I16" s="96"/>
    </row>
    <row r="17" spans="1:9" x14ac:dyDescent="0.2">
      <c r="A17" s="139"/>
      <c r="B17" s="123"/>
      <c r="C17" s="123"/>
      <c r="D17" s="80"/>
      <c r="E17" s="80"/>
      <c r="F17" s="80"/>
      <c r="G17" s="80"/>
      <c r="H17" s="80"/>
      <c r="I17" s="98"/>
    </row>
    <row r="18" spans="1:9" x14ac:dyDescent="0.2">
      <c r="A18" s="140"/>
      <c r="B18" s="124"/>
      <c r="C18" s="124"/>
      <c r="D18" s="93"/>
      <c r="E18" s="93"/>
      <c r="F18" s="93"/>
      <c r="G18" s="93"/>
      <c r="H18" s="93"/>
      <c r="I18" s="97"/>
    </row>
    <row r="19" spans="1:9" ht="13.5" thickBot="1" x14ac:dyDescent="0.25">
      <c r="A19" s="141"/>
      <c r="B19" s="125"/>
      <c r="C19" s="125"/>
      <c r="D19" s="94"/>
      <c r="E19" s="94"/>
      <c r="F19" s="94"/>
      <c r="G19" s="94"/>
      <c r="H19" s="94"/>
      <c r="I19" s="100"/>
    </row>
    <row r="20" spans="1:9" x14ac:dyDescent="0.2">
      <c r="A20" s="136"/>
      <c r="B20" s="119"/>
      <c r="C20" s="123"/>
      <c r="D20" s="80"/>
      <c r="E20" s="80"/>
      <c r="F20" s="80"/>
      <c r="G20" s="80"/>
      <c r="H20" s="80"/>
      <c r="I20" s="98"/>
    </row>
    <row r="21" spans="1:9" x14ac:dyDescent="0.2">
      <c r="A21" s="137"/>
      <c r="B21" s="120"/>
      <c r="C21" s="124"/>
      <c r="D21" s="84"/>
      <c r="E21" s="84"/>
      <c r="F21" s="84"/>
      <c r="G21" s="84"/>
      <c r="H21" s="84"/>
      <c r="I21" s="99"/>
    </row>
    <row r="22" spans="1:9" ht="13.5" thickBot="1" x14ac:dyDescent="0.25">
      <c r="A22" s="138"/>
      <c r="B22" s="122"/>
      <c r="C22" s="125"/>
      <c r="D22" s="91"/>
      <c r="E22" s="91"/>
      <c r="F22" s="91"/>
      <c r="G22" s="91"/>
      <c r="H22" s="91"/>
      <c r="I22" s="96"/>
    </row>
    <row r="23" spans="1:9" x14ac:dyDescent="0.2">
      <c r="A23" s="139"/>
      <c r="B23" s="123"/>
      <c r="C23" s="123"/>
      <c r="D23" s="80"/>
      <c r="E23" s="80"/>
      <c r="F23" s="80"/>
      <c r="G23" s="80"/>
      <c r="H23" s="80"/>
      <c r="I23" s="98"/>
    </row>
    <row r="24" spans="1:9" x14ac:dyDescent="0.2">
      <c r="A24" s="140"/>
      <c r="B24" s="124"/>
      <c r="C24" s="124"/>
      <c r="D24" s="93"/>
      <c r="E24" s="93"/>
      <c r="F24" s="93"/>
      <c r="G24" s="93"/>
      <c r="H24" s="93"/>
      <c r="I24" s="97"/>
    </row>
    <row r="25" spans="1:9" ht="13.5" thickBot="1" x14ac:dyDescent="0.25">
      <c r="A25" s="141"/>
      <c r="B25" s="125"/>
      <c r="C25" s="125"/>
      <c r="D25" s="94"/>
      <c r="E25" s="94"/>
      <c r="F25" s="94"/>
      <c r="G25" s="94"/>
      <c r="H25" s="94"/>
      <c r="I25" s="100"/>
    </row>
    <row r="26" spans="1:9" x14ac:dyDescent="0.2">
      <c r="A26" s="136"/>
      <c r="B26" s="119"/>
      <c r="C26" s="123"/>
      <c r="D26" s="80"/>
      <c r="E26" s="80"/>
      <c r="F26" s="80"/>
      <c r="G26" s="80"/>
      <c r="H26" s="80"/>
      <c r="I26" s="98"/>
    </row>
    <row r="27" spans="1:9" x14ac:dyDescent="0.2">
      <c r="A27" s="137"/>
      <c r="B27" s="120"/>
      <c r="C27" s="124"/>
      <c r="D27" s="84"/>
      <c r="E27" s="84"/>
      <c r="F27" s="84"/>
      <c r="G27" s="84"/>
      <c r="H27" s="84"/>
      <c r="I27" s="99"/>
    </row>
    <row r="28" spans="1:9" ht="13.5" thickBot="1" x14ac:dyDescent="0.25">
      <c r="A28" s="138"/>
      <c r="B28" s="122"/>
      <c r="C28" s="125"/>
      <c r="D28" s="91"/>
      <c r="E28" s="91"/>
      <c r="F28" s="91"/>
      <c r="G28" s="91"/>
      <c r="H28" s="91"/>
      <c r="I28" s="96"/>
    </row>
    <row r="29" spans="1:9" x14ac:dyDescent="0.2">
      <c r="A29" s="139"/>
      <c r="B29" s="123"/>
      <c r="C29" s="123"/>
      <c r="D29" s="80"/>
      <c r="E29" s="80"/>
      <c r="F29" s="80"/>
      <c r="G29" s="80"/>
      <c r="H29" s="80"/>
      <c r="I29" s="98"/>
    </row>
    <row r="30" spans="1:9" x14ac:dyDescent="0.2">
      <c r="A30" s="140"/>
      <c r="B30" s="124"/>
      <c r="C30" s="124"/>
      <c r="D30" s="93"/>
      <c r="E30" s="93"/>
      <c r="F30" s="93"/>
      <c r="G30" s="93"/>
      <c r="H30" s="93"/>
      <c r="I30" s="97"/>
    </row>
    <row r="31" spans="1:9" ht="13.5" thickBot="1" x14ac:dyDescent="0.25">
      <c r="A31" s="141"/>
      <c r="B31" s="125"/>
      <c r="C31" s="125"/>
      <c r="D31" s="94"/>
      <c r="E31" s="94"/>
      <c r="F31" s="94"/>
      <c r="G31" s="94"/>
      <c r="H31" s="94"/>
      <c r="I31" s="100"/>
    </row>
    <row r="32" spans="1:9" x14ac:dyDescent="0.2">
      <c r="A32" s="136"/>
      <c r="B32" s="119"/>
      <c r="C32" s="123"/>
      <c r="D32" s="80"/>
      <c r="E32" s="80"/>
      <c r="F32" s="80"/>
      <c r="G32" s="80"/>
      <c r="H32" s="80"/>
      <c r="I32" s="98"/>
    </row>
    <row r="33" spans="1:9" x14ac:dyDescent="0.2">
      <c r="A33" s="137"/>
      <c r="B33" s="120"/>
      <c r="C33" s="124"/>
      <c r="D33" s="84"/>
      <c r="E33" s="84"/>
      <c r="F33" s="84"/>
      <c r="G33" s="84"/>
      <c r="H33" s="84"/>
      <c r="I33" s="99"/>
    </row>
    <row r="34" spans="1:9" ht="13.5" thickBot="1" x14ac:dyDescent="0.25">
      <c r="A34" s="138"/>
      <c r="B34" s="122"/>
      <c r="C34" s="125"/>
      <c r="D34" s="91"/>
      <c r="E34" s="91"/>
      <c r="F34" s="91"/>
      <c r="G34" s="91"/>
      <c r="H34" s="91"/>
      <c r="I34" s="96"/>
    </row>
    <row r="35" spans="1:9" x14ac:dyDescent="0.2">
      <c r="A35" s="139"/>
      <c r="B35" s="123"/>
      <c r="C35" s="123"/>
      <c r="D35" s="80"/>
      <c r="E35" s="80"/>
      <c r="F35" s="80"/>
      <c r="G35" s="80"/>
      <c r="H35" s="80"/>
      <c r="I35" s="98"/>
    </row>
    <row r="36" spans="1:9" x14ac:dyDescent="0.2">
      <c r="A36" s="140"/>
      <c r="B36" s="124"/>
      <c r="C36" s="124"/>
      <c r="D36" s="93"/>
      <c r="E36" s="93"/>
      <c r="F36" s="93"/>
      <c r="G36" s="93"/>
      <c r="H36" s="93"/>
      <c r="I36" s="97"/>
    </row>
    <row r="37" spans="1:9" ht="13.5" thickBot="1" x14ac:dyDescent="0.25">
      <c r="A37" s="141"/>
      <c r="B37" s="125"/>
      <c r="C37" s="125"/>
      <c r="D37" s="94"/>
      <c r="E37" s="94"/>
      <c r="F37" s="94"/>
      <c r="G37" s="94"/>
      <c r="H37" s="94"/>
      <c r="I37" s="100"/>
    </row>
    <row r="38" spans="1:9" x14ac:dyDescent="0.2">
      <c r="A38" s="136"/>
      <c r="B38" s="119"/>
      <c r="C38" s="123"/>
      <c r="D38" s="80"/>
      <c r="E38" s="80"/>
      <c r="F38" s="80"/>
      <c r="G38" s="80"/>
      <c r="H38" s="80"/>
      <c r="I38" s="98"/>
    </row>
    <row r="39" spans="1:9" x14ac:dyDescent="0.2">
      <c r="A39" s="137"/>
      <c r="B39" s="120"/>
      <c r="C39" s="124"/>
      <c r="D39" s="84"/>
      <c r="E39" s="84"/>
      <c r="F39" s="84"/>
      <c r="G39" s="84"/>
      <c r="H39" s="84"/>
      <c r="I39" s="99"/>
    </row>
    <row r="40" spans="1:9" ht="13.5" thickBot="1" x14ac:dyDescent="0.25">
      <c r="A40" s="138"/>
      <c r="B40" s="122"/>
      <c r="C40" s="125"/>
      <c r="D40" s="91"/>
      <c r="E40" s="91"/>
      <c r="F40" s="91"/>
      <c r="G40" s="91"/>
      <c r="H40" s="91"/>
      <c r="I40" s="96"/>
    </row>
    <row r="41" spans="1:9" x14ac:dyDescent="0.2">
      <c r="A41" s="139"/>
      <c r="B41" s="123"/>
      <c r="C41" s="123"/>
      <c r="D41" s="80"/>
      <c r="E41" s="80"/>
      <c r="F41" s="80"/>
      <c r="G41" s="80"/>
      <c r="H41" s="80"/>
      <c r="I41" s="98"/>
    </row>
    <row r="42" spans="1:9" x14ac:dyDescent="0.2">
      <c r="A42" s="140"/>
      <c r="B42" s="124"/>
      <c r="C42" s="124"/>
      <c r="D42" s="93"/>
      <c r="E42" s="93"/>
      <c r="F42" s="93"/>
      <c r="G42" s="93"/>
      <c r="H42" s="93"/>
      <c r="I42" s="97"/>
    </row>
    <row r="43" spans="1:9" ht="13.5" thickBot="1" x14ac:dyDescent="0.25">
      <c r="A43" s="141"/>
      <c r="B43" s="125"/>
      <c r="C43" s="125"/>
      <c r="D43" s="94"/>
      <c r="E43" s="94"/>
      <c r="F43" s="94"/>
      <c r="G43" s="94"/>
      <c r="H43" s="94"/>
      <c r="I43" s="100"/>
    </row>
    <row r="44" spans="1:9" x14ac:dyDescent="0.2">
      <c r="A44" s="136"/>
      <c r="B44" s="119"/>
      <c r="C44" s="123"/>
      <c r="D44" s="80"/>
      <c r="E44" s="80"/>
      <c r="F44" s="80"/>
      <c r="G44" s="80"/>
      <c r="H44" s="80"/>
      <c r="I44" s="98"/>
    </row>
    <row r="45" spans="1:9" x14ac:dyDescent="0.2">
      <c r="A45" s="137"/>
      <c r="B45" s="120"/>
      <c r="C45" s="124"/>
      <c r="D45" s="84"/>
      <c r="E45" s="84"/>
      <c r="F45" s="84"/>
      <c r="G45" s="84"/>
      <c r="H45" s="84"/>
      <c r="I45" s="99"/>
    </row>
    <row r="46" spans="1:9" ht="13.5" thickBot="1" x14ac:dyDescent="0.25">
      <c r="A46" s="138"/>
      <c r="B46" s="122"/>
      <c r="C46" s="125"/>
      <c r="D46" s="91"/>
      <c r="E46" s="91"/>
      <c r="F46" s="91"/>
      <c r="G46" s="91"/>
      <c r="H46" s="91"/>
      <c r="I46" s="96"/>
    </row>
    <row r="47" spans="1:9" x14ac:dyDescent="0.2">
      <c r="A47" s="139"/>
      <c r="B47" s="123"/>
      <c r="C47" s="123"/>
      <c r="D47" s="80"/>
      <c r="E47" s="80"/>
      <c r="F47" s="80"/>
      <c r="G47" s="80"/>
      <c r="H47" s="80"/>
      <c r="I47" s="98"/>
    </row>
    <row r="48" spans="1:9" x14ac:dyDescent="0.2">
      <c r="A48" s="140"/>
      <c r="B48" s="124"/>
      <c r="C48" s="124"/>
      <c r="D48" s="93"/>
      <c r="E48" s="93"/>
      <c r="F48" s="93"/>
      <c r="G48" s="93"/>
      <c r="H48" s="93"/>
      <c r="I48" s="97"/>
    </row>
    <row r="49" spans="1:9" ht="13.5" thickBot="1" x14ac:dyDescent="0.25">
      <c r="A49" s="141"/>
      <c r="B49" s="125"/>
      <c r="C49" s="125"/>
      <c r="D49" s="94"/>
      <c r="E49" s="94"/>
      <c r="F49" s="94"/>
      <c r="G49" s="94"/>
      <c r="H49" s="94"/>
      <c r="I49" s="100"/>
    </row>
    <row r="50" spans="1:9" x14ac:dyDescent="0.2">
      <c r="A50" s="136"/>
      <c r="B50" s="119"/>
      <c r="C50" s="123"/>
      <c r="D50" s="80"/>
      <c r="E50" s="80"/>
      <c r="F50" s="80"/>
      <c r="G50" s="80"/>
      <c r="H50" s="80"/>
      <c r="I50" s="98"/>
    </row>
    <row r="51" spans="1:9" x14ac:dyDescent="0.2">
      <c r="A51" s="137"/>
      <c r="B51" s="120"/>
      <c r="C51" s="124"/>
      <c r="D51" s="84"/>
      <c r="E51" s="84"/>
      <c r="F51" s="84"/>
      <c r="G51" s="84"/>
      <c r="H51" s="84"/>
      <c r="I51" s="99"/>
    </row>
    <row r="52" spans="1:9" ht="13.5" thickBot="1" x14ac:dyDescent="0.25">
      <c r="A52" s="138"/>
      <c r="B52" s="122"/>
      <c r="C52" s="125"/>
      <c r="D52" s="91"/>
      <c r="E52" s="91"/>
      <c r="F52" s="91"/>
      <c r="G52" s="91"/>
      <c r="H52" s="91"/>
      <c r="I52" s="96"/>
    </row>
    <row r="53" spans="1:9" x14ac:dyDescent="0.2">
      <c r="A53" s="139"/>
      <c r="B53" s="123"/>
      <c r="C53" s="123"/>
      <c r="D53" s="80"/>
      <c r="E53" s="80"/>
      <c r="F53" s="80"/>
      <c r="G53" s="80"/>
      <c r="H53" s="80"/>
      <c r="I53" s="98"/>
    </row>
    <row r="54" spans="1:9" x14ac:dyDescent="0.2">
      <c r="A54" s="140"/>
      <c r="B54" s="124"/>
      <c r="C54" s="124"/>
      <c r="D54" s="93"/>
      <c r="E54" s="93"/>
      <c r="F54" s="93"/>
      <c r="G54" s="93"/>
      <c r="H54" s="93"/>
      <c r="I54" s="97"/>
    </row>
    <row r="55" spans="1:9" ht="13.5" thickBot="1" x14ac:dyDescent="0.25">
      <c r="A55" s="141"/>
      <c r="B55" s="125"/>
      <c r="C55" s="125"/>
      <c r="D55" s="94"/>
      <c r="E55" s="94"/>
      <c r="F55" s="94"/>
      <c r="G55" s="94"/>
      <c r="H55" s="94"/>
      <c r="I55" s="100"/>
    </row>
    <row r="56" spans="1:9" x14ac:dyDescent="0.2">
      <c r="A56" s="136"/>
      <c r="B56" s="119"/>
      <c r="C56" s="123"/>
      <c r="D56" s="80"/>
      <c r="E56" s="80"/>
      <c r="F56" s="80"/>
      <c r="G56" s="80"/>
      <c r="H56" s="80"/>
      <c r="I56" s="98"/>
    </row>
    <row r="57" spans="1:9" x14ac:dyDescent="0.2">
      <c r="A57" s="137"/>
      <c r="B57" s="120"/>
      <c r="C57" s="124"/>
      <c r="D57" s="84"/>
      <c r="E57" s="84"/>
      <c r="F57" s="84"/>
      <c r="G57" s="84"/>
      <c r="H57" s="84"/>
      <c r="I57" s="99"/>
    </row>
    <row r="58" spans="1:9" ht="13.5" thickBot="1" x14ac:dyDescent="0.25">
      <c r="A58" s="138"/>
      <c r="B58" s="122"/>
      <c r="C58" s="125"/>
      <c r="D58" s="91"/>
      <c r="E58" s="91"/>
      <c r="F58" s="91"/>
      <c r="G58" s="91"/>
      <c r="H58" s="91"/>
      <c r="I58" s="96"/>
    </row>
    <row r="59" spans="1:9" x14ac:dyDescent="0.2">
      <c r="A59" s="139"/>
      <c r="B59" s="123"/>
      <c r="C59" s="123"/>
      <c r="D59" s="80"/>
      <c r="E59" s="80"/>
      <c r="F59" s="80"/>
      <c r="G59" s="80"/>
      <c r="H59" s="80"/>
      <c r="I59" s="98"/>
    </row>
    <row r="60" spans="1:9" x14ac:dyDescent="0.2">
      <c r="A60" s="140"/>
      <c r="B60" s="124"/>
      <c r="C60" s="124"/>
      <c r="D60" s="93"/>
      <c r="E60" s="93"/>
      <c r="F60" s="93"/>
      <c r="G60" s="93"/>
      <c r="H60" s="93"/>
      <c r="I60" s="97"/>
    </row>
    <row r="61" spans="1:9" ht="13.5" thickBot="1" x14ac:dyDescent="0.25">
      <c r="A61" s="141"/>
      <c r="B61" s="125"/>
      <c r="C61" s="125"/>
      <c r="D61" s="94"/>
      <c r="E61" s="94"/>
      <c r="F61" s="94"/>
      <c r="G61" s="94"/>
      <c r="H61" s="94"/>
      <c r="I61" s="100"/>
    </row>
    <row r="62" spans="1:9" x14ac:dyDescent="0.2">
      <c r="A62" s="136"/>
      <c r="B62" s="119"/>
      <c r="C62" s="123"/>
      <c r="D62" s="80"/>
      <c r="E62" s="80"/>
      <c r="F62" s="80"/>
      <c r="G62" s="80"/>
      <c r="H62" s="80"/>
      <c r="I62" s="98"/>
    </row>
    <row r="63" spans="1:9" x14ac:dyDescent="0.2">
      <c r="A63" s="137"/>
      <c r="B63" s="120"/>
      <c r="C63" s="124"/>
      <c r="D63" s="84"/>
      <c r="E63" s="84"/>
      <c r="F63" s="84"/>
      <c r="G63" s="84"/>
      <c r="H63" s="84"/>
      <c r="I63" s="99"/>
    </row>
    <row r="64" spans="1:9" ht="13.5" thickBot="1" x14ac:dyDescent="0.25">
      <c r="A64" s="138"/>
      <c r="B64" s="122"/>
      <c r="C64" s="125"/>
      <c r="D64" s="91"/>
      <c r="E64" s="91"/>
      <c r="F64" s="91"/>
      <c r="G64" s="91"/>
      <c r="H64" s="91"/>
      <c r="I64" s="96"/>
    </row>
    <row r="65" spans="1:9" x14ac:dyDescent="0.2">
      <c r="A65" s="139"/>
      <c r="B65" s="123"/>
      <c r="C65" s="123"/>
      <c r="D65" s="80"/>
      <c r="E65" s="80"/>
      <c r="F65" s="80"/>
      <c r="G65" s="80"/>
      <c r="H65" s="80"/>
      <c r="I65" s="98"/>
    </row>
    <row r="66" spans="1:9" x14ac:dyDescent="0.2">
      <c r="A66" s="140"/>
      <c r="B66" s="124"/>
      <c r="C66" s="124"/>
      <c r="D66" s="93"/>
      <c r="E66" s="93"/>
      <c r="F66" s="93"/>
      <c r="G66" s="93"/>
      <c r="H66" s="93"/>
      <c r="I66" s="97"/>
    </row>
    <row r="67" spans="1:9" ht="13.5" thickBot="1" x14ac:dyDescent="0.25">
      <c r="A67" s="141"/>
      <c r="B67" s="125"/>
      <c r="C67" s="125"/>
      <c r="D67" s="94"/>
      <c r="E67" s="94"/>
      <c r="F67" s="94"/>
      <c r="G67" s="94"/>
      <c r="H67" s="94"/>
      <c r="I67" s="100"/>
    </row>
    <row r="68" spans="1:9" x14ac:dyDescent="0.2">
      <c r="A68" s="136"/>
      <c r="B68" s="119"/>
      <c r="C68" s="123"/>
      <c r="D68" s="80"/>
      <c r="E68" s="80"/>
      <c r="F68" s="80"/>
      <c r="G68" s="80"/>
      <c r="H68" s="80"/>
      <c r="I68" s="98"/>
    </row>
    <row r="69" spans="1:9" x14ac:dyDescent="0.2">
      <c r="A69" s="137"/>
      <c r="B69" s="120"/>
      <c r="C69" s="124"/>
      <c r="D69" s="84"/>
      <c r="E69" s="84"/>
      <c r="F69" s="84"/>
      <c r="G69" s="84"/>
      <c r="H69" s="84"/>
      <c r="I69" s="99"/>
    </row>
    <row r="70" spans="1:9" ht="13.5" thickBot="1" x14ac:dyDescent="0.25">
      <c r="A70" s="138"/>
      <c r="B70" s="122"/>
      <c r="C70" s="125"/>
      <c r="D70" s="91"/>
      <c r="E70" s="91"/>
      <c r="F70" s="91"/>
      <c r="G70" s="91"/>
      <c r="H70" s="91"/>
      <c r="I70" s="96"/>
    </row>
    <row r="71" spans="1:9" x14ac:dyDescent="0.2">
      <c r="A71" s="139"/>
      <c r="B71" s="123"/>
      <c r="C71" s="123"/>
      <c r="D71" s="80"/>
      <c r="E71" s="80"/>
      <c r="F71" s="80"/>
      <c r="G71" s="80"/>
      <c r="H71" s="80"/>
      <c r="I71" s="98"/>
    </row>
    <row r="72" spans="1:9" x14ac:dyDescent="0.2">
      <c r="A72" s="140"/>
      <c r="B72" s="124"/>
      <c r="C72" s="124"/>
      <c r="D72" s="93"/>
      <c r="E72" s="93"/>
      <c r="F72" s="93"/>
      <c r="G72" s="93"/>
      <c r="H72" s="93"/>
      <c r="I72" s="97"/>
    </row>
    <row r="73" spans="1:9" ht="13.5" thickBot="1" x14ac:dyDescent="0.25">
      <c r="A73" s="141"/>
      <c r="B73" s="125"/>
      <c r="C73" s="125"/>
      <c r="D73" s="94"/>
      <c r="E73" s="94"/>
      <c r="F73" s="94"/>
      <c r="G73" s="94"/>
      <c r="H73" s="94"/>
      <c r="I73" s="100"/>
    </row>
    <row r="74" spans="1:9" x14ac:dyDescent="0.2">
      <c r="A74" s="136"/>
      <c r="B74" s="119"/>
      <c r="C74" s="123"/>
      <c r="D74" s="80"/>
      <c r="E74" s="80"/>
      <c r="F74" s="80"/>
      <c r="G74" s="80"/>
      <c r="H74" s="80"/>
      <c r="I74" s="98"/>
    </row>
    <row r="75" spans="1:9" x14ac:dyDescent="0.2">
      <c r="A75" s="137"/>
      <c r="B75" s="120"/>
      <c r="C75" s="124"/>
      <c r="D75" s="84"/>
      <c r="E75" s="84"/>
      <c r="F75" s="84"/>
      <c r="G75" s="84"/>
      <c r="H75" s="84"/>
      <c r="I75" s="99"/>
    </row>
    <row r="76" spans="1:9" ht="13.5" thickBot="1" x14ac:dyDescent="0.25">
      <c r="A76" s="138"/>
      <c r="B76" s="122"/>
      <c r="C76" s="125"/>
      <c r="D76" s="91"/>
      <c r="E76" s="91"/>
      <c r="F76" s="91"/>
      <c r="G76" s="91"/>
      <c r="H76" s="91"/>
      <c r="I76" s="96"/>
    </row>
    <row r="77" spans="1:9" x14ac:dyDescent="0.2">
      <c r="A77" s="139"/>
      <c r="B77" s="123"/>
      <c r="C77" s="123"/>
      <c r="D77" s="80"/>
      <c r="E77" s="80"/>
      <c r="F77" s="80"/>
      <c r="G77" s="80"/>
      <c r="H77" s="80"/>
      <c r="I77" s="98"/>
    </row>
    <row r="78" spans="1:9" x14ac:dyDescent="0.2">
      <c r="A78" s="140"/>
      <c r="B78" s="124"/>
      <c r="C78" s="124"/>
      <c r="D78" s="93"/>
      <c r="E78" s="93"/>
      <c r="F78" s="93"/>
      <c r="G78" s="93"/>
      <c r="H78" s="93"/>
      <c r="I78" s="97"/>
    </row>
    <row r="79" spans="1:9" ht="13.5" thickBot="1" x14ac:dyDescent="0.25">
      <c r="A79" s="141"/>
      <c r="B79" s="125"/>
      <c r="C79" s="125"/>
      <c r="D79" s="94"/>
      <c r="E79" s="94"/>
      <c r="F79" s="94"/>
      <c r="G79" s="94"/>
      <c r="H79" s="94"/>
      <c r="I79" s="100"/>
    </row>
    <row r="80" spans="1:9" x14ac:dyDescent="0.2">
      <c r="A80" s="136"/>
      <c r="B80" s="119"/>
      <c r="C80" s="123"/>
      <c r="D80" s="80"/>
      <c r="E80" s="80"/>
      <c r="F80" s="80"/>
      <c r="G80" s="80"/>
      <c r="H80" s="80"/>
      <c r="I80" s="98"/>
    </row>
    <row r="81" spans="1:9" x14ac:dyDescent="0.2">
      <c r="A81" s="137"/>
      <c r="B81" s="120"/>
      <c r="C81" s="124"/>
      <c r="D81" s="84"/>
      <c r="E81" s="84"/>
      <c r="F81" s="84"/>
      <c r="G81" s="84"/>
      <c r="H81" s="84"/>
      <c r="I81" s="99"/>
    </row>
    <row r="82" spans="1:9" ht="13.5" thickBot="1" x14ac:dyDescent="0.25">
      <c r="A82" s="138"/>
      <c r="B82" s="122"/>
      <c r="C82" s="125"/>
      <c r="D82" s="91"/>
      <c r="E82" s="91"/>
      <c r="F82" s="91"/>
      <c r="G82" s="91"/>
      <c r="H82" s="91"/>
      <c r="I82" s="96"/>
    </row>
    <row r="83" spans="1:9" x14ac:dyDescent="0.2">
      <c r="A83" s="139"/>
      <c r="B83" s="123"/>
      <c r="C83" s="123"/>
      <c r="D83" s="80"/>
      <c r="E83" s="80"/>
      <c r="F83" s="80"/>
      <c r="G83" s="80"/>
      <c r="H83" s="80"/>
      <c r="I83" s="98"/>
    </row>
    <row r="84" spans="1:9" x14ac:dyDescent="0.2">
      <c r="A84" s="140"/>
      <c r="B84" s="124"/>
      <c r="C84" s="124"/>
      <c r="D84" s="93"/>
      <c r="E84" s="93"/>
      <c r="F84" s="93"/>
      <c r="G84" s="93"/>
      <c r="H84" s="93"/>
      <c r="I84" s="97"/>
    </row>
    <row r="85" spans="1:9" ht="13.5" thickBot="1" x14ac:dyDescent="0.25">
      <c r="A85" s="141"/>
      <c r="B85" s="125"/>
      <c r="C85" s="125"/>
      <c r="D85" s="94"/>
      <c r="E85" s="94"/>
      <c r="F85" s="94"/>
      <c r="G85" s="94"/>
      <c r="H85" s="94"/>
      <c r="I85" s="100"/>
    </row>
    <row r="86" spans="1:9" x14ac:dyDescent="0.2">
      <c r="A86" s="136"/>
      <c r="B86" s="119"/>
      <c r="C86" s="123"/>
      <c r="D86" s="80"/>
      <c r="E86" s="80"/>
      <c r="F86" s="80"/>
      <c r="G86" s="80"/>
      <c r="H86" s="80"/>
      <c r="I86" s="98"/>
    </row>
    <row r="87" spans="1:9" x14ac:dyDescent="0.2">
      <c r="A87" s="137"/>
      <c r="B87" s="120"/>
      <c r="C87" s="124"/>
      <c r="D87" s="84"/>
      <c r="E87" s="84"/>
      <c r="F87" s="84"/>
      <c r="G87" s="84"/>
      <c r="H87" s="84"/>
      <c r="I87" s="99"/>
    </row>
    <row r="88" spans="1:9" ht="13.5" thickBot="1" x14ac:dyDescent="0.25">
      <c r="A88" s="138"/>
      <c r="B88" s="122"/>
      <c r="C88" s="125"/>
      <c r="D88" s="91"/>
      <c r="E88" s="91"/>
      <c r="F88" s="91"/>
      <c r="G88" s="91"/>
      <c r="H88" s="91"/>
      <c r="I88" s="96"/>
    </row>
    <row r="89" spans="1:9" x14ac:dyDescent="0.2">
      <c r="A89" s="139"/>
      <c r="B89" s="123"/>
      <c r="C89" s="123"/>
      <c r="D89" s="80"/>
      <c r="E89" s="80"/>
      <c r="F89" s="80"/>
      <c r="G89" s="80"/>
      <c r="H89" s="80"/>
      <c r="I89" s="98"/>
    </row>
    <row r="90" spans="1:9" x14ac:dyDescent="0.2">
      <c r="A90" s="140"/>
      <c r="B90" s="124"/>
      <c r="C90" s="124"/>
      <c r="D90" s="93"/>
      <c r="E90" s="93"/>
      <c r="F90" s="93"/>
      <c r="G90" s="93"/>
      <c r="H90" s="93"/>
      <c r="I90" s="97"/>
    </row>
    <row r="91" spans="1:9" ht="13.5" thickBot="1" x14ac:dyDescent="0.25">
      <c r="A91" s="141"/>
      <c r="B91" s="125"/>
      <c r="C91" s="125"/>
      <c r="D91" s="94"/>
      <c r="E91" s="94"/>
      <c r="F91" s="94"/>
      <c r="G91" s="94"/>
      <c r="H91" s="94"/>
      <c r="I91" s="100"/>
    </row>
    <row r="92" spans="1:9" x14ac:dyDescent="0.2">
      <c r="A92" s="136"/>
      <c r="B92" s="119"/>
      <c r="C92" s="123"/>
      <c r="D92" s="80"/>
      <c r="E92" s="80"/>
      <c r="F92" s="80"/>
      <c r="G92" s="80"/>
      <c r="H92" s="80"/>
      <c r="I92" s="98"/>
    </row>
    <row r="93" spans="1:9" x14ac:dyDescent="0.2">
      <c r="A93" s="137"/>
      <c r="B93" s="120"/>
      <c r="C93" s="124"/>
      <c r="D93" s="84"/>
      <c r="E93" s="84"/>
      <c r="F93" s="84"/>
      <c r="G93" s="84"/>
      <c r="H93" s="84"/>
      <c r="I93" s="99"/>
    </row>
    <row r="94" spans="1:9" ht="13.5" thickBot="1" x14ac:dyDescent="0.25">
      <c r="A94" s="138"/>
      <c r="B94" s="122"/>
      <c r="C94" s="125"/>
      <c r="D94" s="91"/>
      <c r="E94" s="91"/>
      <c r="F94" s="91"/>
      <c r="G94" s="91"/>
      <c r="H94" s="91"/>
      <c r="I94" s="96"/>
    </row>
    <row r="95" spans="1:9" x14ac:dyDescent="0.2">
      <c r="A95" s="139"/>
      <c r="B95" s="123"/>
      <c r="C95" s="123"/>
      <c r="D95" s="80"/>
      <c r="E95" s="80"/>
      <c r="F95" s="80"/>
      <c r="G95" s="80"/>
      <c r="H95" s="80"/>
      <c r="I95" s="98"/>
    </row>
    <row r="96" spans="1:9" x14ac:dyDescent="0.2">
      <c r="A96" s="140"/>
      <c r="B96" s="124"/>
      <c r="C96" s="124"/>
      <c r="D96" s="93"/>
      <c r="E96" s="93"/>
      <c r="F96" s="93"/>
      <c r="G96" s="93"/>
      <c r="H96" s="93"/>
      <c r="I96" s="97"/>
    </row>
    <row r="97" spans="1:9" ht="13.5" thickBot="1" x14ac:dyDescent="0.25">
      <c r="A97" s="141"/>
      <c r="B97" s="125"/>
      <c r="C97" s="125"/>
      <c r="D97" s="94"/>
      <c r="E97" s="94"/>
      <c r="F97" s="94"/>
      <c r="G97" s="94"/>
      <c r="H97" s="94"/>
      <c r="I97" s="100"/>
    </row>
    <row r="98" spans="1:9" x14ac:dyDescent="0.2">
      <c r="A98" s="136"/>
      <c r="B98" s="119"/>
      <c r="C98" s="123"/>
      <c r="D98" s="80"/>
      <c r="E98" s="80"/>
      <c r="F98" s="80"/>
      <c r="G98" s="80"/>
      <c r="H98" s="80"/>
      <c r="I98" s="98"/>
    </row>
    <row r="99" spans="1:9" x14ac:dyDescent="0.2">
      <c r="A99" s="137"/>
      <c r="B99" s="120"/>
      <c r="C99" s="124"/>
      <c r="D99" s="84"/>
      <c r="E99" s="84"/>
      <c r="F99" s="84"/>
      <c r="G99" s="84"/>
      <c r="H99" s="84"/>
      <c r="I99" s="99"/>
    </row>
    <row r="100" spans="1:9" ht="13.5" thickBot="1" x14ac:dyDescent="0.25">
      <c r="A100" s="138"/>
      <c r="B100" s="122"/>
      <c r="C100" s="125"/>
      <c r="D100" s="91"/>
      <c r="E100" s="91"/>
      <c r="F100" s="91"/>
      <c r="G100" s="91"/>
      <c r="H100" s="91"/>
      <c r="I100" s="96"/>
    </row>
    <row r="101" spans="1:9" x14ac:dyDescent="0.2">
      <c r="A101" s="139"/>
      <c r="B101" s="123"/>
      <c r="C101" s="123"/>
      <c r="D101" s="80"/>
      <c r="E101" s="80"/>
      <c r="F101" s="80"/>
      <c r="G101" s="80"/>
      <c r="H101" s="80"/>
      <c r="I101" s="98"/>
    </row>
    <row r="102" spans="1:9" x14ac:dyDescent="0.2">
      <c r="A102" s="140"/>
      <c r="B102" s="124"/>
      <c r="C102" s="124"/>
      <c r="D102" s="93"/>
      <c r="E102" s="93"/>
      <c r="F102" s="93"/>
      <c r="G102" s="93"/>
      <c r="H102" s="93"/>
      <c r="I102" s="97"/>
    </row>
    <row r="103" spans="1:9" ht="13.5" thickBot="1" x14ac:dyDescent="0.25">
      <c r="A103" s="141"/>
      <c r="B103" s="125"/>
      <c r="C103" s="125"/>
      <c r="D103" s="94"/>
      <c r="E103" s="94"/>
      <c r="F103" s="94"/>
      <c r="G103" s="94"/>
      <c r="H103" s="94"/>
      <c r="I103" s="100"/>
    </row>
    <row r="104" spans="1:9" x14ac:dyDescent="0.2">
      <c r="A104" s="136"/>
      <c r="B104" s="119"/>
      <c r="C104" s="123"/>
      <c r="D104" s="80"/>
      <c r="E104" s="80"/>
      <c r="F104" s="80"/>
      <c r="G104" s="80"/>
      <c r="H104" s="80"/>
      <c r="I104" s="98"/>
    </row>
    <row r="105" spans="1:9" x14ac:dyDescent="0.2">
      <c r="A105" s="137"/>
      <c r="B105" s="120"/>
      <c r="C105" s="124"/>
      <c r="D105" s="84"/>
      <c r="E105" s="84"/>
      <c r="F105" s="84"/>
      <c r="G105" s="84"/>
      <c r="H105" s="84"/>
      <c r="I105" s="99"/>
    </row>
    <row r="106" spans="1:9" ht="13.5" thickBot="1" x14ac:dyDescent="0.25">
      <c r="A106" s="138"/>
      <c r="B106" s="122"/>
      <c r="C106" s="125"/>
      <c r="D106" s="91"/>
      <c r="E106" s="91"/>
      <c r="F106" s="91"/>
      <c r="G106" s="91"/>
      <c r="H106" s="91"/>
      <c r="I106" s="96"/>
    </row>
    <row r="107" spans="1:9" x14ac:dyDescent="0.2">
      <c r="A107" s="139"/>
      <c r="B107" s="123"/>
      <c r="C107" s="123"/>
      <c r="D107" s="80"/>
      <c r="E107" s="80"/>
      <c r="F107" s="80"/>
      <c r="G107" s="80"/>
      <c r="H107" s="80"/>
      <c r="I107" s="98"/>
    </row>
    <row r="108" spans="1:9" x14ac:dyDescent="0.2">
      <c r="A108" s="140"/>
      <c r="B108" s="124"/>
      <c r="C108" s="124"/>
      <c r="D108" s="93"/>
      <c r="E108" s="93"/>
      <c r="F108" s="93"/>
      <c r="G108" s="93"/>
      <c r="H108" s="93"/>
      <c r="I108" s="97"/>
    </row>
    <row r="109" spans="1:9" ht="13.5" thickBot="1" x14ac:dyDescent="0.25">
      <c r="A109" s="141"/>
      <c r="B109" s="125"/>
      <c r="C109" s="125"/>
      <c r="D109" s="94"/>
      <c r="E109" s="94"/>
      <c r="F109" s="94"/>
      <c r="G109" s="94"/>
      <c r="H109" s="94"/>
      <c r="I109" s="100"/>
    </row>
    <row r="110" spans="1:9" x14ac:dyDescent="0.2">
      <c r="A110" s="136"/>
      <c r="B110" s="119"/>
      <c r="C110" s="123"/>
      <c r="D110" s="80"/>
      <c r="E110" s="80"/>
      <c r="F110" s="80"/>
      <c r="G110" s="80"/>
      <c r="H110" s="80"/>
      <c r="I110" s="98"/>
    </row>
    <row r="111" spans="1:9" x14ac:dyDescent="0.2">
      <c r="A111" s="137"/>
      <c r="B111" s="120"/>
      <c r="C111" s="124"/>
      <c r="D111" s="84"/>
      <c r="E111" s="84"/>
      <c r="F111" s="84"/>
      <c r="G111" s="84"/>
      <c r="H111" s="84"/>
      <c r="I111" s="99"/>
    </row>
    <row r="112" spans="1:9" ht="13.5" thickBot="1" x14ac:dyDescent="0.25">
      <c r="A112" s="138"/>
      <c r="B112" s="122"/>
      <c r="C112" s="125"/>
      <c r="D112" s="91"/>
      <c r="E112" s="91"/>
      <c r="F112" s="91"/>
      <c r="G112" s="91"/>
      <c r="H112" s="91"/>
      <c r="I112" s="96"/>
    </row>
    <row r="113" spans="1:9" x14ac:dyDescent="0.2">
      <c r="A113" s="139"/>
      <c r="B113" s="123"/>
      <c r="C113" s="123"/>
      <c r="D113" s="80"/>
      <c r="E113" s="80"/>
      <c r="F113" s="80"/>
      <c r="G113" s="80"/>
      <c r="H113" s="80"/>
      <c r="I113" s="98"/>
    </row>
    <row r="114" spans="1:9" x14ac:dyDescent="0.2">
      <c r="A114" s="140"/>
      <c r="B114" s="124"/>
      <c r="C114" s="124"/>
      <c r="D114" s="93"/>
      <c r="E114" s="93"/>
      <c r="F114" s="93"/>
      <c r="G114" s="93"/>
      <c r="H114" s="93"/>
      <c r="I114" s="97"/>
    </row>
    <row r="115" spans="1:9" ht="13.5" thickBot="1" x14ac:dyDescent="0.25">
      <c r="A115" s="141"/>
      <c r="B115" s="125"/>
      <c r="C115" s="125"/>
      <c r="D115" s="94"/>
      <c r="E115" s="94"/>
      <c r="F115" s="94"/>
      <c r="G115" s="94"/>
      <c r="H115" s="94"/>
      <c r="I115" s="100"/>
    </row>
    <row r="116" spans="1:9" x14ac:dyDescent="0.2">
      <c r="A116" s="136"/>
      <c r="B116" s="119"/>
      <c r="C116" s="123"/>
      <c r="D116" s="80"/>
      <c r="E116" s="80"/>
      <c r="F116" s="80"/>
      <c r="G116" s="80"/>
      <c r="H116" s="80"/>
      <c r="I116" s="98"/>
    </row>
    <row r="117" spans="1:9" x14ac:dyDescent="0.2">
      <c r="A117" s="137"/>
      <c r="B117" s="120"/>
      <c r="C117" s="124"/>
      <c r="D117" s="84"/>
      <c r="E117" s="84"/>
      <c r="F117" s="84"/>
      <c r="G117" s="84"/>
      <c r="H117" s="84"/>
      <c r="I117" s="99"/>
    </row>
    <row r="118" spans="1:9" ht="13.5" thickBot="1" x14ac:dyDescent="0.25">
      <c r="A118" s="138"/>
      <c r="B118" s="122"/>
      <c r="C118" s="125"/>
      <c r="D118" s="91"/>
      <c r="E118" s="91"/>
      <c r="F118" s="91"/>
      <c r="G118" s="91"/>
      <c r="H118" s="91"/>
      <c r="I118" s="96"/>
    </row>
    <row r="119" spans="1:9" x14ac:dyDescent="0.2">
      <c r="A119" s="139"/>
      <c r="B119" s="123"/>
      <c r="C119" s="123"/>
      <c r="D119" s="80"/>
      <c r="E119" s="80"/>
      <c r="F119" s="80"/>
      <c r="G119" s="80"/>
      <c r="H119" s="80"/>
      <c r="I119" s="98"/>
    </row>
    <row r="120" spans="1:9" x14ac:dyDescent="0.2">
      <c r="A120" s="140"/>
      <c r="B120" s="124"/>
      <c r="C120" s="124"/>
      <c r="D120" s="93"/>
      <c r="E120" s="93"/>
      <c r="F120" s="93"/>
      <c r="G120" s="93"/>
      <c r="H120" s="93"/>
      <c r="I120" s="97"/>
    </row>
    <row r="121" spans="1:9" ht="13.5" thickBot="1" x14ac:dyDescent="0.25">
      <c r="A121" s="141"/>
      <c r="B121" s="125"/>
      <c r="C121" s="125"/>
      <c r="D121" s="94"/>
      <c r="E121" s="94"/>
      <c r="F121" s="94"/>
      <c r="G121" s="94"/>
      <c r="H121" s="94"/>
      <c r="I121" s="100"/>
    </row>
    <row r="122" spans="1:9" x14ac:dyDescent="0.2">
      <c r="A122" s="136"/>
      <c r="B122" s="119"/>
      <c r="C122" s="123"/>
      <c r="D122" s="80"/>
      <c r="E122" s="80"/>
      <c r="F122" s="80"/>
      <c r="G122" s="80"/>
      <c r="H122" s="80"/>
      <c r="I122" s="98"/>
    </row>
    <row r="123" spans="1:9" x14ac:dyDescent="0.2">
      <c r="A123" s="137"/>
      <c r="B123" s="120"/>
      <c r="C123" s="124"/>
      <c r="D123" s="84"/>
      <c r="E123" s="84"/>
      <c r="F123" s="84"/>
      <c r="G123" s="84"/>
      <c r="H123" s="84"/>
      <c r="I123" s="99"/>
    </row>
    <row r="124" spans="1:9" ht="13.5" thickBot="1" x14ac:dyDescent="0.25">
      <c r="A124" s="138"/>
      <c r="B124" s="122"/>
      <c r="C124" s="125"/>
      <c r="D124" s="91"/>
      <c r="E124" s="91"/>
      <c r="F124" s="91"/>
      <c r="G124" s="91"/>
      <c r="H124" s="91"/>
      <c r="I124" s="96"/>
    </row>
    <row r="125" spans="1:9" x14ac:dyDescent="0.2">
      <c r="A125" s="139"/>
      <c r="B125" s="123"/>
      <c r="C125" s="123"/>
      <c r="D125" s="80"/>
      <c r="E125" s="80"/>
      <c r="F125" s="80"/>
      <c r="G125" s="80"/>
      <c r="H125" s="80"/>
      <c r="I125" s="98"/>
    </row>
    <row r="126" spans="1:9" x14ac:dyDescent="0.2">
      <c r="A126" s="140"/>
      <c r="B126" s="124"/>
      <c r="C126" s="124"/>
      <c r="D126" s="93"/>
      <c r="E126" s="93"/>
      <c r="F126" s="93"/>
      <c r="G126" s="93"/>
      <c r="H126" s="93"/>
      <c r="I126" s="97"/>
    </row>
    <row r="127" spans="1:9" ht="13.5" thickBot="1" x14ac:dyDescent="0.25">
      <c r="A127" s="141"/>
      <c r="B127" s="125"/>
      <c r="C127" s="125"/>
      <c r="D127" s="94"/>
      <c r="E127" s="94"/>
      <c r="F127" s="94"/>
      <c r="G127" s="94"/>
      <c r="H127" s="94"/>
      <c r="I127" s="100"/>
    </row>
    <row r="128" spans="1:9" x14ac:dyDescent="0.2">
      <c r="A128" s="136"/>
      <c r="B128" s="119"/>
      <c r="C128" s="123"/>
      <c r="D128" s="80"/>
      <c r="E128" s="80"/>
      <c r="F128" s="80"/>
      <c r="G128" s="80"/>
      <c r="H128" s="80"/>
      <c r="I128" s="98"/>
    </row>
    <row r="129" spans="1:9" x14ac:dyDescent="0.2">
      <c r="A129" s="137"/>
      <c r="B129" s="120"/>
      <c r="C129" s="124"/>
      <c r="D129" s="84"/>
      <c r="E129" s="84"/>
      <c r="F129" s="84"/>
      <c r="G129" s="84"/>
      <c r="H129" s="84"/>
      <c r="I129" s="99"/>
    </row>
    <row r="130" spans="1:9" ht="13.5" thickBot="1" x14ac:dyDescent="0.25">
      <c r="A130" s="138"/>
      <c r="B130" s="122"/>
      <c r="C130" s="125"/>
      <c r="D130" s="91"/>
      <c r="E130" s="91"/>
      <c r="F130" s="91"/>
      <c r="G130" s="91"/>
      <c r="H130" s="91"/>
      <c r="I130" s="96"/>
    </row>
    <row r="131" spans="1:9" x14ac:dyDescent="0.2">
      <c r="A131" s="139"/>
      <c r="B131" s="123"/>
      <c r="C131" s="123"/>
      <c r="D131" s="80"/>
      <c r="E131" s="80"/>
      <c r="F131" s="80"/>
      <c r="G131" s="80"/>
      <c r="H131" s="80"/>
      <c r="I131" s="98"/>
    </row>
    <row r="132" spans="1:9" x14ac:dyDescent="0.2">
      <c r="A132" s="140"/>
      <c r="B132" s="124"/>
      <c r="C132" s="124"/>
      <c r="D132" s="93"/>
      <c r="E132" s="93"/>
      <c r="F132" s="93"/>
      <c r="G132" s="93"/>
      <c r="H132" s="93"/>
      <c r="I132" s="97"/>
    </row>
    <row r="133" spans="1:9" ht="13.5" thickBot="1" x14ac:dyDescent="0.25">
      <c r="A133" s="141"/>
      <c r="B133" s="125"/>
      <c r="C133" s="125"/>
      <c r="D133" s="94"/>
      <c r="E133" s="94"/>
      <c r="F133" s="94"/>
      <c r="G133" s="94"/>
      <c r="H133" s="94"/>
      <c r="I133" s="100"/>
    </row>
    <row r="134" spans="1:9" x14ac:dyDescent="0.2">
      <c r="A134" s="136"/>
      <c r="B134" s="119"/>
      <c r="C134" s="123"/>
      <c r="D134" s="80"/>
      <c r="E134" s="80"/>
      <c r="F134" s="80"/>
      <c r="G134" s="80"/>
      <c r="H134" s="80"/>
      <c r="I134" s="98"/>
    </row>
    <row r="135" spans="1:9" x14ac:dyDescent="0.2">
      <c r="A135" s="137"/>
      <c r="B135" s="120"/>
      <c r="C135" s="124"/>
      <c r="D135" s="84"/>
      <c r="E135" s="84"/>
      <c r="F135" s="84"/>
      <c r="G135" s="84"/>
      <c r="H135" s="84"/>
      <c r="I135" s="99"/>
    </row>
    <row r="136" spans="1:9" ht="13.5" thickBot="1" x14ac:dyDescent="0.25">
      <c r="A136" s="138"/>
      <c r="B136" s="122"/>
      <c r="C136" s="125"/>
      <c r="D136" s="91"/>
      <c r="E136" s="91"/>
      <c r="F136" s="91"/>
      <c r="G136" s="91"/>
      <c r="H136" s="91"/>
      <c r="I136" s="96"/>
    </row>
    <row r="137" spans="1:9" x14ac:dyDescent="0.2">
      <c r="A137" s="139"/>
      <c r="B137" s="123"/>
      <c r="C137" s="123"/>
      <c r="D137" s="80"/>
      <c r="E137" s="80"/>
      <c r="F137" s="80"/>
      <c r="G137" s="80"/>
      <c r="H137" s="80"/>
      <c r="I137" s="98"/>
    </row>
    <row r="138" spans="1:9" x14ac:dyDescent="0.2">
      <c r="A138" s="140"/>
      <c r="B138" s="124"/>
      <c r="C138" s="124"/>
      <c r="D138" s="93"/>
      <c r="E138" s="93"/>
      <c r="F138" s="93"/>
      <c r="G138" s="93"/>
      <c r="H138" s="93"/>
      <c r="I138" s="97"/>
    </row>
    <row r="139" spans="1:9" ht="13.5" thickBot="1" x14ac:dyDescent="0.25">
      <c r="A139" s="141"/>
      <c r="B139" s="125"/>
      <c r="C139" s="125"/>
      <c r="D139" s="94"/>
      <c r="E139" s="94"/>
      <c r="F139" s="94"/>
      <c r="G139" s="94"/>
      <c r="H139" s="94"/>
      <c r="I139" s="100"/>
    </row>
    <row r="140" spans="1:9" x14ac:dyDescent="0.2">
      <c r="A140" s="136"/>
      <c r="B140" s="119"/>
      <c r="C140" s="123"/>
      <c r="D140" s="80"/>
      <c r="E140" s="80"/>
      <c r="F140" s="80"/>
      <c r="G140" s="80"/>
      <c r="H140" s="80"/>
      <c r="I140" s="98"/>
    </row>
    <row r="141" spans="1:9" x14ac:dyDescent="0.2">
      <c r="A141" s="137"/>
      <c r="B141" s="120"/>
      <c r="C141" s="124"/>
      <c r="D141" s="84"/>
      <c r="E141" s="84"/>
      <c r="F141" s="84"/>
      <c r="G141" s="84"/>
      <c r="H141" s="84"/>
      <c r="I141" s="99"/>
    </row>
    <row r="142" spans="1:9" ht="13.5" thickBot="1" x14ac:dyDescent="0.25">
      <c r="A142" s="138"/>
      <c r="B142" s="122"/>
      <c r="C142" s="125"/>
      <c r="D142" s="91"/>
      <c r="E142" s="91"/>
      <c r="F142" s="91"/>
      <c r="G142" s="91"/>
      <c r="H142" s="91"/>
      <c r="I142" s="96"/>
    </row>
    <row r="143" spans="1:9" x14ac:dyDescent="0.2">
      <c r="A143" s="139"/>
      <c r="B143" s="123"/>
      <c r="C143" s="123"/>
      <c r="D143" s="80"/>
      <c r="E143" s="80"/>
      <c r="F143" s="80"/>
      <c r="G143" s="80"/>
      <c r="H143" s="80"/>
      <c r="I143" s="98"/>
    </row>
    <row r="144" spans="1:9" x14ac:dyDescent="0.2">
      <c r="A144" s="140"/>
      <c r="B144" s="124"/>
      <c r="C144" s="124"/>
      <c r="D144" s="93"/>
      <c r="E144" s="93"/>
      <c r="F144" s="93"/>
      <c r="G144" s="93"/>
      <c r="H144" s="93"/>
      <c r="I144" s="97"/>
    </row>
    <row r="145" spans="1:9" ht="13.5" thickBot="1" x14ac:dyDescent="0.25">
      <c r="A145" s="141"/>
      <c r="B145" s="125"/>
      <c r="C145" s="125"/>
      <c r="D145" s="94"/>
      <c r="E145" s="94"/>
      <c r="F145" s="94"/>
      <c r="G145" s="94"/>
      <c r="H145" s="94"/>
      <c r="I145" s="100"/>
    </row>
    <row r="146" spans="1:9" x14ac:dyDescent="0.2">
      <c r="A146" s="136"/>
      <c r="B146" s="119"/>
      <c r="C146" s="123"/>
      <c r="D146" s="80"/>
      <c r="E146" s="80"/>
      <c r="F146" s="80"/>
      <c r="G146" s="80"/>
      <c r="H146" s="80"/>
      <c r="I146" s="98"/>
    </row>
    <row r="147" spans="1:9" x14ac:dyDescent="0.2">
      <c r="A147" s="137"/>
      <c r="B147" s="120"/>
      <c r="C147" s="124"/>
      <c r="D147" s="84"/>
      <c r="E147" s="84"/>
      <c r="F147" s="84"/>
      <c r="G147" s="84"/>
      <c r="H147" s="84"/>
      <c r="I147" s="99"/>
    </row>
    <row r="148" spans="1:9" ht="13.5" thickBot="1" x14ac:dyDescent="0.25">
      <c r="A148" s="138"/>
      <c r="B148" s="122"/>
      <c r="C148" s="125"/>
      <c r="D148" s="91"/>
      <c r="E148" s="91"/>
      <c r="F148" s="91"/>
      <c r="G148" s="91"/>
      <c r="H148" s="91"/>
      <c r="I148" s="96"/>
    </row>
    <row r="149" spans="1:9" x14ac:dyDescent="0.2">
      <c r="A149" s="139"/>
      <c r="B149" s="123"/>
      <c r="C149" s="123"/>
      <c r="D149" s="80"/>
      <c r="E149" s="80"/>
      <c r="F149" s="80"/>
      <c r="G149" s="80"/>
      <c r="H149" s="80"/>
      <c r="I149" s="98"/>
    </row>
    <row r="150" spans="1:9" x14ac:dyDescent="0.2">
      <c r="A150" s="140"/>
      <c r="B150" s="124"/>
      <c r="C150" s="124"/>
      <c r="D150" s="93"/>
      <c r="E150" s="93"/>
      <c r="F150" s="93"/>
      <c r="G150" s="93"/>
      <c r="H150" s="93"/>
      <c r="I150" s="97"/>
    </row>
    <row r="151" spans="1:9" ht="13.5" thickBot="1" x14ac:dyDescent="0.25">
      <c r="A151" s="141"/>
      <c r="B151" s="125"/>
      <c r="C151" s="125"/>
      <c r="D151" s="94"/>
      <c r="E151" s="94"/>
      <c r="F151" s="94"/>
      <c r="G151" s="94"/>
      <c r="H151" s="94"/>
      <c r="I151" s="100"/>
    </row>
    <row r="152" spans="1:9" x14ac:dyDescent="0.2">
      <c r="A152" s="136"/>
      <c r="B152" s="119"/>
      <c r="C152" s="123"/>
      <c r="D152" s="80"/>
      <c r="E152" s="80"/>
      <c r="F152" s="80"/>
      <c r="G152" s="80"/>
      <c r="H152" s="80"/>
      <c r="I152" s="98"/>
    </row>
    <row r="153" spans="1:9" x14ac:dyDescent="0.2">
      <c r="A153" s="137"/>
      <c r="B153" s="120"/>
      <c r="C153" s="124"/>
      <c r="D153" s="84"/>
      <c r="E153" s="84"/>
      <c r="F153" s="84"/>
      <c r="G153" s="84"/>
      <c r="H153" s="84"/>
      <c r="I153" s="99"/>
    </row>
    <row r="154" spans="1:9" ht="13.5" thickBot="1" x14ac:dyDescent="0.25">
      <c r="A154" s="138"/>
      <c r="B154" s="122"/>
      <c r="C154" s="125"/>
      <c r="D154" s="91"/>
      <c r="E154" s="91"/>
      <c r="F154" s="91"/>
      <c r="G154" s="91"/>
      <c r="H154" s="91"/>
      <c r="I154" s="96"/>
    </row>
    <row r="155" spans="1:9" x14ac:dyDescent="0.2">
      <c r="A155" s="139"/>
      <c r="B155" s="123"/>
      <c r="C155" s="123"/>
      <c r="D155" s="80"/>
      <c r="E155" s="80"/>
      <c r="F155" s="80"/>
      <c r="G155" s="80"/>
      <c r="H155" s="80"/>
      <c r="I155" s="98"/>
    </row>
    <row r="156" spans="1:9" x14ac:dyDescent="0.2">
      <c r="A156" s="140"/>
      <c r="B156" s="124"/>
      <c r="C156" s="124"/>
      <c r="D156" s="93"/>
      <c r="E156" s="93"/>
      <c r="F156" s="93"/>
      <c r="G156" s="93"/>
      <c r="H156" s="93"/>
      <c r="I156" s="97"/>
    </row>
    <row r="157" spans="1:9" ht="13.5" thickBot="1" x14ac:dyDescent="0.25">
      <c r="A157" s="141"/>
      <c r="B157" s="125"/>
      <c r="C157" s="125"/>
      <c r="D157" s="94"/>
      <c r="E157" s="94"/>
      <c r="F157" s="94"/>
      <c r="G157" s="94"/>
      <c r="H157" s="94"/>
      <c r="I157" s="100"/>
    </row>
    <row r="158" spans="1:9" x14ac:dyDescent="0.2">
      <c r="A158" s="136"/>
      <c r="B158" s="119"/>
      <c r="C158" s="123"/>
      <c r="D158" s="80"/>
      <c r="E158" s="80"/>
      <c r="F158" s="80"/>
      <c r="G158" s="80"/>
      <c r="H158" s="80"/>
      <c r="I158" s="98"/>
    </row>
    <row r="159" spans="1:9" x14ac:dyDescent="0.2">
      <c r="A159" s="137"/>
      <c r="B159" s="120"/>
      <c r="C159" s="124"/>
      <c r="D159" s="84"/>
      <c r="E159" s="84"/>
      <c r="F159" s="84"/>
      <c r="G159" s="84"/>
      <c r="H159" s="84"/>
      <c r="I159" s="99"/>
    </row>
    <row r="160" spans="1:9" ht="13.5" thickBot="1" x14ac:dyDescent="0.25">
      <c r="A160" s="138"/>
      <c r="B160" s="122"/>
      <c r="C160" s="125"/>
      <c r="D160" s="91"/>
      <c r="E160" s="91"/>
      <c r="F160" s="91"/>
      <c r="G160" s="91"/>
      <c r="H160" s="91"/>
      <c r="I160" s="96"/>
    </row>
    <row r="161" spans="1:9" x14ac:dyDescent="0.2">
      <c r="A161" s="139"/>
      <c r="B161" s="123"/>
      <c r="C161" s="123"/>
      <c r="D161" s="80"/>
      <c r="E161" s="80"/>
      <c r="F161" s="80"/>
      <c r="G161" s="80"/>
      <c r="H161" s="80"/>
      <c r="I161" s="98"/>
    </row>
    <row r="162" spans="1:9" x14ac:dyDescent="0.2">
      <c r="A162" s="140"/>
      <c r="B162" s="124"/>
      <c r="C162" s="124"/>
      <c r="D162" s="93"/>
      <c r="E162" s="93"/>
      <c r="F162" s="93"/>
      <c r="G162" s="93"/>
      <c r="H162" s="93"/>
      <c r="I162" s="97"/>
    </row>
    <row r="163" spans="1:9" ht="13.5" thickBot="1" x14ac:dyDescent="0.25">
      <c r="A163" s="141"/>
      <c r="B163" s="125"/>
      <c r="C163" s="125"/>
      <c r="D163" s="94"/>
      <c r="E163" s="94"/>
      <c r="F163" s="94"/>
      <c r="G163" s="94"/>
      <c r="H163" s="94"/>
      <c r="I163" s="100"/>
    </row>
    <row r="164" spans="1:9" x14ac:dyDescent="0.2">
      <c r="A164" s="136"/>
      <c r="B164" s="119"/>
      <c r="C164" s="123"/>
      <c r="D164" s="80"/>
      <c r="E164" s="80"/>
      <c r="F164" s="80"/>
      <c r="G164" s="80"/>
      <c r="H164" s="80"/>
      <c r="I164" s="98"/>
    </row>
    <row r="165" spans="1:9" x14ac:dyDescent="0.2">
      <c r="A165" s="137"/>
      <c r="B165" s="120"/>
      <c r="C165" s="124"/>
      <c r="D165" s="84"/>
      <c r="E165" s="84"/>
      <c r="F165" s="84"/>
      <c r="G165" s="84"/>
      <c r="H165" s="84"/>
      <c r="I165" s="99"/>
    </row>
    <row r="166" spans="1:9" ht="13.5" thickBot="1" x14ac:dyDescent="0.25">
      <c r="A166" s="138"/>
      <c r="B166" s="122"/>
      <c r="C166" s="125"/>
      <c r="D166" s="91"/>
      <c r="E166" s="91"/>
      <c r="F166" s="91"/>
      <c r="G166" s="91"/>
      <c r="H166" s="91"/>
      <c r="I166" s="96"/>
    </row>
    <row r="167" spans="1:9" x14ac:dyDescent="0.2">
      <c r="A167" s="139"/>
      <c r="B167" s="123"/>
      <c r="C167" s="123"/>
      <c r="D167" s="80"/>
      <c r="E167" s="80"/>
      <c r="F167" s="80"/>
      <c r="G167" s="80"/>
      <c r="H167" s="80"/>
      <c r="I167" s="98"/>
    </row>
    <row r="168" spans="1:9" x14ac:dyDescent="0.2">
      <c r="A168" s="140"/>
      <c r="B168" s="124"/>
      <c r="C168" s="124"/>
      <c r="D168" s="93"/>
      <c r="E168" s="93"/>
      <c r="F168" s="93"/>
      <c r="G168" s="93"/>
      <c r="H168" s="93"/>
      <c r="I168" s="97"/>
    </row>
    <row r="169" spans="1:9" ht="13.5" thickBot="1" x14ac:dyDescent="0.25">
      <c r="A169" s="141"/>
      <c r="B169" s="125"/>
      <c r="C169" s="125"/>
      <c r="D169" s="94"/>
      <c r="E169" s="94"/>
      <c r="F169" s="94"/>
      <c r="G169" s="94"/>
      <c r="H169" s="94"/>
      <c r="I169" s="100"/>
    </row>
    <row r="170" spans="1:9" x14ac:dyDescent="0.2">
      <c r="A170" s="136"/>
      <c r="B170" s="119"/>
      <c r="C170" s="123"/>
      <c r="D170" s="80"/>
      <c r="E170" s="80"/>
      <c r="F170" s="80"/>
      <c r="G170" s="80"/>
      <c r="H170" s="80"/>
      <c r="I170" s="98"/>
    </row>
    <row r="171" spans="1:9" x14ac:dyDescent="0.2">
      <c r="A171" s="137"/>
      <c r="B171" s="120"/>
      <c r="C171" s="124"/>
      <c r="D171" s="84"/>
      <c r="E171" s="84"/>
      <c r="F171" s="84"/>
      <c r="G171" s="84"/>
      <c r="H171" s="84"/>
      <c r="I171" s="99"/>
    </row>
    <row r="172" spans="1:9" ht="13.5" thickBot="1" x14ac:dyDescent="0.25">
      <c r="A172" s="138"/>
      <c r="B172" s="122"/>
      <c r="C172" s="125"/>
      <c r="D172" s="91"/>
      <c r="E172" s="91"/>
      <c r="F172" s="91"/>
      <c r="G172" s="91"/>
      <c r="H172" s="91"/>
      <c r="I172" s="96"/>
    </row>
    <row r="173" spans="1:9" x14ac:dyDescent="0.2">
      <c r="A173" s="139"/>
      <c r="B173" s="123"/>
      <c r="C173" s="123"/>
      <c r="D173" s="80"/>
      <c r="E173" s="80"/>
      <c r="F173" s="80"/>
      <c r="G173" s="80"/>
      <c r="H173" s="80"/>
      <c r="I173" s="98"/>
    </row>
    <row r="174" spans="1:9" x14ac:dyDescent="0.2">
      <c r="A174" s="140"/>
      <c r="B174" s="124"/>
      <c r="C174" s="124"/>
      <c r="D174" s="93"/>
      <c r="E174" s="93"/>
      <c r="F174" s="93"/>
      <c r="G174" s="93"/>
      <c r="H174" s="93"/>
      <c r="I174" s="97"/>
    </row>
    <row r="175" spans="1:9" ht="13.5" thickBot="1" x14ac:dyDescent="0.25">
      <c r="A175" s="141"/>
      <c r="B175" s="125"/>
      <c r="C175" s="125"/>
      <c r="D175" s="94"/>
      <c r="E175" s="94"/>
      <c r="F175" s="94"/>
      <c r="G175" s="94"/>
      <c r="H175" s="94"/>
      <c r="I175" s="100"/>
    </row>
    <row r="176" spans="1:9" x14ac:dyDescent="0.2">
      <c r="A176" s="136"/>
      <c r="B176" s="119"/>
      <c r="C176" s="123"/>
      <c r="D176" s="80"/>
      <c r="E176" s="80"/>
      <c r="F176" s="80"/>
      <c r="G176" s="80"/>
      <c r="H176" s="80"/>
      <c r="I176" s="98"/>
    </row>
    <row r="177" spans="1:9" x14ac:dyDescent="0.2">
      <c r="A177" s="137"/>
      <c r="B177" s="120"/>
      <c r="C177" s="124"/>
      <c r="D177" s="84"/>
      <c r="E177" s="84"/>
      <c r="F177" s="84"/>
      <c r="G177" s="84"/>
      <c r="H177" s="84"/>
      <c r="I177" s="99"/>
    </row>
    <row r="178" spans="1:9" ht="13.5" thickBot="1" x14ac:dyDescent="0.25">
      <c r="A178" s="138"/>
      <c r="B178" s="122"/>
      <c r="C178" s="125"/>
      <c r="D178" s="91"/>
      <c r="E178" s="91"/>
      <c r="F178" s="91"/>
      <c r="G178" s="91"/>
      <c r="H178" s="91"/>
      <c r="I178" s="96"/>
    </row>
    <row r="179" spans="1:9" x14ac:dyDescent="0.2">
      <c r="A179" s="139"/>
      <c r="B179" s="123"/>
      <c r="C179" s="123"/>
      <c r="D179" s="80"/>
      <c r="E179" s="80"/>
      <c r="F179" s="80"/>
      <c r="G179" s="80"/>
      <c r="H179" s="80"/>
      <c r="I179" s="98"/>
    </row>
    <row r="180" spans="1:9" x14ac:dyDescent="0.2">
      <c r="A180" s="140"/>
      <c r="B180" s="124"/>
      <c r="C180" s="124"/>
      <c r="D180" s="93"/>
      <c r="E180" s="93"/>
      <c r="F180" s="93"/>
      <c r="G180" s="93"/>
      <c r="H180" s="93"/>
      <c r="I180" s="97"/>
    </row>
    <row r="181" spans="1:9" ht="13.5" thickBot="1" x14ac:dyDescent="0.25">
      <c r="A181" s="141"/>
      <c r="B181" s="125"/>
      <c r="C181" s="125"/>
      <c r="D181" s="94"/>
      <c r="E181" s="94"/>
      <c r="F181" s="94"/>
      <c r="G181" s="94"/>
      <c r="H181" s="94"/>
      <c r="I181" s="100"/>
    </row>
    <row r="182" spans="1:9" x14ac:dyDescent="0.2">
      <c r="A182" s="136"/>
      <c r="B182" s="119"/>
      <c r="C182" s="123"/>
      <c r="D182" s="80"/>
      <c r="E182" s="80"/>
      <c r="F182" s="80"/>
      <c r="G182" s="80"/>
      <c r="H182" s="80"/>
      <c r="I182" s="98"/>
    </row>
    <row r="183" spans="1:9" x14ac:dyDescent="0.2">
      <c r="A183" s="137"/>
      <c r="B183" s="120"/>
      <c r="C183" s="124"/>
      <c r="D183" s="84"/>
      <c r="E183" s="84"/>
      <c r="F183" s="84"/>
      <c r="G183" s="84"/>
      <c r="H183" s="84"/>
      <c r="I183" s="99"/>
    </row>
    <row r="184" spans="1:9" ht="13.5" thickBot="1" x14ac:dyDescent="0.25">
      <c r="A184" s="138"/>
      <c r="B184" s="122"/>
      <c r="C184" s="125"/>
      <c r="D184" s="91"/>
      <c r="E184" s="91"/>
      <c r="F184" s="91"/>
      <c r="G184" s="91"/>
      <c r="H184" s="91"/>
      <c r="I184" s="96"/>
    </row>
    <row r="185" spans="1:9" x14ac:dyDescent="0.2">
      <c r="A185" s="139"/>
      <c r="B185" s="123"/>
      <c r="C185" s="123"/>
      <c r="D185" s="80"/>
      <c r="E185" s="80"/>
      <c r="F185" s="80"/>
      <c r="G185" s="80"/>
      <c r="H185" s="80"/>
      <c r="I185" s="98"/>
    </row>
    <row r="186" spans="1:9" x14ac:dyDescent="0.2">
      <c r="A186" s="140"/>
      <c r="B186" s="124"/>
      <c r="C186" s="124"/>
      <c r="D186" s="93"/>
      <c r="E186" s="93"/>
      <c r="F186" s="93"/>
      <c r="G186" s="93"/>
      <c r="H186" s="93"/>
      <c r="I186" s="97"/>
    </row>
    <row r="187" spans="1:9" ht="13.5" thickBot="1" x14ac:dyDescent="0.25">
      <c r="A187" s="141"/>
      <c r="B187" s="125"/>
      <c r="C187" s="125"/>
      <c r="D187" s="94"/>
      <c r="E187" s="94"/>
      <c r="F187" s="94"/>
      <c r="G187" s="94"/>
      <c r="H187" s="94"/>
      <c r="I187" s="100"/>
    </row>
    <row r="188" spans="1:9" x14ac:dyDescent="0.2">
      <c r="A188" s="136"/>
      <c r="B188" s="119"/>
      <c r="C188" s="123"/>
      <c r="D188" s="80"/>
      <c r="E188" s="80"/>
      <c r="F188" s="80"/>
      <c r="G188" s="80"/>
      <c r="H188" s="80"/>
      <c r="I188" s="98"/>
    </row>
    <row r="189" spans="1:9" x14ac:dyDescent="0.2">
      <c r="A189" s="137"/>
      <c r="B189" s="120"/>
      <c r="C189" s="124"/>
      <c r="D189" s="84"/>
      <c r="E189" s="84"/>
      <c r="F189" s="84"/>
      <c r="G189" s="84"/>
      <c r="H189" s="84"/>
      <c r="I189" s="99"/>
    </row>
    <row r="190" spans="1:9" ht="13.5" thickBot="1" x14ac:dyDescent="0.25">
      <c r="A190" s="138"/>
      <c r="B190" s="122"/>
      <c r="C190" s="125"/>
      <c r="D190" s="91"/>
      <c r="E190" s="91"/>
      <c r="F190" s="91"/>
      <c r="G190" s="91"/>
      <c r="H190" s="91"/>
      <c r="I190" s="96"/>
    </row>
    <row r="191" spans="1:9" x14ac:dyDescent="0.2">
      <c r="A191" s="139"/>
      <c r="B191" s="123"/>
      <c r="C191" s="123"/>
      <c r="D191" s="80"/>
      <c r="E191" s="80"/>
      <c r="F191" s="80"/>
      <c r="G191" s="80"/>
      <c r="H191" s="80"/>
      <c r="I191" s="98"/>
    </row>
    <row r="192" spans="1:9" x14ac:dyDescent="0.2">
      <c r="A192" s="140"/>
      <c r="B192" s="124"/>
      <c r="C192" s="124"/>
      <c r="D192" s="93"/>
      <c r="E192" s="93"/>
      <c r="F192" s="93"/>
      <c r="G192" s="93"/>
      <c r="H192" s="93"/>
      <c r="I192" s="97"/>
    </row>
    <row r="193" spans="1:9" ht="13.5" thickBot="1" x14ac:dyDescent="0.25">
      <c r="A193" s="141"/>
      <c r="B193" s="125"/>
      <c r="C193" s="125"/>
      <c r="D193" s="94"/>
      <c r="E193" s="94"/>
      <c r="F193" s="94"/>
      <c r="G193" s="94"/>
      <c r="H193" s="94"/>
      <c r="I193" s="100"/>
    </row>
    <row r="194" spans="1:9" x14ac:dyDescent="0.2">
      <c r="A194" s="136"/>
      <c r="B194" s="119"/>
      <c r="C194" s="123"/>
      <c r="D194" s="80"/>
      <c r="E194" s="80"/>
      <c r="F194" s="80"/>
      <c r="G194" s="80"/>
      <c r="H194" s="80"/>
      <c r="I194" s="98"/>
    </row>
    <row r="195" spans="1:9" x14ac:dyDescent="0.2">
      <c r="A195" s="137"/>
      <c r="B195" s="120"/>
      <c r="C195" s="124"/>
      <c r="D195" s="84"/>
      <c r="E195" s="84"/>
      <c r="F195" s="84"/>
      <c r="G195" s="84"/>
      <c r="H195" s="84"/>
      <c r="I195" s="99"/>
    </row>
    <row r="196" spans="1:9" ht="13.5" thickBot="1" x14ac:dyDescent="0.25">
      <c r="A196" s="138"/>
      <c r="B196" s="122"/>
      <c r="C196" s="125"/>
      <c r="D196" s="91"/>
      <c r="E196" s="91"/>
      <c r="F196" s="91"/>
      <c r="G196" s="91"/>
      <c r="H196" s="91"/>
      <c r="I196" s="96"/>
    </row>
    <row r="197" spans="1:9" x14ac:dyDescent="0.2">
      <c r="A197" s="139"/>
      <c r="B197" s="123"/>
      <c r="C197" s="123"/>
      <c r="D197" s="80"/>
      <c r="E197" s="80"/>
      <c r="F197" s="80"/>
      <c r="G197" s="80"/>
      <c r="H197" s="80"/>
      <c r="I197" s="98"/>
    </row>
    <row r="198" spans="1:9" x14ac:dyDescent="0.2">
      <c r="A198" s="140"/>
      <c r="B198" s="124"/>
      <c r="C198" s="124"/>
      <c r="D198" s="93"/>
      <c r="E198" s="93"/>
      <c r="F198" s="93"/>
      <c r="G198" s="93"/>
      <c r="H198" s="93"/>
      <c r="I198" s="97"/>
    </row>
    <row r="199" spans="1:9" ht="13.5" thickBot="1" x14ac:dyDescent="0.25">
      <c r="A199" s="141"/>
      <c r="B199" s="125"/>
      <c r="C199" s="125"/>
      <c r="D199" s="94"/>
      <c r="E199" s="94"/>
      <c r="F199" s="94"/>
      <c r="G199" s="94"/>
      <c r="H199" s="94"/>
      <c r="I199" s="100"/>
    </row>
    <row r="200" spans="1:9" x14ac:dyDescent="0.2">
      <c r="A200" s="136"/>
      <c r="B200" s="119"/>
      <c r="C200" s="123"/>
      <c r="D200" s="80"/>
      <c r="E200" s="80"/>
      <c r="F200" s="80"/>
      <c r="G200" s="80"/>
      <c r="H200" s="80"/>
      <c r="I200" s="98"/>
    </row>
    <row r="201" spans="1:9" x14ac:dyDescent="0.2">
      <c r="A201" s="137"/>
      <c r="B201" s="120"/>
      <c r="C201" s="124"/>
      <c r="D201" s="84"/>
      <c r="E201" s="84"/>
      <c r="F201" s="84"/>
      <c r="G201" s="84"/>
      <c r="H201" s="84"/>
      <c r="I201" s="99"/>
    </row>
    <row r="202" spans="1:9" ht="13.5" thickBot="1" x14ac:dyDescent="0.25">
      <c r="A202" s="138"/>
      <c r="B202" s="122"/>
      <c r="C202" s="125"/>
      <c r="D202" s="91"/>
      <c r="E202" s="91"/>
      <c r="F202" s="91"/>
      <c r="G202" s="91"/>
      <c r="H202" s="91"/>
      <c r="I202" s="96"/>
    </row>
    <row r="203" spans="1:9" x14ac:dyDescent="0.2">
      <c r="A203" s="139"/>
      <c r="B203" s="123"/>
      <c r="C203" s="123"/>
      <c r="D203" s="80"/>
      <c r="E203" s="80"/>
      <c r="F203" s="80"/>
      <c r="G203" s="80"/>
      <c r="H203" s="80"/>
      <c r="I203" s="98"/>
    </row>
    <row r="204" spans="1:9" x14ac:dyDescent="0.2">
      <c r="A204" s="140"/>
      <c r="B204" s="124"/>
      <c r="C204" s="124"/>
      <c r="D204" s="93"/>
      <c r="E204" s="93"/>
      <c r="F204" s="93"/>
      <c r="G204" s="93"/>
      <c r="H204" s="93"/>
      <c r="I204" s="97"/>
    </row>
    <row r="205" spans="1:9" ht="13.5" thickBot="1" x14ac:dyDescent="0.25">
      <c r="A205" s="141"/>
      <c r="B205" s="125"/>
      <c r="C205" s="125"/>
      <c r="D205" s="94"/>
      <c r="E205" s="94"/>
      <c r="F205" s="94"/>
      <c r="G205" s="94"/>
      <c r="H205" s="94"/>
      <c r="I205" s="100"/>
    </row>
    <row r="206" spans="1:9" x14ac:dyDescent="0.2">
      <c r="A206" s="136"/>
      <c r="B206" s="119"/>
      <c r="C206" s="123"/>
      <c r="D206" s="80"/>
      <c r="E206" s="80"/>
      <c r="F206" s="80"/>
      <c r="G206" s="80"/>
      <c r="H206" s="80"/>
      <c r="I206" s="98"/>
    </row>
    <row r="207" spans="1:9" x14ac:dyDescent="0.2">
      <c r="A207" s="137"/>
      <c r="B207" s="120"/>
      <c r="C207" s="124"/>
      <c r="D207" s="84"/>
      <c r="E207" s="84"/>
      <c r="F207" s="84"/>
      <c r="G207" s="84"/>
      <c r="H207" s="84"/>
      <c r="I207" s="99"/>
    </row>
    <row r="208" spans="1:9" ht="13.5" thickBot="1" x14ac:dyDescent="0.25">
      <c r="A208" s="138"/>
      <c r="B208" s="122"/>
      <c r="C208" s="125"/>
      <c r="D208" s="91"/>
      <c r="E208" s="91"/>
      <c r="F208" s="91"/>
      <c r="G208" s="91"/>
      <c r="H208" s="91"/>
      <c r="I208" s="96"/>
    </row>
    <row r="209" spans="1:9" x14ac:dyDescent="0.2">
      <c r="A209" s="139"/>
      <c r="B209" s="123"/>
      <c r="C209" s="123"/>
      <c r="D209" s="80"/>
      <c r="E209" s="80"/>
      <c r="F209" s="80"/>
      <c r="G209" s="80"/>
      <c r="H209" s="80"/>
      <c r="I209" s="98"/>
    </row>
    <row r="210" spans="1:9" x14ac:dyDescent="0.2">
      <c r="A210" s="140"/>
      <c r="B210" s="124"/>
      <c r="C210" s="124"/>
      <c r="D210" s="93"/>
      <c r="E210" s="93"/>
      <c r="F210" s="93"/>
      <c r="G210" s="93"/>
      <c r="H210" s="93"/>
      <c r="I210" s="97"/>
    </row>
    <row r="211" spans="1:9" ht="13.5" thickBot="1" x14ac:dyDescent="0.25">
      <c r="A211" s="141"/>
      <c r="B211" s="125"/>
      <c r="C211" s="125"/>
      <c r="D211" s="94"/>
      <c r="E211" s="94"/>
      <c r="F211" s="94"/>
      <c r="G211" s="94"/>
      <c r="H211" s="94"/>
      <c r="I211" s="100"/>
    </row>
    <row r="212" spans="1:9" x14ac:dyDescent="0.2">
      <c r="A212" s="136"/>
      <c r="B212" s="119"/>
      <c r="C212" s="123"/>
      <c r="D212" s="80"/>
      <c r="E212" s="80"/>
      <c r="F212" s="80"/>
      <c r="G212" s="80"/>
      <c r="H212" s="80"/>
      <c r="I212" s="98"/>
    </row>
    <row r="213" spans="1:9" x14ac:dyDescent="0.2">
      <c r="A213" s="137"/>
      <c r="B213" s="120"/>
      <c r="C213" s="124"/>
      <c r="D213" s="84"/>
      <c r="E213" s="84"/>
      <c r="F213" s="84"/>
      <c r="G213" s="84"/>
      <c r="H213" s="84"/>
      <c r="I213" s="99"/>
    </row>
    <row r="214" spans="1:9" ht="13.5" thickBot="1" x14ac:dyDescent="0.25">
      <c r="A214" s="138"/>
      <c r="B214" s="122"/>
      <c r="C214" s="125"/>
      <c r="D214" s="91"/>
      <c r="E214" s="91"/>
      <c r="F214" s="91"/>
      <c r="G214" s="91"/>
      <c r="H214" s="91"/>
      <c r="I214" s="96"/>
    </row>
    <row r="215" spans="1:9" x14ac:dyDescent="0.2">
      <c r="A215" s="139"/>
      <c r="B215" s="123"/>
      <c r="C215" s="123"/>
      <c r="D215" s="80"/>
      <c r="E215" s="80"/>
      <c r="F215" s="80"/>
      <c r="G215" s="80"/>
      <c r="H215" s="80"/>
      <c r="I215" s="98"/>
    </row>
    <row r="216" spans="1:9" x14ac:dyDescent="0.2">
      <c r="A216" s="140"/>
      <c r="B216" s="124"/>
      <c r="C216" s="124"/>
      <c r="D216" s="93"/>
      <c r="E216" s="93"/>
      <c r="F216" s="93"/>
      <c r="G216" s="93"/>
      <c r="H216" s="93"/>
      <c r="I216" s="97"/>
    </row>
    <row r="217" spans="1:9" ht="13.5" thickBot="1" x14ac:dyDescent="0.25">
      <c r="A217" s="141"/>
      <c r="B217" s="125"/>
      <c r="C217" s="125"/>
      <c r="D217" s="94"/>
      <c r="E217" s="94"/>
      <c r="F217" s="94"/>
      <c r="G217" s="94"/>
      <c r="H217" s="94"/>
      <c r="I217" s="100"/>
    </row>
    <row r="218" spans="1:9" x14ac:dyDescent="0.2">
      <c r="A218" s="136"/>
      <c r="B218" s="119"/>
      <c r="C218" s="123"/>
      <c r="D218" s="80"/>
      <c r="E218" s="80"/>
      <c r="F218" s="80"/>
      <c r="G218" s="80"/>
      <c r="H218" s="80"/>
      <c r="I218" s="98"/>
    </row>
    <row r="219" spans="1:9" x14ac:dyDescent="0.2">
      <c r="A219" s="137"/>
      <c r="B219" s="120"/>
      <c r="C219" s="124"/>
      <c r="D219" s="84"/>
      <c r="E219" s="84"/>
      <c r="F219" s="84"/>
      <c r="G219" s="84"/>
      <c r="H219" s="84"/>
      <c r="I219" s="99"/>
    </row>
    <row r="220" spans="1:9" ht="13.5" thickBot="1" x14ac:dyDescent="0.25">
      <c r="A220" s="138"/>
      <c r="B220" s="122"/>
      <c r="C220" s="125"/>
      <c r="D220" s="91"/>
      <c r="E220" s="91"/>
      <c r="F220" s="91"/>
      <c r="G220" s="91"/>
      <c r="H220" s="91"/>
      <c r="I220" s="96"/>
    </row>
    <row r="221" spans="1:9" x14ac:dyDescent="0.2">
      <c r="A221" s="139"/>
      <c r="B221" s="123"/>
      <c r="C221" s="123"/>
      <c r="D221" s="80"/>
      <c r="E221" s="80"/>
      <c r="F221" s="80"/>
      <c r="G221" s="80"/>
      <c r="H221" s="80"/>
      <c r="I221" s="98"/>
    </row>
    <row r="222" spans="1:9" x14ac:dyDescent="0.2">
      <c r="A222" s="140"/>
      <c r="B222" s="124"/>
      <c r="C222" s="124"/>
      <c r="D222" s="93"/>
      <c r="E222" s="93"/>
      <c r="F222" s="93"/>
      <c r="G222" s="93"/>
      <c r="H222" s="93"/>
      <c r="I222" s="97"/>
    </row>
    <row r="223" spans="1:9" ht="13.5" thickBot="1" x14ac:dyDescent="0.25">
      <c r="A223" s="141"/>
      <c r="B223" s="125"/>
      <c r="C223" s="125"/>
      <c r="D223" s="94"/>
      <c r="E223" s="94"/>
      <c r="F223" s="94"/>
      <c r="G223" s="94"/>
      <c r="H223" s="94"/>
      <c r="I223" s="100"/>
    </row>
    <row r="224" spans="1:9" x14ac:dyDescent="0.2">
      <c r="A224" s="136"/>
      <c r="B224" s="119"/>
      <c r="C224" s="123"/>
      <c r="D224" s="80"/>
      <c r="E224" s="80"/>
      <c r="F224" s="80"/>
      <c r="G224" s="80"/>
      <c r="H224" s="80"/>
      <c r="I224" s="98"/>
    </row>
    <row r="225" spans="1:9" x14ac:dyDescent="0.2">
      <c r="A225" s="137"/>
      <c r="B225" s="120"/>
      <c r="C225" s="124"/>
      <c r="D225" s="84"/>
      <c r="E225" s="84"/>
      <c r="F225" s="84"/>
      <c r="G225" s="84"/>
      <c r="H225" s="84"/>
      <c r="I225" s="99"/>
    </row>
    <row r="226" spans="1:9" ht="13.5" thickBot="1" x14ac:dyDescent="0.25">
      <c r="A226" s="138"/>
      <c r="B226" s="122"/>
      <c r="C226" s="125"/>
      <c r="D226" s="91"/>
      <c r="E226" s="91"/>
      <c r="F226" s="91"/>
      <c r="G226" s="91"/>
      <c r="H226" s="91"/>
      <c r="I226" s="96"/>
    </row>
    <row r="227" spans="1:9" x14ac:dyDescent="0.2">
      <c r="A227" s="139"/>
      <c r="B227" s="123"/>
      <c r="C227" s="123"/>
      <c r="D227" s="80"/>
      <c r="E227" s="80"/>
      <c r="F227" s="80"/>
      <c r="G227" s="80"/>
      <c r="H227" s="80"/>
      <c r="I227" s="98"/>
    </row>
    <row r="228" spans="1:9" x14ac:dyDescent="0.2">
      <c r="A228" s="140"/>
      <c r="B228" s="124"/>
      <c r="C228" s="124"/>
      <c r="D228" s="93"/>
      <c r="E228" s="93"/>
      <c r="F228" s="93"/>
      <c r="G228" s="93"/>
      <c r="H228" s="93"/>
      <c r="I228" s="97"/>
    </row>
    <row r="229" spans="1:9" ht="13.5" thickBot="1" x14ac:dyDescent="0.25">
      <c r="A229" s="141"/>
      <c r="B229" s="125"/>
      <c r="C229" s="125"/>
      <c r="D229" s="94"/>
      <c r="E229" s="94"/>
      <c r="F229" s="94"/>
      <c r="G229" s="94"/>
      <c r="H229" s="94"/>
      <c r="I229" s="100"/>
    </row>
    <row r="230" spans="1:9" x14ac:dyDescent="0.2">
      <c r="A230" s="136"/>
      <c r="B230" s="119"/>
      <c r="C230" s="123"/>
      <c r="D230" s="80"/>
      <c r="E230" s="80"/>
      <c r="F230" s="80"/>
      <c r="G230" s="80"/>
      <c r="H230" s="80"/>
      <c r="I230" s="98"/>
    </row>
    <row r="231" spans="1:9" x14ac:dyDescent="0.2">
      <c r="A231" s="137"/>
      <c r="B231" s="120"/>
      <c r="C231" s="124"/>
      <c r="D231" s="84"/>
      <c r="E231" s="84"/>
      <c r="F231" s="84"/>
      <c r="G231" s="84"/>
      <c r="H231" s="84"/>
      <c r="I231" s="99"/>
    </row>
    <row r="232" spans="1:9" ht="13.5" thickBot="1" x14ac:dyDescent="0.25">
      <c r="A232" s="138"/>
      <c r="B232" s="122"/>
      <c r="C232" s="125"/>
      <c r="D232" s="91"/>
      <c r="E232" s="91"/>
      <c r="F232" s="91"/>
      <c r="G232" s="91"/>
      <c r="H232" s="91"/>
      <c r="I232" s="96"/>
    </row>
    <row r="233" spans="1:9" x14ac:dyDescent="0.2">
      <c r="A233" s="139"/>
      <c r="B233" s="123"/>
      <c r="C233" s="123"/>
      <c r="D233" s="80"/>
      <c r="E233" s="80"/>
      <c r="F233" s="80"/>
      <c r="G233" s="80"/>
      <c r="H233" s="80"/>
      <c r="I233" s="98"/>
    </row>
    <row r="234" spans="1:9" x14ac:dyDescent="0.2">
      <c r="A234" s="140"/>
      <c r="B234" s="124"/>
      <c r="C234" s="124"/>
      <c r="D234" s="93"/>
      <c r="E234" s="93"/>
      <c r="F234" s="93"/>
      <c r="G234" s="93"/>
      <c r="H234" s="93"/>
      <c r="I234" s="97"/>
    </row>
    <row r="235" spans="1:9" ht="13.5" thickBot="1" x14ac:dyDescent="0.25">
      <c r="A235" s="141"/>
      <c r="B235" s="125"/>
      <c r="C235" s="125"/>
      <c r="D235" s="94"/>
      <c r="E235" s="94"/>
      <c r="F235" s="94"/>
      <c r="G235" s="94"/>
      <c r="H235" s="94"/>
      <c r="I235" s="100"/>
    </row>
    <row r="236" spans="1:9" x14ac:dyDescent="0.2">
      <c r="A236" s="136"/>
      <c r="B236" s="119"/>
      <c r="C236" s="123"/>
      <c r="D236" s="80"/>
      <c r="E236" s="80"/>
      <c r="F236" s="80"/>
      <c r="G236" s="80"/>
      <c r="H236" s="80"/>
      <c r="I236" s="98"/>
    </row>
    <row r="237" spans="1:9" x14ac:dyDescent="0.2">
      <c r="A237" s="137"/>
      <c r="B237" s="120"/>
      <c r="C237" s="124"/>
      <c r="D237" s="84"/>
      <c r="E237" s="84"/>
      <c r="F237" s="84"/>
      <c r="G237" s="84"/>
      <c r="H237" s="84"/>
      <c r="I237" s="99"/>
    </row>
    <row r="238" spans="1:9" ht="13.5" thickBot="1" x14ac:dyDescent="0.25">
      <c r="A238" s="138"/>
      <c r="B238" s="122"/>
      <c r="C238" s="125"/>
      <c r="D238" s="91"/>
      <c r="E238" s="91"/>
      <c r="F238" s="91"/>
      <c r="G238" s="91"/>
      <c r="H238" s="91"/>
      <c r="I238" s="96"/>
    </row>
    <row r="239" spans="1:9" x14ac:dyDescent="0.2">
      <c r="A239" s="139"/>
      <c r="B239" s="123"/>
      <c r="C239" s="123"/>
      <c r="D239" s="80"/>
      <c r="E239" s="80"/>
      <c r="F239" s="80"/>
      <c r="G239" s="80"/>
      <c r="H239" s="80"/>
      <c r="I239" s="98"/>
    </row>
    <row r="240" spans="1:9" x14ac:dyDescent="0.2">
      <c r="A240" s="140"/>
      <c r="B240" s="124"/>
      <c r="C240" s="124"/>
      <c r="D240" s="93"/>
      <c r="E240" s="93"/>
      <c r="F240" s="93"/>
      <c r="G240" s="93"/>
      <c r="H240" s="93"/>
      <c r="I240" s="97"/>
    </row>
    <row r="241" spans="1:9" ht="13.5" thickBot="1" x14ac:dyDescent="0.25">
      <c r="A241" s="141"/>
      <c r="B241" s="125"/>
      <c r="C241" s="125"/>
      <c r="D241" s="94"/>
      <c r="E241" s="94"/>
      <c r="F241" s="94"/>
      <c r="G241" s="94"/>
      <c r="H241" s="94"/>
      <c r="I241" s="100"/>
    </row>
    <row r="242" spans="1:9" x14ac:dyDescent="0.2">
      <c r="A242" s="136"/>
      <c r="B242" s="119"/>
      <c r="C242" s="123"/>
      <c r="D242" s="80"/>
      <c r="E242" s="80"/>
      <c r="F242" s="80"/>
      <c r="G242" s="80"/>
      <c r="H242" s="80"/>
      <c r="I242" s="98"/>
    </row>
    <row r="243" spans="1:9" x14ac:dyDescent="0.2">
      <c r="A243" s="137"/>
      <c r="B243" s="120"/>
      <c r="C243" s="124"/>
      <c r="D243" s="84"/>
      <c r="E243" s="84"/>
      <c r="F243" s="84"/>
      <c r="G243" s="84"/>
      <c r="H243" s="84"/>
      <c r="I243" s="99"/>
    </row>
    <row r="244" spans="1:9" ht="13.5" thickBot="1" x14ac:dyDescent="0.25">
      <c r="A244" s="138"/>
      <c r="B244" s="122"/>
      <c r="C244" s="125"/>
      <c r="D244" s="91"/>
      <c r="E244" s="91"/>
      <c r="F244" s="91"/>
      <c r="G244" s="91"/>
      <c r="H244" s="91"/>
      <c r="I244" s="96"/>
    </row>
    <row r="245" spans="1:9" x14ac:dyDescent="0.2">
      <c r="A245" s="139"/>
      <c r="B245" s="123"/>
      <c r="C245" s="123"/>
      <c r="D245" s="80"/>
      <c r="E245" s="80"/>
      <c r="F245" s="80"/>
      <c r="G245" s="80"/>
      <c r="H245" s="80"/>
      <c r="I245" s="98"/>
    </row>
    <row r="246" spans="1:9" x14ac:dyDescent="0.2">
      <c r="A246" s="140"/>
      <c r="B246" s="124"/>
      <c r="C246" s="124"/>
      <c r="D246" s="93"/>
      <c r="E246" s="93"/>
      <c r="F246" s="93"/>
      <c r="G246" s="93"/>
      <c r="H246" s="93"/>
      <c r="I246" s="97"/>
    </row>
    <row r="247" spans="1:9" ht="13.5" thickBot="1" x14ac:dyDescent="0.25">
      <c r="A247" s="141"/>
      <c r="B247" s="125"/>
      <c r="C247" s="125"/>
      <c r="D247" s="94"/>
      <c r="E247" s="94"/>
      <c r="F247" s="94"/>
      <c r="G247" s="94"/>
      <c r="H247" s="94"/>
      <c r="I247" s="100"/>
    </row>
    <row r="248" spans="1:9" x14ac:dyDescent="0.2">
      <c r="A248" s="136"/>
      <c r="B248" s="119"/>
      <c r="C248" s="123"/>
      <c r="D248" s="80"/>
      <c r="E248" s="80"/>
      <c r="F248" s="80"/>
      <c r="G248" s="80"/>
      <c r="H248" s="80"/>
      <c r="I248" s="98"/>
    </row>
    <row r="249" spans="1:9" x14ac:dyDescent="0.2">
      <c r="A249" s="137"/>
      <c r="B249" s="120"/>
      <c r="C249" s="124"/>
      <c r="D249" s="84"/>
      <c r="E249" s="84"/>
      <c r="F249" s="84"/>
      <c r="G249" s="84"/>
      <c r="H249" s="84"/>
      <c r="I249" s="99"/>
    </row>
    <row r="250" spans="1:9" ht="13.5" thickBot="1" x14ac:dyDescent="0.25">
      <c r="A250" s="138"/>
      <c r="B250" s="122"/>
      <c r="C250" s="125"/>
      <c r="D250" s="91"/>
      <c r="E250" s="91"/>
      <c r="F250" s="91"/>
      <c r="G250" s="91"/>
      <c r="H250" s="91"/>
      <c r="I250" s="96"/>
    </row>
    <row r="251" spans="1:9" x14ac:dyDescent="0.2">
      <c r="A251" s="139"/>
      <c r="B251" s="123"/>
      <c r="C251" s="123"/>
      <c r="D251" s="80"/>
      <c r="E251" s="80"/>
      <c r="F251" s="80"/>
      <c r="G251" s="80"/>
      <c r="H251" s="80"/>
      <c r="I251" s="98"/>
    </row>
    <row r="252" spans="1:9" x14ac:dyDescent="0.2">
      <c r="A252" s="140"/>
      <c r="B252" s="124"/>
      <c r="C252" s="124"/>
      <c r="D252" s="93"/>
      <c r="E252" s="93"/>
      <c r="F252" s="93"/>
      <c r="G252" s="93"/>
      <c r="H252" s="93"/>
      <c r="I252" s="97"/>
    </row>
    <row r="253" spans="1:9" ht="13.5" thickBot="1" x14ac:dyDescent="0.25">
      <c r="A253" s="141"/>
      <c r="B253" s="125"/>
      <c r="C253" s="125"/>
      <c r="D253" s="94"/>
      <c r="E253" s="94"/>
      <c r="F253" s="94"/>
      <c r="G253" s="94"/>
      <c r="H253" s="94"/>
      <c r="I253" s="100"/>
    </row>
    <row r="254" spans="1:9" x14ac:dyDescent="0.2">
      <c r="A254" s="136"/>
      <c r="B254" s="119"/>
      <c r="C254" s="123"/>
      <c r="D254" s="80"/>
      <c r="E254" s="80"/>
      <c r="F254" s="80"/>
      <c r="G254" s="80"/>
      <c r="H254" s="80"/>
      <c r="I254" s="98"/>
    </row>
    <row r="255" spans="1:9" x14ac:dyDescent="0.2">
      <c r="A255" s="137"/>
      <c r="B255" s="120"/>
      <c r="C255" s="124"/>
      <c r="D255" s="84"/>
      <c r="E255" s="84"/>
      <c r="F255" s="84"/>
      <c r="G255" s="84"/>
      <c r="H255" s="84"/>
      <c r="I255" s="99"/>
    </row>
    <row r="256" spans="1:9" ht="13.5" thickBot="1" x14ac:dyDescent="0.25">
      <c r="A256" s="138"/>
      <c r="B256" s="122"/>
      <c r="C256" s="125"/>
      <c r="D256" s="91"/>
      <c r="E256" s="91"/>
      <c r="F256" s="91"/>
      <c r="G256" s="91"/>
      <c r="H256" s="91"/>
      <c r="I256" s="96"/>
    </row>
    <row r="257" spans="1:9" x14ac:dyDescent="0.2">
      <c r="A257" s="139"/>
      <c r="B257" s="123"/>
      <c r="C257" s="123"/>
      <c r="D257" s="80"/>
      <c r="E257" s="80"/>
      <c r="F257" s="80"/>
      <c r="G257" s="80"/>
      <c r="H257" s="80"/>
      <c r="I257" s="98"/>
    </row>
    <row r="258" spans="1:9" x14ac:dyDescent="0.2">
      <c r="A258" s="140"/>
      <c r="B258" s="124"/>
      <c r="C258" s="124"/>
      <c r="D258" s="93"/>
      <c r="E258" s="93"/>
      <c r="F258" s="93"/>
      <c r="G258" s="93"/>
      <c r="H258" s="93"/>
      <c r="I258" s="97"/>
    </row>
    <row r="259" spans="1:9" ht="13.5" thickBot="1" x14ac:dyDescent="0.25">
      <c r="A259" s="141"/>
      <c r="B259" s="125"/>
      <c r="C259" s="125"/>
      <c r="D259" s="94"/>
      <c r="E259" s="94"/>
      <c r="F259" s="94"/>
      <c r="G259" s="94"/>
      <c r="H259" s="94"/>
      <c r="I259" s="100"/>
    </row>
    <row r="260" spans="1:9" x14ac:dyDescent="0.2">
      <c r="A260" s="136"/>
      <c r="B260" s="119"/>
      <c r="C260" s="123"/>
      <c r="D260" s="80"/>
      <c r="E260" s="80"/>
      <c r="F260" s="80"/>
      <c r="G260" s="80"/>
      <c r="H260" s="80"/>
      <c r="I260" s="98"/>
    </row>
    <row r="261" spans="1:9" x14ac:dyDescent="0.2">
      <c r="A261" s="137"/>
      <c r="B261" s="120"/>
      <c r="C261" s="124"/>
      <c r="D261" s="84"/>
      <c r="E261" s="84"/>
      <c r="F261" s="84"/>
      <c r="G261" s="84"/>
      <c r="H261" s="84"/>
      <c r="I261" s="99"/>
    </row>
    <row r="262" spans="1:9" ht="13.5" thickBot="1" x14ac:dyDescent="0.25">
      <c r="A262" s="138"/>
      <c r="B262" s="122"/>
      <c r="C262" s="125"/>
      <c r="D262" s="91"/>
      <c r="E262" s="91"/>
      <c r="F262" s="91"/>
      <c r="G262" s="91"/>
      <c r="H262" s="91"/>
      <c r="I262" s="96"/>
    </row>
    <row r="263" spans="1:9" x14ac:dyDescent="0.2">
      <c r="A263" s="139"/>
      <c r="B263" s="123"/>
      <c r="C263" s="123"/>
      <c r="D263" s="80"/>
      <c r="E263" s="80"/>
      <c r="F263" s="80"/>
      <c r="G263" s="80"/>
      <c r="H263" s="80"/>
      <c r="I263" s="98"/>
    </row>
    <row r="264" spans="1:9" x14ac:dyDescent="0.2">
      <c r="A264" s="140"/>
      <c r="B264" s="124"/>
      <c r="C264" s="124"/>
      <c r="D264" s="93"/>
      <c r="E264" s="93"/>
      <c r="F264" s="93"/>
      <c r="G264" s="93"/>
      <c r="H264" s="93"/>
      <c r="I264" s="97"/>
    </row>
    <row r="265" spans="1:9" ht="13.5" thickBot="1" x14ac:dyDescent="0.25">
      <c r="A265" s="141"/>
      <c r="B265" s="125"/>
      <c r="C265" s="125"/>
      <c r="D265" s="94"/>
      <c r="E265" s="94"/>
      <c r="F265" s="94"/>
      <c r="G265" s="94"/>
      <c r="H265" s="94"/>
      <c r="I265" s="100"/>
    </row>
    <row r="266" spans="1:9" x14ac:dyDescent="0.2">
      <c r="A266" s="136"/>
      <c r="B266" s="119"/>
      <c r="C266" s="123"/>
      <c r="D266" s="80"/>
      <c r="E266" s="80"/>
      <c r="F266" s="80"/>
      <c r="G266" s="80"/>
      <c r="H266" s="80"/>
      <c r="I266" s="98"/>
    </row>
    <row r="267" spans="1:9" x14ac:dyDescent="0.2">
      <c r="A267" s="137"/>
      <c r="B267" s="120"/>
      <c r="C267" s="124"/>
      <c r="D267" s="84"/>
      <c r="E267" s="84"/>
      <c r="F267" s="84"/>
      <c r="G267" s="84"/>
      <c r="H267" s="84"/>
      <c r="I267" s="99"/>
    </row>
    <row r="268" spans="1:9" ht="13.5" thickBot="1" x14ac:dyDescent="0.25">
      <c r="A268" s="138"/>
      <c r="B268" s="122"/>
      <c r="C268" s="125"/>
      <c r="D268" s="91"/>
      <c r="E268" s="91"/>
      <c r="F268" s="91"/>
      <c r="G268" s="91"/>
      <c r="H268" s="91"/>
      <c r="I268" s="96"/>
    </row>
    <row r="269" spans="1:9" x14ac:dyDescent="0.2">
      <c r="A269" s="139"/>
      <c r="B269" s="123"/>
      <c r="C269" s="123"/>
      <c r="D269" s="80"/>
      <c r="E269" s="80"/>
      <c r="F269" s="80"/>
      <c r="G269" s="80"/>
      <c r="H269" s="80"/>
      <c r="I269" s="98"/>
    </row>
    <row r="270" spans="1:9" x14ac:dyDescent="0.2">
      <c r="A270" s="140"/>
      <c r="B270" s="124"/>
      <c r="C270" s="124"/>
      <c r="D270" s="93"/>
      <c r="E270" s="93"/>
      <c r="F270" s="93"/>
      <c r="G270" s="93"/>
      <c r="H270" s="93"/>
      <c r="I270" s="97"/>
    </row>
    <row r="271" spans="1:9" ht="13.5" thickBot="1" x14ac:dyDescent="0.25">
      <c r="A271" s="141"/>
      <c r="B271" s="125"/>
      <c r="C271" s="125"/>
      <c r="D271" s="94"/>
      <c r="E271" s="94"/>
      <c r="F271" s="94"/>
      <c r="G271" s="94"/>
      <c r="H271" s="94"/>
      <c r="I271" s="100"/>
    </row>
    <row r="272" spans="1:9" x14ac:dyDescent="0.2">
      <c r="A272" s="136"/>
      <c r="B272" s="119"/>
      <c r="C272" s="123"/>
      <c r="D272" s="80"/>
      <c r="E272" s="80"/>
      <c r="F272" s="80"/>
      <c r="G272" s="80"/>
      <c r="H272" s="80"/>
      <c r="I272" s="98"/>
    </row>
    <row r="273" spans="1:9" x14ac:dyDescent="0.2">
      <c r="A273" s="137"/>
      <c r="B273" s="120"/>
      <c r="C273" s="124"/>
      <c r="D273" s="84"/>
      <c r="E273" s="84"/>
      <c r="F273" s="84"/>
      <c r="G273" s="84"/>
      <c r="H273" s="84"/>
      <c r="I273" s="99"/>
    </row>
    <row r="274" spans="1:9" ht="13.5" thickBot="1" x14ac:dyDescent="0.25">
      <c r="A274" s="138"/>
      <c r="B274" s="122"/>
      <c r="C274" s="125"/>
      <c r="D274" s="91"/>
      <c r="E274" s="91"/>
      <c r="F274" s="91"/>
      <c r="G274" s="91"/>
      <c r="H274" s="91"/>
      <c r="I274" s="96"/>
    </row>
    <row r="275" spans="1:9" x14ac:dyDescent="0.2">
      <c r="A275" s="139"/>
      <c r="B275" s="123"/>
      <c r="C275" s="123"/>
      <c r="D275" s="80"/>
      <c r="E275" s="80"/>
      <c r="F275" s="80"/>
      <c r="G275" s="80"/>
      <c r="H275" s="80"/>
      <c r="I275" s="98"/>
    </row>
    <row r="276" spans="1:9" x14ac:dyDescent="0.2">
      <c r="A276" s="140"/>
      <c r="B276" s="124"/>
      <c r="C276" s="124"/>
      <c r="D276" s="93"/>
      <c r="E276" s="93"/>
      <c r="F276" s="93"/>
      <c r="G276" s="93"/>
      <c r="H276" s="93"/>
      <c r="I276" s="97"/>
    </row>
    <row r="277" spans="1:9" ht="13.5" thickBot="1" x14ac:dyDescent="0.25">
      <c r="A277" s="141"/>
      <c r="B277" s="125"/>
      <c r="C277" s="125"/>
      <c r="D277" s="94"/>
      <c r="E277" s="94"/>
      <c r="F277" s="94"/>
      <c r="G277" s="94"/>
      <c r="H277" s="94"/>
      <c r="I277" s="100"/>
    </row>
    <row r="278" spans="1:9" x14ac:dyDescent="0.2">
      <c r="A278" s="136"/>
      <c r="B278" s="119"/>
      <c r="C278" s="123"/>
      <c r="D278" s="80"/>
      <c r="E278" s="80"/>
      <c r="F278" s="80"/>
      <c r="G278" s="80"/>
      <c r="H278" s="80"/>
      <c r="I278" s="98"/>
    </row>
    <row r="279" spans="1:9" x14ac:dyDescent="0.2">
      <c r="A279" s="137"/>
      <c r="B279" s="120"/>
      <c r="C279" s="124"/>
      <c r="D279" s="84"/>
      <c r="E279" s="84"/>
      <c r="F279" s="84"/>
      <c r="G279" s="84"/>
      <c r="H279" s="84"/>
      <c r="I279" s="99"/>
    </row>
    <row r="280" spans="1:9" ht="13.5" thickBot="1" x14ac:dyDescent="0.25">
      <c r="A280" s="138"/>
      <c r="B280" s="122"/>
      <c r="C280" s="125"/>
      <c r="D280" s="91"/>
      <c r="E280" s="91"/>
      <c r="F280" s="91"/>
      <c r="G280" s="91"/>
      <c r="H280" s="91"/>
      <c r="I280" s="96"/>
    </row>
    <row r="281" spans="1:9" x14ac:dyDescent="0.2">
      <c r="A281" s="139"/>
      <c r="B281" s="123"/>
      <c r="C281" s="123"/>
      <c r="D281" s="80"/>
      <c r="E281" s="80"/>
      <c r="F281" s="80"/>
      <c r="G281" s="80"/>
      <c r="H281" s="80"/>
      <c r="I281" s="98"/>
    </row>
    <row r="282" spans="1:9" x14ac:dyDescent="0.2">
      <c r="A282" s="140"/>
      <c r="B282" s="124"/>
      <c r="C282" s="124"/>
      <c r="D282" s="93"/>
      <c r="E282" s="93"/>
      <c r="F282" s="93"/>
      <c r="G282" s="93"/>
      <c r="H282" s="93"/>
      <c r="I282" s="97"/>
    </row>
    <row r="283" spans="1:9" ht="13.5" thickBot="1" x14ac:dyDescent="0.25">
      <c r="A283" s="141"/>
      <c r="B283" s="125"/>
      <c r="C283" s="125"/>
      <c r="D283" s="94"/>
      <c r="E283" s="94"/>
      <c r="F283" s="94"/>
      <c r="G283" s="94"/>
      <c r="H283" s="94"/>
      <c r="I283" s="100"/>
    </row>
    <row r="284" spans="1:9" x14ac:dyDescent="0.2">
      <c r="A284" s="136"/>
      <c r="B284" s="119"/>
      <c r="C284" s="123"/>
      <c r="D284" s="80"/>
      <c r="E284" s="80"/>
      <c r="F284" s="80"/>
      <c r="G284" s="80"/>
      <c r="H284" s="80"/>
      <c r="I284" s="98"/>
    </row>
    <row r="285" spans="1:9" x14ac:dyDescent="0.2">
      <c r="A285" s="137"/>
      <c r="B285" s="120"/>
      <c r="C285" s="124"/>
      <c r="D285" s="84"/>
      <c r="E285" s="84"/>
      <c r="F285" s="84"/>
      <c r="G285" s="84"/>
      <c r="H285" s="84"/>
      <c r="I285" s="99"/>
    </row>
    <row r="286" spans="1:9" ht="13.5" thickBot="1" x14ac:dyDescent="0.25">
      <c r="A286" s="138"/>
      <c r="B286" s="122"/>
      <c r="C286" s="125"/>
      <c r="D286" s="91"/>
      <c r="E286" s="91"/>
      <c r="F286" s="91"/>
      <c r="G286" s="91"/>
      <c r="H286" s="91"/>
      <c r="I286" s="96"/>
    </row>
    <row r="287" spans="1:9" x14ac:dyDescent="0.2">
      <c r="A287" s="139"/>
      <c r="B287" s="123"/>
      <c r="C287" s="123"/>
      <c r="D287" s="80"/>
      <c r="E287" s="80"/>
      <c r="F287" s="80"/>
      <c r="G287" s="80"/>
      <c r="H287" s="80"/>
      <c r="I287" s="98"/>
    </row>
    <row r="288" spans="1:9" x14ac:dyDescent="0.2">
      <c r="A288" s="140"/>
      <c r="B288" s="124"/>
      <c r="C288" s="124"/>
      <c r="D288" s="93"/>
      <c r="E288" s="93"/>
      <c r="F288" s="93"/>
      <c r="G288" s="93"/>
      <c r="H288" s="93"/>
      <c r="I288" s="97"/>
    </row>
    <row r="289" spans="1:9" ht="13.5" thickBot="1" x14ac:dyDescent="0.25">
      <c r="A289" s="141"/>
      <c r="B289" s="125"/>
      <c r="C289" s="125"/>
      <c r="D289" s="94"/>
      <c r="E289" s="94"/>
      <c r="F289" s="94"/>
      <c r="G289" s="94"/>
      <c r="H289" s="94"/>
      <c r="I289" s="100"/>
    </row>
    <row r="290" spans="1:9" x14ac:dyDescent="0.2">
      <c r="A290" s="136"/>
      <c r="B290" s="119"/>
      <c r="C290" s="123"/>
      <c r="D290" s="80"/>
      <c r="E290" s="80"/>
      <c r="F290" s="80"/>
      <c r="G290" s="80"/>
      <c r="H290" s="80"/>
      <c r="I290" s="98"/>
    </row>
    <row r="291" spans="1:9" x14ac:dyDescent="0.2">
      <c r="A291" s="137"/>
      <c r="B291" s="120"/>
      <c r="C291" s="124"/>
      <c r="D291" s="84"/>
      <c r="E291" s="84"/>
      <c r="F291" s="84"/>
      <c r="G291" s="84"/>
      <c r="H291" s="84"/>
      <c r="I291" s="99"/>
    </row>
    <row r="292" spans="1:9" ht="13.5" thickBot="1" x14ac:dyDescent="0.25">
      <c r="A292" s="138"/>
      <c r="B292" s="122"/>
      <c r="C292" s="125"/>
      <c r="D292" s="91"/>
      <c r="E292" s="91"/>
      <c r="F292" s="91"/>
      <c r="G292" s="91"/>
      <c r="H292" s="91"/>
      <c r="I292" s="96"/>
    </row>
    <row r="293" spans="1:9" x14ac:dyDescent="0.2">
      <c r="A293" s="139"/>
      <c r="B293" s="123"/>
      <c r="C293" s="123"/>
      <c r="D293" s="80"/>
      <c r="E293" s="80"/>
      <c r="F293" s="80"/>
      <c r="G293" s="80"/>
      <c r="H293" s="80"/>
      <c r="I293" s="98"/>
    </row>
    <row r="294" spans="1:9" x14ac:dyDescent="0.2">
      <c r="A294" s="140"/>
      <c r="B294" s="124"/>
      <c r="C294" s="124"/>
      <c r="D294" s="93"/>
      <c r="E294" s="93"/>
      <c r="F294" s="93"/>
      <c r="G294" s="93"/>
      <c r="H294" s="93"/>
      <c r="I294" s="97"/>
    </row>
    <row r="295" spans="1:9" ht="13.5" thickBot="1" x14ac:dyDescent="0.25">
      <c r="A295" s="141"/>
      <c r="B295" s="125"/>
      <c r="C295" s="125"/>
      <c r="D295" s="94"/>
      <c r="E295" s="94"/>
      <c r="F295" s="94"/>
      <c r="G295" s="94"/>
      <c r="H295" s="94"/>
      <c r="I295" s="100"/>
    </row>
    <row r="296" spans="1:9" x14ac:dyDescent="0.2">
      <c r="A296" s="136"/>
      <c r="B296" s="119"/>
      <c r="C296" s="123"/>
      <c r="D296" s="80"/>
      <c r="E296" s="80"/>
      <c r="F296" s="80"/>
      <c r="G296" s="80"/>
      <c r="H296" s="80"/>
      <c r="I296" s="98"/>
    </row>
    <row r="297" spans="1:9" x14ac:dyDescent="0.2">
      <c r="A297" s="137"/>
      <c r="B297" s="120"/>
      <c r="C297" s="124"/>
      <c r="D297" s="84"/>
      <c r="E297" s="84"/>
      <c r="F297" s="84"/>
      <c r="G297" s="84"/>
      <c r="H297" s="84"/>
      <c r="I297" s="99"/>
    </row>
    <row r="298" spans="1:9" ht="13.5" thickBot="1" x14ac:dyDescent="0.25">
      <c r="A298" s="138"/>
      <c r="B298" s="122"/>
      <c r="C298" s="125"/>
      <c r="D298" s="91"/>
      <c r="E298" s="91"/>
      <c r="F298" s="91"/>
      <c r="G298" s="91"/>
      <c r="H298" s="91"/>
      <c r="I298" s="96"/>
    </row>
    <row r="299" spans="1:9" x14ac:dyDescent="0.2">
      <c r="A299" s="139"/>
      <c r="B299" s="123"/>
      <c r="C299" s="123"/>
      <c r="D299" s="80"/>
      <c r="E299" s="80"/>
      <c r="F299" s="80"/>
      <c r="G299" s="80"/>
      <c r="H299" s="80"/>
      <c r="I299" s="98"/>
    </row>
    <row r="300" spans="1:9" x14ac:dyDescent="0.2">
      <c r="A300" s="140"/>
      <c r="B300" s="124"/>
      <c r="C300" s="124"/>
      <c r="D300" s="93"/>
      <c r="E300" s="93"/>
      <c r="F300" s="93"/>
      <c r="G300" s="93"/>
      <c r="H300" s="93"/>
      <c r="I300" s="97"/>
    </row>
    <row r="301" spans="1:9" ht="13.5" thickBot="1" x14ac:dyDescent="0.25">
      <c r="A301" s="141"/>
      <c r="B301" s="125"/>
      <c r="C301" s="125"/>
      <c r="D301" s="94"/>
      <c r="E301" s="94"/>
      <c r="F301" s="94"/>
      <c r="G301" s="94"/>
      <c r="H301" s="94"/>
      <c r="I301" s="100"/>
    </row>
    <row r="302" spans="1:9" x14ac:dyDescent="0.2">
      <c r="A302" s="136"/>
      <c r="B302" s="119"/>
      <c r="C302" s="123"/>
      <c r="D302" s="80"/>
      <c r="E302" s="80"/>
      <c r="F302" s="80"/>
      <c r="G302" s="80"/>
      <c r="H302" s="80"/>
      <c r="I302" s="98"/>
    </row>
    <row r="303" spans="1:9" x14ac:dyDescent="0.2">
      <c r="A303" s="137"/>
      <c r="B303" s="120"/>
      <c r="C303" s="124"/>
      <c r="D303" s="84"/>
      <c r="E303" s="84"/>
      <c r="F303" s="84"/>
      <c r="G303" s="84"/>
      <c r="H303" s="84"/>
      <c r="I303" s="99"/>
    </row>
    <row r="304" spans="1:9" ht="13.5" thickBot="1" x14ac:dyDescent="0.25">
      <c r="A304" s="138"/>
      <c r="B304" s="122"/>
      <c r="C304" s="125"/>
      <c r="D304" s="91"/>
      <c r="E304" s="91"/>
      <c r="F304" s="91"/>
      <c r="G304" s="91"/>
      <c r="H304" s="91"/>
      <c r="I304" s="96"/>
    </row>
    <row r="305" spans="1:9" x14ac:dyDescent="0.2">
      <c r="A305" s="139"/>
      <c r="B305" s="123"/>
      <c r="C305" s="123"/>
      <c r="D305" s="80"/>
      <c r="E305" s="80"/>
      <c r="F305" s="80"/>
      <c r="G305" s="80"/>
      <c r="H305" s="80"/>
      <c r="I305" s="98"/>
    </row>
    <row r="306" spans="1:9" x14ac:dyDescent="0.2">
      <c r="A306" s="140"/>
      <c r="B306" s="124"/>
      <c r="C306" s="124"/>
      <c r="D306" s="93"/>
      <c r="E306" s="93"/>
      <c r="F306" s="93"/>
      <c r="G306" s="93"/>
      <c r="H306" s="93"/>
      <c r="I306" s="97"/>
    </row>
    <row r="307" spans="1:9" ht="13.5" thickBot="1" x14ac:dyDescent="0.25">
      <c r="A307" s="141"/>
      <c r="B307" s="125"/>
      <c r="C307" s="125"/>
      <c r="D307" s="94"/>
      <c r="E307" s="94"/>
      <c r="F307" s="94"/>
      <c r="G307" s="94"/>
      <c r="H307" s="94"/>
      <c r="I307" s="100"/>
    </row>
    <row r="308" spans="1:9" x14ac:dyDescent="0.2">
      <c r="A308" s="136"/>
      <c r="B308" s="119"/>
      <c r="C308" s="123"/>
      <c r="D308" s="80"/>
      <c r="E308" s="80"/>
      <c r="F308" s="80"/>
      <c r="G308" s="80"/>
      <c r="H308" s="80"/>
      <c r="I308" s="98"/>
    </row>
    <row r="309" spans="1:9" x14ac:dyDescent="0.2">
      <c r="A309" s="137"/>
      <c r="B309" s="120"/>
      <c r="C309" s="124"/>
      <c r="D309" s="84"/>
      <c r="E309" s="84"/>
      <c r="F309" s="84"/>
      <c r="G309" s="84"/>
      <c r="H309" s="84"/>
      <c r="I309" s="99"/>
    </row>
    <row r="310" spans="1:9" ht="13.5" thickBot="1" x14ac:dyDescent="0.25">
      <c r="A310" s="138"/>
      <c r="B310" s="122"/>
      <c r="C310" s="125"/>
      <c r="D310" s="91"/>
      <c r="E310" s="91"/>
      <c r="F310" s="91"/>
      <c r="G310" s="91"/>
      <c r="H310" s="91"/>
      <c r="I310" s="96"/>
    </row>
    <row r="311" spans="1:9" x14ac:dyDescent="0.2">
      <c r="A311" s="139"/>
      <c r="B311" s="123"/>
      <c r="C311" s="123"/>
      <c r="D311" s="80"/>
      <c r="E311" s="80"/>
      <c r="F311" s="80"/>
      <c r="G311" s="80"/>
      <c r="H311" s="80"/>
      <c r="I311" s="98"/>
    </row>
    <row r="312" spans="1:9" x14ac:dyDescent="0.2">
      <c r="A312" s="140"/>
      <c r="B312" s="124"/>
      <c r="C312" s="124"/>
      <c r="D312" s="93"/>
      <c r="E312" s="93"/>
      <c r="F312" s="93"/>
      <c r="G312" s="93"/>
      <c r="H312" s="93"/>
      <c r="I312" s="97"/>
    </row>
    <row r="313" spans="1:9" ht="13.5" thickBot="1" x14ac:dyDescent="0.25">
      <c r="A313" s="141"/>
      <c r="B313" s="125"/>
      <c r="C313" s="125"/>
      <c r="D313" s="94"/>
      <c r="E313" s="94"/>
      <c r="F313" s="94"/>
      <c r="G313" s="94"/>
      <c r="H313" s="94"/>
      <c r="I313" s="100"/>
    </row>
    <row r="314" spans="1:9" x14ac:dyDescent="0.2">
      <c r="A314" s="136"/>
      <c r="B314" s="119"/>
      <c r="C314" s="123"/>
      <c r="D314" s="80"/>
      <c r="E314" s="80"/>
      <c r="F314" s="80"/>
      <c r="G314" s="80"/>
      <c r="H314" s="80"/>
      <c r="I314" s="98"/>
    </row>
    <row r="315" spans="1:9" x14ac:dyDescent="0.2">
      <c r="A315" s="137"/>
      <c r="B315" s="120"/>
      <c r="C315" s="124"/>
      <c r="D315" s="84"/>
      <c r="E315" s="84"/>
      <c r="F315" s="84"/>
      <c r="G315" s="84"/>
      <c r="H315" s="84"/>
      <c r="I315" s="99"/>
    </row>
    <row r="316" spans="1:9" ht="13.5" thickBot="1" x14ac:dyDescent="0.25">
      <c r="A316" s="138"/>
      <c r="B316" s="122"/>
      <c r="C316" s="125"/>
      <c r="D316" s="91"/>
      <c r="E316" s="91"/>
      <c r="F316" s="91"/>
      <c r="G316" s="91"/>
      <c r="H316" s="91"/>
      <c r="I316" s="96"/>
    </row>
    <row r="317" spans="1:9" x14ac:dyDescent="0.2">
      <c r="A317" s="139"/>
      <c r="B317" s="123"/>
      <c r="C317" s="123"/>
      <c r="D317" s="80"/>
      <c r="E317" s="80"/>
      <c r="F317" s="80"/>
      <c r="G317" s="80"/>
      <c r="H317" s="80"/>
      <c r="I317" s="98"/>
    </row>
    <row r="318" spans="1:9" x14ac:dyDescent="0.2">
      <c r="A318" s="140"/>
      <c r="B318" s="124"/>
      <c r="C318" s="124"/>
      <c r="D318" s="93"/>
      <c r="E318" s="93"/>
      <c r="F318" s="93"/>
      <c r="G318" s="93"/>
      <c r="H318" s="93"/>
      <c r="I318" s="97"/>
    </row>
    <row r="319" spans="1:9" ht="13.5" thickBot="1" x14ac:dyDescent="0.25">
      <c r="A319" s="141"/>
      <c r="B319" s="125"/>
      <c r="C319" s="125"/>
      <c r="D319" s="94"/>
      <c r="E319" s="94"/>
      <c r="F319" s="94"/>
      <c r="G319" s="94"/>
      <c r="H319" s="94"/>
      <c r="I319" s="100"/>
    </row>
    <row r="320" spans="1:9" x14ac:dyDescent="0.2">
      <c r="A320" s="136"/>
      <c r="B320" s="119"/>
      <c r="C320" s="123"/>
      <c r="D320" s="80"/>
      <c r="E320" s="80"/>
      <c r="F320" s="80"/>
      <c r="G320" s="80"/>
      <c r="H320" s="80"/>
      <c r="I320" s="98"/>
    </row>
    <row r="321" spans="1:9" x14ac:dyDescent="0.2">
      <c r="A321" s="137"/>
      <c r="B321" s="120"/>
      <c r="C321" s="124"/>
      <c r="D321" s="84"/>
      <c r="E321" s="84"/>
      <c r="F321" s="84"/>
      <c r="G321" s="84"/>
      <c r="H321" s="84"/>
      <c r="I321" s="99"/>
    </row>
    <row r="322" spans="1:9" ht="13.5" thickBot="1" x14ac:dyDescent="0.25">
      <c r="A322" s="138"/>
      <c r="B322" s="122"/>
      <c r="C322" s="125"/>
      <c r="D322" s="91"/>
      <c r="E322" s="91"/>
      <c r="F322" s="91"/>
      <c r="G322" s="91"/>
      <c r="H322" s="91"/>
      <c r="I322" s="96"/>
    </row>
    <row r="323" spans="1:9" x14ac:dyDescent="0.2">
      <c r="A323" s="139"/>
      <c r="B323" s="123"/>
      <c r="C323" s="123"/>
      <c r="D323" s="80"/>
      <c r="E323" s="80"/>
      <c r="F323" s="80"/>
      <c r="G323" s="80"/>
      <c r="H323" s="80"/>
      <c r="I323" s="98"/>
    </row>
    <row r="324" spans="1:9" x14ac:dyDescent="0.2">
      <c r="A324" s="140"/>
      <c r="B324" s="124"/>
      <c r="C324" s="124"/>
      <c r="D324" s="93"/>
      <c r="E324" s="93"/>
      <c r="F324" s="93"/>
      <c r="G324" s="93"/>
      <c r="H324" s="93"/>
      <c r="I324" s="97"/>
    </row>
    <row r="325" spans="1:9" ht="13.5" thickBot="1" x14ac:dyDescent="0.25">
      <c r="A325" s="141"/>
      <c r="B325" s="125"/>
      <c r="C325" s="125"/>
      <c r="D325" s="94"/>
      <c r="E325" s="94"/>
      <c r="F325" s="94"/>
      <c r="G325" s="94"/>
      <c r="H325" s="94"/>
      <c r="I325" s="100"/>
    </row>
    <row r="326" spans="1:9" x14ac:dyDescent="0.2">
      <c r="A326" s="136"/>
      <c r="B326" s="119"/>
      <c r="C326" s="123"/>
      <c r="D326" s="80"/>
      <c r="E326" s="80"/>
      <c r="F326" s="80"/>
      <c r="G326" s="80"/>
      <c r="H326" s="80"/>
      <c r="I326" s="98"/>
    </row>
    <row r="327" spans="1:9" x14ac:dyDescent="0.2">
      <c r="A327" s="137"/>
      <c r="B327" s="120"/>
      <c r="C327" s="124"/>
      <c r="D327" s="84"/>
      <c r="E327" s="84"/>
      <c r="F327" s="84"/>
      <c r="G327" s="84"/>
      <c r="H327" s="84"/>
      <c r="I327" s="99"/>
    </row>
    <row r="328" spans="1:9" ht="13.5" thickBot="1" x14ac:dyDescent="0.25">
      <c r="A328" s="138"/>
      <c r="B328" s="122"/>
      <c r="C328" s="125"/>
      <c r="D328" s="91"/>
      <c r="E328" s="91"/>
      <c r="F328" s="91"/>
      <c r="G328" s="91"/>
      <c r="H328" s="91"/>
      <c r="I328" s="96"/>
    </row>
    <row r="329" spans="1:9" x14ac:dyDescent="0.2">
      <c r="A329" s="139"/>
      <c r="B329" s="123"/>
      <c r="C329" s="123"/>
      <c r="D329" s="80"/>
      <c r="E329" s="80"/>
      <c r="F329" s="80"/>
      <c r="G329" s="80"/>
      <c r="H329" s="80"/>
      <c r="I329" s="98"/>
    </row>
    <row r="330" spans="1:9" x14ac:dyDescent="0.2">
      <c r="A330" s="140"/>
      <c r="B330" s="124"/>
      <c r="C330" s="124"/>
      <c r="D330" s="93"/>
      <c r="E330" s="93"/>
      <c r="F330" s="93"/>
      <c r="G330" s="93"/>
      <c r="H330" s="93"/>
      <c r="I330" s="97"/>
    </row>
    <row r="331" spans="1:9" ht="13.5" thickBot="1" x14ac:dyDescent="0.25">
      <c r="A331" s="141"/>
      <c r="B331" s="125"/>
      <c r="C331" s="125"/>
      <c r="D331" s="94"/>
      <c r="E331" s="94"/>
      <c r="F331" s="94"/>
      <c r="G331" s="94"/>
      <c r="H331" s="94"/>
      <c r="I331" s="100"/>
    </row>
    <row r="332" spans="1:9" x14ac:dyDescent="0.2">
      <c r="A332" s="136"/>
      <c r="B332" s="119"/>
      <c r="C332" s="123"/>
      <c r="D332" s="80"/>
      <c r="E332" s="80"/>
      <c r="F332" s="80"/>
      <c r="G332" s="80"/>
      <c r="H332" s="80"/>
      <c r="I332" s="98"/>
    </row>
    <row r="333" spans="1:9" x14ac:dyDescent="0.2">
      <c r="A333" s="137"/>
      <c r="B333" s="120"/>
      <c r="C333" s="124"/>
      <c r="D333" s="84"/>
      <c r="E333" s="84"/>
      <c r="F333" s="84"/>
      <c r="G333" s="84"/>
      <c r="H333" s="84"/>
      <c r="I333" s="99"/>
    </row>
    <row r="334" spans="1:9" ht="13.5" thickBot="1" x14ac:dyDescent="0.25">
      <c r="A334" s="138"/>
      <c r="B334" s="122"/>
      <c r="C334" s="125"/>
      <c r="D334" s="91"/>
      <c r="E334" s="91"/>
      <c r="F334" s="91"/>
      <c r="G334" s="91"/>
      <c r="H334" s="91"/>
      <c r="I334" s="96"/>
    </row>
    <row r="335" spans="1:9" x14ac:dyDescent="0.2">
      <c r="A335" s="139"/>
      <c r="B335" s="123"/>
      <c r="C335" s="123"/>
      <c r="D335" s="80"/>
      <c r="E335" s="80"/>
      <c r="F335" s="80"/>
      <c r="G335" s="80"/>
      <c r="H335" s="80"/>
      <c r="I335" s="98"/>
    </row>
    <row r="336" spans="1:9" x14ac:dyDescent="0.2">
      <c r="A336" s="140"/>
      <c r="B336" s="124"/>
      <c r="C336" s="124"/>
      <c r="D336" s="93"/>
      <c r="E336" s="93"/>
      <c r="F336" s="93"/>
      <c r="G336" s="93"/>
      <c r="H336" s="93"/>
      <c r="I336" s="97"/>
    </row>
    <row r="337" spans="1:9" ht="13.5" thickBot="1" x14ac:dyDescent="0.25">
      <c r="A337" s="141"/>
      <c r="B337" s="125"/>
      <c r="C337" s="125"/>
      <c r="D337" s="94"/>
      <c r="E337" s="94"/>
      <c r="F337" s="94"/>
      <c r="G337" s="94"/>
      <c r="H337" s="94"/>
      <c r="I337" s="100"/>
    </row>
    <row r="338" spans="1:9" x14ac:dyDescent="0.2">
      <c r="A338" s="136"/>
      <c r="B338" s="119"/>
      <c r="C338" s="123"/>
      <c r="D338" s="80"/>
      <c r="E338" s="80"/>
      <c r="F338" s="80"/>
      <c r="G338" s="80"/>
      <c r="H338" s="80"/>
      <c r="I338" s="98"/>
    </row>
    <row r="339" spans="1:9" x14ac:dyDescent="0.2">
      <c r="A339" s="137"/>
      <c r="B339" s="120"/>
      <c r="C339" s="124"/>
      <c r="D339" s="84"/>
      <c r="E339" s="84"/>
      <c r="F339" s="84"/>
      <c r="G339" s="84"/>
      <c r="H339" s="84"/>
      <c r="I339" s="99"/>
    </row>
    <row r="340" spans="1:9" ht="13.5" thickBot="1" x14ac:dyDescent="0.25">
      <c r="A340" s="138"/>
      <c r="B340" s="122"/>
      <c r="C340" s="125"/>
      <c r="D340" s="91"/>
      <c r="E340" s="91"/>
      <c r="F340" s="91"/>
      <c r="G340" s="91"/>
      <c r="H340" s="91"/>
      <c r="I340" s="96"/>
    </row>
    <row r="341" spans="1:9" x14ac:dyDescent="0.2">
      <c r="A341" s="139"/>
      <c r="B341" s="123"/>
      <c r="C341" s="123"/>
      <c r="D341" s="80"/>
      <c r="E341" s="80"/>
      <c r="F341" s="80"/>
      <c r="G341" s="80"/>
      <c r="H341" s="80"/>
      <c r="I341" s="98"/>
    </row>
    <row r="342" spans="1:9" x14ac:dyDescent="0.2">
      <c r="A342" s="140"/>
      <c r="B342" s="124"/>
      <c r="C342" s="124"/>
      <c r="D342" s="93"/>
      <c r="E342" s="93"/>
      <c r="F342" s="93"/>
      <c r="G342" s="93"/>
      <c r="H342" s="93"/>
      <c r="I342" s="97"/>
    </row>
    <row r="343" spans="1:9" ht="13.5" thickBot="1" x14ac:dyDescent="0.25">
      <c r="A343" s="141"/>
      <c r="B343" s="125"/>
      <c r="C343" s="125"/>
      <c r="D343" s="94"/>
      <c r="E343" s="94"/>
      <c r="F343" s="94"/>
      <c r="G343" s="94"/>
      <c r="H343" s="94"/>
      <c r="I343" s="100"/>
    </row>
    <row r="344" spans="1:9" x14ac:dyDescent="0.2">
      <c r="A344" s="136"/>
      <c r="B344" s="119"/>
      <c r="C344" s="123"/>
      <c r="D344" s="80"/>
      <c r="E344" s="80"/>
      <c r="F344" s="80"/>
      <c r="G344" s="80"/>
      <c r="H344" s="80"/>
      <c r="I344" s="98"/>
    </row>
    <row r="345" spans="1:9" x14ac:dyDescent="0.2">
      <c r="A345" s="137"/>
      <c r="B345" s="120"/>
      <c r="C345" s="124"/>
      <c r="D345" s="84"/>
      <c r="E345" s="84"/>
      <c r="F345" s="84"/>
      <c r="G345" s="84"/>
      <c r="H345" s="84"/>
      <c r="I345" s="99"/>
    </row>
    <row r="346" spans="1:9" ht="13.5" thickBot="1" x14ac:dyDescent="0.25">
      <c r="A346" s="138"/>
      <c r="B346" s="122"/>
      <c r="C346" s="125"/>
      <c r="D346" s="91"/>
      <c r="E346" s="91"/>
      <c r="F346" s="91"/>
      <c r="G346" s="91"/>
      <c r="H346" s="91"/>
      <c r="I346" s="96"/>
    </row>
    <row r="347" spans="1:9" x14ac:dyDescent="0.2">
      <c r="A347" s="139"/>
      <c r="B347" s="123"/>
      <c r="C347" s="123"/>
      <c r="D347" s="80"/>
      <c r="E347" s="80"/>
      <c r="F347" s="80"/>
      <c r="G347" s="80"/>
      <c r="H347" s="80"/>
      <c r="I347" s="98"/>
    </row>
    <row r="348" spans="1:9" x14ac:dyDescent="0.2">
      <c r="A348" s="140"/>
      <c r="B348" s="124"/>
      <c r="C348" s="124"/>
      <c r="D348" s="93"/>
      <c r="E348" s="93"/>
      <c r="F348" s="93"/>
      <c r="G348" s="93"/>
      <c r="H348" s="93"/>
      <c r="I348" s="97"/>
    </row>
    <row r="349" spans="1:9" ht="13.5" thickBot="1" x14ac:dyDescent="0.25">
      <c r="A349" s="141"/>
      <c r="B349" s="125"/>
      <c r="C349" s="125"/>
      <c r="D349" s="94"/>
      <c r="E349" s="94"/>
      <c r="F349" s="94"/>
      <c r="G349" s="94"/>
      <c r="H349" s="94"/>
      <c r="I349" s="100"/>
    </row>
    <row r="350" spans="1:9" x14ac:dyDescent="0.2">
      <c r="A350" s="136"/>
      <c r="B350" s="119"/>
      <c r="C350" s="123"/>
      <c r="D350" s="80"/>
      <c r="E350" s="80"/>
      <c r="F350" s="80"/>
      <c r="G350" s="80"/>
      <c r="H350" s="80"/>
      <c r="I350" s="98"/>
    </row>
    <row r="351" spans="1:9" x14ac:dyDescent="0.2">
      <c r="A351" s="137"/>
      <c r="B351" s="120"/>
      <c r="C351" s="124"/>
      <c r="D351" s="84"/>
      <c r="E351" s="84"/>
      <c r="F351" s="84"/>
      <c r="G351" s="84"/>
      <c r="H351" s="84"/>
      <c r="I351" s="99"/>
    </row>
    <row r="352" spans="1:9" ht="13.5" thickBot="1" x14ac:dyDescent="0.25">
      <c r="A352" s="138"/>
      <c r="B352" s="122"/>
      <c r="C352" s="125"/>
      <c r="D352" s="91"/>
      <c r="E352" s="91"/>
      <c r="F352" s="91"/>
      <c r="G352" s="91"/>
      <c r="H352" s="91"/>
      <c r="I352" s="96"/>
    </row>
    <row r="353" spans="1:9" x14ac:dyDescent="0.2">
      <c r="A353" s="139"/>
      <c r="B353" s="123"/>
      <c r="C353" s="123"/>
      <c r="D353" s="80"/>
      <c r="E353" s="80"/>
      <c r="F353" s="80"/>
      <c r="G353" s="80"/>
      <c r="H353" s="80"/>
      <c r="I353" s="98"/>
    </row>
    <row r="354" spans="1:9" x14ac:dyDescent="0.2">
      <c r="A354" s="140"/>
      <c r="B354" s="124"/>
      <c r="C354" s="124"/>
      <c r="D354" s="93"/>
      <c r="E354" s="93"/>
      <c r="F354" s="93"/>
      <c r="G354" s="93"/>
      <c r="H354" s="93"/>
      <c r="I354" s="97"/>
    </row>
    <row r="355" spans="1:9" ht="13.5" thickBot="1" x14ac:dyDescent="0.25">
      <c r="A355" s="141"/>
      <c r="B355" s="125"/>
      <c r="C355" s="125"/>
      <c r="D355" s="94"/>
      <c r="E355" s="94"/>
      <c r="F355" s="94"/>
      <c r="G355" s="94"/>
      <c r="H355" s="94"/>
      <c r="I355" s="100"/>
    </row>
    <row r="356" spans="1:9" x14ac:dyDescent="0.2">
      <c r="A356" s="136"/>
      <c r="B356" s="119"/>
      <c r="C356" s="123"/>
      <c r="D356" s="80"/>
      <c r="E356" s="80"/>
      <c r="F356" s="80"/>
      <c r="G356" s="80"/>
      <c r="H356" s="80"/>
      <c r="I356" s="98"/>
    </row>
    <row r="357" spans="1:9" x14ac:dyDescent="0.2">
      <c r="A357" s="137"/>
      <c r="B357" s="120"/>
      <c r="C357" s="124"/>
      <c r="D357" s="84"/>
      <c r="E357" s="84"/>
      <c r="F357" s="84"/>
      <c r="G357" s="84"/>
      <c r="H357" s="84"/>
      <c r="I357" s="99"/>
    </row>
    <row r="358" spans="1:9" ht="13.5" thickBot="1" x14ac:dyDescent="0.25">
      <c r="A358" s="138"/>
      <c r="B358" s="122"/>
      <c r="C358" s="125"/>
      <c r="D358" s="91"/>
      <c r="E358" s="91"/>
      <c r="F358" s="91"/>
      <c r="G358" s="91"/>
      <c r="H358" s="91"/>
      <c r="I358" s="96"/>
    </row>
    <row r="359" spans="1:9" x14ac:dyDescent="0.2">
      <c r="A359" s="139"/>
      <c r="B359" s="123"/>
      <c r="C359" s="123"/>
      <c r="D359" s="80"/>
      <c r="E359" s="80"/>
      <c r="F359" s="80"/>
      <c r="G359" s="80"/>
      <c r="H359" s="80"/>
      <c r="I359" s="98"/>
    </row>
    <row r="360" spans="1:9" x14ac:dyDescent="0.2">
      <c r="A360" s="140"/>
      <c r="B360" s="124"/>
      <c r="C360" s="124"/>
      <c r="D360" s="93"/>
      <c r="E360" s="93"/>
      <c r="F360" s="93"/>
      <c r="G360" s="93"/>
      <c r="H360" s="93"/>
      <c r="I360" s="97"/>
    </row>
    <row r="361" spans="1:9" ht="13.5" thickBot="1" x14ac:dyDescent="0.25">
      <c r="A361" s="141"/>
      <c r="B361" s="125"/>
      <c r="C361" s="125"/>
      <c r="D361" s="94"/>
      <c r="E361" s="94"/>
      <c r="F361" s="94"/>
      <c r="G361" s="94"/>
      <c r="H361" s="94"/>
      <c r="I361" s="100"/>
    </row>
    <row r="362" spans="1:9" x14ac:dyDescent="0.2">
      <c r="A362" s="136"/>
      <c r="B362" s="119"/>
      <c r="C362" s="123"/>
      <c r="D362" s="80"/>
      <c r="E362" s="80"/>
      <c r="F362" s="80"/>
      <c r="G362" s="80"/>
      <c r="H362" s="80"/>
      <c r="I362" s="98"/>
    </row>
    <row r="363" spans="1:9" x14ac:dyDescent="0.2">
      <c r="A363" s="137"/>
      <c r="B363" s="120"/>
      <c r="C363" s="124"/>
      <c r="D363" s="84"/>
      <c r="E363" s="84"/>
      <c r="F363" s="84"/>
      <c r="G363" s="84"/>
      <c r="H363" s="84"/>
      <c r="I363" s="99"/>
    </row>
    <row r="364" spans="1:9" ht="13.5" thickBot="1" x14ac:dyDescent="0.25">
      <c r="A364" s="138"/>
      <c r="B364" s="122"/>
      <c r="C364" s="125"/>
      <c r="D364" s="91"/>
      <c r="E364" s="91"/>
      <c r="F364" s="91"/>
      <c r="G364" s="91"/>
      <c r="H364" s="91"/>
      <c r="I364" s="96"/>
    </row>
    <row r="365" spans="1:9" x14ac:dyDescent="0.2">
      <c r="A365" s="139"/>
      <c r="B365" s="123"/>
      <c r="C365" s="123"/>
      <c r="D365" s="80"/>
      <c r="E365" s="80"/>
      <c r="F365" s="80"/>
      <c r="G365" s="80"/>
      <c r="H365" s="80"/>
      <c r="I365" s="98"/>
    </row>
    <row r="366" spans="1:9" x14ac:dyDescent="0.2">
      <c r="A366" s="140"/>
      <c r="B366" s="124"/>
      <c r="C366" s="124"/>
      <c r="D366" s="93"/>
      <c r="E366" s="93"/>
      <c r="F366" s="93"/>
      <c r="G366" s="93"/>
      <c r="H366" s="93"/>
      <c r="I366" s="97"/>
    </row>
    <row r="367" spans="1:9" ht="13.5" thickBot="1" x14ac:dyDescent="0.25">
      <c r="A367" s="141"/>
      <c r="B367" s="125"/>
      <c r="C367" s="125"/>
      <c r="D367" s="94"/>
      <c r="E367" s="94"/>
      <c r="F367" s="94"/>
      <c r="G367" s="94"/>
      <c r="H367" s="94"/>
      <c r="I367" s="100"/>
    </row>
    <row r="368" spans="1:9" x14ac:dyDescent="0.2">
      <c r="A368" s="136"/>
      <c r="B368" s="119"/>
      <c r="C368" s="123"/>
      <c r="D368" s="80"/>
      <c r="E368" s="80"/>
      <c r="F368" s="80"/>
      <c r="G368" s="80"/>
      <c r="H368" s="80"/>
      <c r="I368" s="98"/>
    </row>
    <row r="369" spans="1:9" x14ac:dyDescent="0.2">
      <c r="A369" s="137"/>
      <c r="B369" s="120"/>
      <c r="C369" s="124"/>
      <c r="D369" s="84"/>
      <c r="E369" s="84"/>
      <c r="F369" s="84"/>
      <c r="G369" s="84"/>
      <c r="H369" s="84"/>
      <c r="I369" s="99"/>
    </row>
    <row r="370" spans="1:9" ht="13.5" thickBot="1" x14ac:dyDescent="0.25">
      <c r="A370" s="138"/>
      <c r="B370" s="122"/>
      <c r="C370" s="125"/>
      <c r="D370" s="91"/>
      <c r="E370" s="91"/>
      <c r="F370" s="91"/>
      <c r="G370" s="91"/>
      <c r="H370" s="91"/>
      <c r="I370" s="96"/>
    </row>
    <row r="371" spans="1:9" x14ac:dyDescent="0.2">
      <c r="A371" s="139"/>
      <c r="B371" s="123"/>
      <c r="C371" s="123"/>
      <c r="D371" s="80"/>
      <c r="E371" s="80"/>
      <c r="F371" s="80"/>
      <c r="G371" s="80"/>
      <c r="H371" s="80"/>
      <c r="I371" s="98"/>
    </row>
    <row r="372" spans="1:9" x14ac:dyDescent="0.2">
      <c r="A372" s="140"/>
      <c r="B372" s="124"/>
      <c r="C372" s="124"/>
      <c r="D372" s="93"/>
      <c r="E372" s="93"/>
      <c r="F372" s="93"/>
      <c r="G372" s="93"/>
      <c r="H372" s="93"/>
      <c r="I372" s="97"/>
    </row>
    <row r="373" spans="1:9" ht="13.5" thickBot="1" x14ac:dyDescent="0.25">
      <c r="A373" s="141"/>
      <c r="B373" s="125"/>
      <c r="C373" s="125"/>
      <c r="D373" s="94"/>
      <c r="E373" s="94"/>
      <c r="F373" s="94"/>
      <c r="G373" s="94"/>
      <c r="H373" s="94"/>
      <c r="I373" s="100"/>
    </row>
    <row r="374" spans="1:9" x14ac:dyDescent="0.2">
      <c r="A374" s="136"/>
      <c r="B374" s="119"/>
      <c r="C374" s="123"/>
      <c r="D374" s="80"/>
      <c r="E374" s="80"/>
      <c r="F374" s="80"/>
      <c r="G374" s="80"/>
      <c r="H374" s="80"/>
      <c r="I374" s="98"/>
    </row>
    <row r="375" spans="1:9" x14ac:dyDescent="0.2">
      <c r="A375" s="137"/>
      <c r="B375" s="120"/>
      <c r="C375" s="124"/>
      <c r="D375" s="84"/>
      <c r="E375" s="84"/>
      <c r="F375" s="84"/>
      <c r="G375" s="84"/>
      <c r="H375" s="84"/>
      <c r="I375" s="99"/>
    </row>
    <row r="376" spans="1:9" ht="13.5" thickBot="1" x14ac:dyDescent="0.25">
      <c r="A376" s="138"/>
      <c r="B376" s="122"/>
      <c r="C376" s="125"/>
      <c r="D376" s="91"/>
      <c r="E376" s="91"/>
      <c r="F376" s="91"/>
      <c r="G376" s="91"/>
      <c r="H376" s="91"/>
      <c r="I376" s="96"/>
    </row>
    <row r="377" spans="1:9" x14ac:dyDescent="0.2">
      <c r="A377" s="139"/>
      <c r="B377" s="123"/>
      <c r="C377" s="123"/>
      <c r="D377" s="80"/>
      <c r="E377" s="80"/>
      <c r="F377" s="80"/>
      <c r="G377" s="80"/>
      <c r="H377" s="80"/>
      <c r="I377" s="98"/>
    </row>
    <row r="378" spans="1:9" x14ac:dyDescent="0.2">
      <c r="A378" s="140"/>
      <c r="B378" s="124"/>
      <c r="C378" s="124"/>
      <c r="D378" s="93"/>
      <c r="E378" s="93"/>
      <c r="F378" s="93"/>
      <c r="G378" s="93"/>
      <c r="H378" s="93"/>
      <c r="I378" s="97"/>
    </row>
    <row r="379" spans="1:9" ht="13.5" thickBot="1" x14ac:dyDescent="0.25">
      <c r="A379" s="141"/>
      <c r="B379" s="125"/>
      <c r="C379" s="125"/>
      <c r="D379" s="94"/>
      <c r="E379" s="94"/>
      <c r="F379" s="94"/>
      <c r="G379" s="94"/>
      <c r="H379" s="94"/>
      <c r="I379" s="100"/>
    </row>
    <row r="380" spans="1:9" x14ac:dyDescent="0.2">
      <c r="A380" s="136"/>
      <c r="B380" s="119"/>
      <c r="C380" s="123"/>
      <c r="D380" s="80"/>
      <c r="E380" s="80"/>
      <c r="F380" s="80"/>
      <c r="G380" s="80"/>
      <c r="H380" s="80"/>
      <c r="I380" s="98"/>
    </row>
    <row r="381" spans="1:9" x14ac:dyDescent="0.2">
      <c r="A381" s="137"/>
      <c r="B381" s="120"/>
      <c r="C381" s="124"/>
      <c r="D381" s="84"/>
      <c r="E381" s="84"/>
      <c r="F381" s="84"/>
      <c r="G381" s="84"/>
      <c r="H381" s="84"/>
      <c r="I381" s="99"/>
    </row>
    <row r="382" spans="1:9" ht="13.5" thickBot="1" x14ac:dyDescent="0.25">
      <c r="A382" s="138"/>
      <c r="B382" s="122"/>
      <c r="C382" s="125"/>
      <c r="D382" s="91"/>
      <c r="E382" s="91"/>
      <c r="F382" s="91"/>
      <c r="G382" s="91"/>
      <c r="H382" s="91"/>
      <c r="I382" s="96"/>
    </row>
    <row r="383" spans="1:9" x14ac:dyDescent="0.2">
      <c r="A383" s="139"/>
      <c r="B383" s="123"/>
      <c r="C383" s="123"/>
      <c r="D383" s="80"/>
      <c r="E383" s="80"/>
      <c r="F383" s="80"/>
      <c r="G383" s="80"/>
      <c r="H383" s="80"/>
      <c r="I383" s="98"/>
    </row>
    <row r="384" spans="1:9" x14ac:dyDescent="0.2">
      <c r="A384" s="140"/>
      <c r="B384" s="124"/>
      <c r="C384" s="124"/>
      <c r="D384" s="93"/>
      <c r="E384" s="93"/>
      <c r="F384" s="93"/>
      <c r="G384" s="93"/>
      <c r="H384" s="93"/>
      <c r="I384" s="97"/>
    </row>
    <row r="385" spans="1:9" ht="13.5" thickBot="1" x14ac:dyDescent="0.25">
      <c r="A385" s="141"/>
      <c r="B385" s="125"/>
      <c r="C385" s="125"/>
      <c r="D385" s="94"/>
      <c r="E385" s="94"/>
      <c r="F385" s="94"/>
      <c r="G385" s="94"/>
      <c r="H385" s="94"/>
      <c r="I385" s="100"/>
    </row>
    <row r="386" spans="1:9" x14ac:dyDescent="0.2">
      <c r="A386" s="136"/>
      <c r="B386" s="119"/>
      <c r="C386" s="123"/>
      <c r="D386" s="80"/>
      <c r="E386" s="80"/>
      <c r="F386" s="80"/>
      <c r="G386" s="80"/>
      <c r="H386" s="80"/>
      <c r="I386" s="98"/>
    </row>
    <row r="387" spans="1:9" x14ac:dyDescent="0.2">
      <c r="A387" s="137"/>
      <c r="B387" s="120"/>
      <c r="C387" s="124"/>
      <c r="D387" s="84"/>
      <c r="E387" s="84"/>
      <c r="F387" s="84"/>
      <c r="G387" s="84"/>
      <c r="H387" s="84"/>
      <c r="I387" s="99"/>
    </row>
    <row r="388" spans="1:9" ht="13.5" thickBot="1" x14ac:dyDescent="0.25">
      <c r="A388" s="138"/>
      <c r="B388" s="122"/>
      <c r="C388" s="125"/>
      <c r="D388" s="91"/>
      <c r="E388" s="91"/>
      <c r="F388" s="91"/>
      <c r="G388" s="91"/>
      <c r="H388" s="91"/>
      <c r="I388" s="96"/>
    </row>
    <row r="389" spans="1:9" x14ac:dyDescent="0.2">
      <c r="A389" s="139"/>
      <c r="B389" s="123"/>
      <c r="C389" s="123"/>
      <c r="D389" s="80"/>
      <c r="E389" s="80"/>
      <c r="F389" s="80"/>
      <c r="G389" s="80"/>
      <c r="H389" s="80"/>
      <c r="I389" s="98"/>
    </row>
    <row r="390" spans="1:9" x14ac:dyDescent="0.2">
      <c r="A390" s="140"/>
      <c r="B390" s="124"/>
      <c r="C390" s="124"/>
      <c r="D390" s="93"/>
      <c r="E390" s="93"/>
      <c r="F390" s="93"/>
      <c r="G390" s="93"/>
      <c r="H390" s="93"/>
      <c r="I390" s="97"/>
    </row>
    <row r="391" spans="1:9" ht="13.5" thickBot="1" x14ac:dyDescent="0.25">
      <c r="A391" s="141"/>
      <c r="B391" s="125"/>
      <c r="C391" s="125"/>
      <c r="D391" s="94"/>
      <c r="E391" s="94"/>
      <c r="F391" s="94"/>
      <c r="G391" s="94"/>
      <c r="H391" s="94"/>
      <c r="I391" s="100"/>
    </row>
    <row r="392" spans="1:9" x14ac:dyDescent="0.2">
      <c r="A392" s="136"/>
      <c r="B392" s="119"/>
      <c r="C392" s="123"/>
      <c r="D392" s="80"/>
      <c r="E392" s="80"/>
      <c r="F392" s="80"/>
      <c r="G392" s="80"/>
      <c r="H392" s="80"/>
      <c r="I392" s="98"/>
    </row>
    <row r="393" spans="1:9" x14ac:dyDescent="0.2">
      <c r="A393" s="137"/>
      <c r="B393" s="120"/>
      <c r="C393" s="124"/>
      <c r="D393" s="84"/>
      <c r="E393" s="84"/>
      <c r="F393" s="84"/>
      <c r="G393" s="84"/>
      <c r="H393" s="84"/>
      <c r="I393" s="99"/>
    </row>
    <row r="394" spans="1:9" ht="13.5" thickBot="1" x14ac:dyDescent="0.25">
      <c r="A394" s="138"/>
      <c r="B394" s="122"/>
      <c r="C394" s="125"/>
      <c r="D394" s="91"/>
      <c r="E394" s="91"/>
      <c r="F394" s="91"/>
      <c r="G394" s="91"/>
      <c r="H394" s="91"/>
      <c r="I394" s="96"/>
    </row>
    <row r="395" spans="1:9" x14ac:dyDescent="0.2">
      <c r="A395" s="139"/>
      <c r="B395" s="123"/>
      <c r="C395" s="123"/>
      <c r="D395" s="80"/>
      <c r="E395" s="80"/>
      <c r="F395" s="80"/>
      <c r="G395" s="80"/>
      <c r="H395" s="80"/>
      <c r="I395" s="98"/>
    </row>
    <row r="396" spans="1:9" x14ac:dyDescent="0.2">
      <c r="A396" s="140"/>
      <c r="B396" s="124"/>
      <c r="C396" s="124"/>
      <c r="D396" s="93"/>
      <c r="E396" s="93"/>
      <c r="F396" s="93"/>
      <c r="G396" s="93"/>
      <c r="H396" s="93"/>
      <c r="I396" s="97"/>
    </row>
    <row r="397" spans="1:9" ht="13.5" thickBot="1" x14ac:dyDescent="0.25">
      <c r="A397" s="141"/>
      <c r="B397" s="125"/>
      <c r="C397" s="125"/>
      <c r="D397" s="94"/>
      <c r="E397" s="94"/>
      <c r="F397" s="94"/>
      <c r="G397" s="94"/>
      <c r="H397" s="94"/>
      <c r="I397" s="100"/>
    </row>
    <row r="398" spans="1:9" x14ac:dyDescent="0.2">
      <c r="A398" s="136"/>
      <c r="B398" s="119"/>
      <c r="C398" s="123"/>
      <c r="D398" s="80"/>
      <c r="E398" s="80"/>
      <c r="F398" s="80"/>
      <c r="G398" s="80"/>
      <c r="H398" s="80"/>
      <c r="I398" s="98"/>
    </row>
    <row r="399" spans="1:9" x14ac:dyDescent="0.2">
      <c r="A399" s="137"/>
      <c r="B399" s="120"/>
      <c r="C399" s="124"/>
      <c r="D399" s="84"/>
      <c r="E399" s="84"/>
      <c r="F399" s="84"/>
      <c r="G399" s="84"/>
      <c r="H399" s="84"/>
      <c r="I399" s="99"/>
    </row>
    <row r="400" spans="1:9" ht="13.5" thickBot="1" x14ac:dyDescent="0.25">
      <c r="A400" s="138"/>
      <c r="B400" s="122"/>
      <c r="C400" s="125"/>
      <c r="D400" s="91"/>
      <c r="E400" s="91"/>
      <c r="F400" s="91"/>
      <c r="G400" s="91"/>
      <c r="H400" s="91"/>
      <c r="I400" s="96"/>
    </row>
    <row r="401" spans="1:9" x14ac:dyDescent="0.2">
      <c r="A401" s="139"/>
      <c r="B401" s="123"/>
      <c r="C401" s="123"/>
      <c r="D401" s="80"/>
      <c r="E401" s="80"/>
      <c r="F401" s="80"/>
      <c r="G401" s="80"/>
      <c r="H401" s="80"/>
      <c r="I401" s="98"/>
    </row>
    <row r="402" spans="1:9" x14ac:dyDescent="0.2">
      <c r="A402" s="140"/>
      <c r="B402" s="124"/>
      <c r="C402" s="124"/>
      <c r="D402" s="93"/>
      <c r="E402" s="93"/>
      <c r="F402" s="93"/>
      <c r="G402" s="93"/>
      <c r="H402" s="93"/>
      <c r="I402" s="97"/>
    </row>
    <row r="403" spans="1:9" ht="13.5" thickBot="1" x14ac:dyDescent="0.25">
      <c r="A403" s="141"/>
      <c r="B403" s="125"/>
      <c r="C403" s="125"/>
      <c r="D403" s="94"/>
      <c r="E403" s="94"/>
      <c r="F403" s="94"/>
      <c r="G403" s="94"/>
      <c r="H403" s="94"/>
      <c r="I403" s="100"/>
    </row>
    <row r="404" spans="1:9" x14ac:dyDescent="0.2">
      <c r="A404" s="136"/>
      <c r="B404" s="119"/>
      <c r="C404" s="123"/>
      <c r="D404" s="80"/>
      <c r="E404" s="80"/>
      <c r="F404" s="80"/>
      <c r="G404" s="80"/>
      <c r="H404" s="80"/>
      <c r="I404" s="98"/>
    </row>
    <row r="405" spans="1:9" x14ac:dyDescent="0.2">
      <c r="A405" s="137"/>
      <c r="B405" s="120"/>
      <c r="C405" s="124"/>
      <c r="D405" s="84"/>
      <c r="E405" s="84"/>
      <c r="F405" s="84"/>
      <c r="G405" s="84"/>
      <c r="H405" s="84"/>
      <c r="I405" s="99"/>
    </row>
    <row r="406" spans="1:9" ht="13.5" thickBot="1" x14ac:dyDescent="0.25">
      <c r="A406" s="138"/>
      <c r="B406" s="122"/>
      <c r="C406" s="125"/>
      <c r="D406" s="91"/>
      <c r="E406" s="91"/>
      <c r="F406" s="91"/>
      <c r="G406" s="91"/>
      <c r="H406" s="91"/>
      <c r="I406" s="96"/>
    </row>
    <row r="407" spans="1:9" x14ac:dyDescent="0.2">
      <c r="A407" s="139"/>
      <c r="B407" s="123"/>
      <c r="C407" s="123"/>
      <c r="D407" s="80"/>
      <c r="E407" s="80"/>
      <c r="F407" s="80"/>
      <c r="G407" s="80"/>
      <c r="H407" s="80"/>
      <c r="I407" s="98"/>
    </row>
    <row r="408" spans="1:9" x14ac:dyDescent="0.2">
      <c r="A408" s="140"/>
      <c r="B408" s="124"/>
      <c r="C408" s="124"/>
      <c r="D408" s="93"/>
      <c r="E408" s="93"/>
      <c r="F408" s="93"/>
      <c r="G408" s="93"/>
      <c r="H408" s="93"/>
      <c r="I408" s="97"/>
    </row>
    <row r="409" spans="1:9" ht="13.5" thickBot="1" x14ac:dyDescent="0.25">
      <c r="A409" s="141"/>
      <c r="B409" s="125"/>
      <c r="C409" s="125"/>
      <c r="D409" s="94"/>
      <c r="E409" s="94"/>
      <c r="F409" s="94"/>
      <c r="G409" s="94"/>
      <c r="H409" s="94"/>
      <c r="I409" s="100"/>
    </row>
    <row r="410" spans="1:9" x14ac:dyDescent="0.2">
      <c r="A410" s="136"/>
      <c r="B410" s="119"/>
      <c r="C410" s="123"/>
      <c r="D410" s="80"/>
      <c r="E410" s="80"/>
      <c r="F410" s="80"/>
      <c r="G410" s="80"/>
      <c r="H410" s="80"/>
      <c r="I410" s="98"/>
    </row>
    <row r="411" spans="1:9" x14ac:dyDescent="0.2">
      <c r="A411" s="137"/>
      <c r="B411" s="120"/>
      <c r="C411" s="124"/>
      <c r="D411" s="84"/>
      <c r="E411" s="84"/>
      <c r="F411" s="84"/>
      <c r="G411" s="84"/>
      <c r="H411" s="84"/>
      <c r="I411" s="99"/>
    </row>
    <row r="412" spans="1:9" ht="13.5" thickBot="1" x14ac:dyDescent="0.25">
      <c r="A412" s="138"/>
      <c r="B412" s="122"/>
      <c r="C412" s="125"/>
      <c r="D412" s="91"/>
      <c r="E412" s="91"/>
      <c r="F412" s="91"/>
      <c r="G412" s="91"/>
      <c r="H412" s="91"/>
      <c r="I412" s="96"/>
    </row>
    <row r="413" spans="1:9" x14ac:dyDescent="0.2">
      <c r="A413" s="139"/>
      <c r="B413" s="123"/>
      <c r="C413" s="123"/>
      <c r="D413" s="80"/>
      <c r="E413" s="80"/>
      <c r="F413" s="80"/>
      <c r="G413" s="80"/>
      <c r="H413" s="80"/>
      <c r="I413" s="98"/>
    </row>
    <row r="414" spans="1:9" x14ac:dyDescent="0.2">
      <c r="A414" s="140"/>
      <c r="B414" s="124"/>
      <c r="C414" s="124"/>
      <c r="D414" s="93"/>
      <c r="E414" s="93"/>
      <c r="F414" s="93"/>
      <c r="G414" s="93"/>
      <c r="H414" s="93"/>
      <c r="I414" s="97"/>
    </row>
    <row r="415" spans="1:9" ht="13.5" thickBot="1" x14ac:dyDescent="0.25">
      <c r="A415" s="141"/>
      <c r="B415" s="125"/>
      <c r="C415" s="125"/>
      <c r="D415" s="94"/>
      <c r="E415" s="94"/>
      <c r="F415" s="94"/>
      <c r="G415" s="94"/>
      <c r="H415" s="94"/>
      <c r="I415" s="100"/>
    </row>
    <row r="416" spans="1:9" x14ac:dyDescent="0.2">
      <c r="A416" s="136"/>
      <c r="B416" s="119"/>
      <c r="C416" s="123"/>
      <c r="D416" s="80"/>
      <c r="E416" s="80"/>
      <c r="F416" s="80"/>
      <c r="G416" s="80"/>
      <c r="H416" s="80"/>
      <c r="I416" s="98"/>
    </row>
    <row r="417" spans="1:9" x14ac:dyDescent="0.2">
      <c r="A417" s="137"/>
      <c r="B417" s="120"/>
      <c r="C417" s="124"/>
      <c r="D417" s="84"/>
      <c r="E417" s="84"/>
      <c r="F417" s="84"/>
      <c r="G417" s="84"/>
      <c r="H417" s="84"/>
      <c r="I417" s="99"/>
    </row>
    <row r="418" spans="1:9" ht="13.5" thickBot="1" x14ac:dyDescent="0.25">
      <c r="A418" s="138"/>
      <c r="B418" s="122"/>
      <c r="C418" s="125"/>
      <c r="D418" s="91"/>
      <c r="E418" s="91"/>
      <c r="F418" s="91"/>
      <c r="G418" s="91"/>
      <c r="H418" s="91"/>
      <c r="I418" s="96"/>
    </row>
    <row r="419" spans="1:9" x14ac:dyDescent="0.2">
      <c r="A419" s="139"/>
      <c r="B419" s="123"/>
      <c r="C419" s="123"/>
      <c r="D419" s="80"/>
      <c r="E419" s="80"/>
      <c r="F419" s="80"/>
      <c r="G419" s="80"/>
      <c r="H419" s="80"/>
      <c r="I419" s="98"/>
    </row>
    <row r="420" spans="1:9" x14ac:dyDescent="0.2">
      <c r="A420" s="140"/>
      <c r="B420" s="124"/>
      <c r="C420" s="124"/>
      <c r="D420" s="93"/>
      <c r="E420" s="93"/>
      <c r="F420" s="93"/>
      <c r="G420" s="93"/>
      <c r="H420" s="93"/>
      <c r="I420" s="97"/>
    </row>
    <row r="421" spans="1:9" ht="13.5" thickBot="1" x14ac:dyDescent="0.25">
      <c r="A421" s="141"/>
      <c r="B421" s="125"/>
      <c r="C421" s="125"/>
      <c r="D421" s="94"/>
      <c r="E421" s="94"/>
      <c r="F421" s="94"/>
      <c r="G421" s="94"/>
      <c r="H421" s="94"/>
      <c r="I421" s="100"/>
    </row>
    <row r="422" spans="1:9" x14ac:dyDescent="0.2">
      <c r="A422" s="136"/>
      <c r="B422" s="119"/>
      <c r="C422" s="123"/>
      <c r="D422" s="80"/>
      <c r="E422" s="80"/>
      <c r="F422" s="80"/>
      <c r="G422" s="80"/>
      <c r="H422" s="80"/>
      <c r="I422" s="98"/>
    </row>
    <row r="423" spans="1:9" x14ac:dyDescent="0.2">
      <c r="A423" s="137"/>
      <c r="B423" s="120"/>
      <c r="C423" s="124"/>
      <c r="D423" s="84"/>
      <c r="E423" s="84"/>
      <c r="F423" s="84"/>
      <c r="G423" s="84"/>
      <c r="H423" s="84"/>
      <c r="I423" s="99"/>
    </row>
    <row r="424" spans="1:9" ht="13.5" thickBot="1" x14ac:dyDescent="0.25">
      <c r="A424" s="138"/>
      <c r="B424" s="122"/>
      <c r="C424" s="125"/>
      <c r="D424" s="91"/>
      <c r="E424" s="91"/>
      <c r="F424" s="91"/>
      <c r="G424" s="91"/>
      <c r="H424" s="91"/>
      <c r="I424" s="96"/>
    </row>
    <row r="425" spans="1:9" x14ac:dyDescent="0.2">
      <c r="A425" s="139"/>
      <c r="B425" s="123"/>
      <c r="C425" s="123"/>
      <c r="D425" s="80"/>
      <c r="E425" s="80"/>
      <c r="F425" s="80"/>
      <c r="G425" s="80"/>
      <c r="H425" s="80"/>
      <c r="I425" s="98"/>
    </row>
    <row r="426" spans="1:9" x14ac:dyDescent="0.2">
      <c r="A426" s="140"/>
      <c r="B426" s="124"/>
      <c r="C426" s="124"/>
      <c r="D426" s="93"/>
      <c r="E426" s="93"/>
      <c r="F426" s="93"/>
      <c r="G426" s="93"/>
      <c r="H426" s="93"/>
      <c r="I426" s="97"/>
    </row>
    <row r="427" spans="1:9" ht="13.5" thickBot="1" x14ac:dyDescent="0.25">
      <c r="A427" s="141"/>
      <c r="B427" s="125"/>
      <c r="C427" s="125"/>
      <c r="D427" s="94"/>
      <c r="E427" s="94"/>
      <c r="F427" s="94"/>
      <c r="G427" s="94"/>
      <c r="H427" s="94"/>
      <c r="I427" s="100"/>
    </row>
    <row r="428" spans="1:9" x14ac:dyDescent="0.2">
      <c r="A428" s="136"/>
      <c r="B428" s="119"/>
      <c r="C428" s="123"/>
      <c r="D428" s="80"/>
      <c r="E428" s="80"/>
      <c r="F428" s="80"/>
      <c r="G428" s="80"/>
      <c r="H428" s="80"/>
      <c r="I428" s="98"/>
    </row>
    <row r="429" spans="1:9" x14ac:dyDescent="0.2">
      <c r="A429" s="137"/>
      <c r="B429" s="120"/>
      <c r="C429" s="124"/>
      <c r="D429" s="84"/>
      <c r="E429" s="84"/>
      <c r="F429" s="84"/>
      <c r="G429" s="84"/>
      <c r="H429" s="84"/>
      <c r="I429" s="99"/>
    </row>
    <row r="430" spans="1:9" ht="13.5" thickBot="1" x14ac:dyDescent="0.25">
      <c r="A430" s="138"/>
      <c r="B430" s="122"/>
      <c r="C430" s="125"/>
      <c r="D430" s="91"/>
      <c r="E430" s="91"/>
      <c r="F430" s="91"/>
      <c r="G430" s="91"/>
      <c r="H430" s="91"/>
      <c r="I430" s="96"/>
    </row>
    <row r="431" spans="1:9" x14ac:dyDescent="0.2">
      <c r="A431" s="139"/>
      <c r="B431" s="123"/>
      <c r="C431" s="123"/>
      <c r="D431" s="80"/>
      <c r="E431" s="80"/>
      <c r="F431" s="80"/>
      <c r="G431" s="80"/>
      <c r="H431" s="80"/>
      <c r="I431" s="98"/>
    </row>
    <row r="432" spans="1:9" x14ac:dyDescent="0.2">
      <c r="A432" s="140"/>
      <c r="B432" s="124"/>
      <c r="C432" s="124"/>
      <c r="D432" s="93"/>
      <c r="E432" s="93"/>
      <c r="F432" s="93"/>
      <c r="G432" s="93"/>
      <c r="H432" s="93"/>
      <c r="I432" s="97"/>
    </row>
    <row r="433" spans="1:9" ht="13.5" thickBot="1" x14ac:dyDescent="0.25">
      <c r="A433" s="141"/>
      <c r="B433" s="125"/>
      <c r="C433" s="125"/>
      <c r="D433" s="94"/>
      <c r="E433" s="94"/>
      <c r="F433" s="94"/>
      <c r="G433" s="94"/>
      <c r="H433" s="94"/>
      <c r="I433" s="100"/>
    </row>
    <row r="434" spans="1:9" x14ac:dyDescent="0.2">
      <c r="A434" s="136"/>
      <c r="B434" s="119"/>
      <c r="C434" s="123"/>
      <c r="D434" s="80"/>
      <c r="E434" s="80"/>
      <c r="F434" s="80"/>
      <c r="G434" s="80"/>
      <c r="H434" s="80"/>
      <c r="I434" s="98"/>
    </row>
    <row r="435" spans="1:9" x14ac:dyDescent="0.2">
      <c r="A435" s="137"/>
      <c r="B435" s="120"/>
      <c r="C435" s="124"/>
      <c r="D435" s="84"/>
      <c r="E435" s="84"/>
      <c r="F435" s="84"/>
      <c r="G435" s="84"/>
      <c r="H435" s="84"/>
      <c r="I435" s="99"/>
    </row>
    <row r="436" spans="1:9" ht="13.5" thickBot="1" x14ac:dyDescent="0.25">
      <c r="A436" s="138"/>
      <c r="B436" s="122"/>
      <c r="C436" s="125"/>
      <c r="D436" s="91"/>
      <c r="E436" s="91"/>
      <c r="F436" s="91"/>
      <c r="G436" s="91"/>
      <c r="H436" s="91"/>
      <c r="I436" s="96"/>
    </row>
    <row r="437" spans="1:9" x14ac:dyDescent="0.2">
      <c r="A437" s="139"/>
      <c r="B437" s="123"/>
      <c r="C437" s="123"/>
      <c r="D437" s="80"/>
      <c r="E437" s="80"/>
      <c r="F437" s="80"/>
      <c r="G437" s="80"/>
      <c r="H437" s="80"/>
      <c r="I437" s="98"/>
    </row>
    <row r="438" spans="1:9" x14ac:dyDescent="0.2">
      <c r="A438" s="140"/>
      <c r="B438" s="124"/>
      <c r="C438" s="124"/>
      <c r="D438" s="93"/>
      <c r="E438" s="93"/>
      <c r="F438" s="93"/>
      <c r="G438" s="93"/>
      <c r="H438" s="93"/>
      <c r="I438" s="97"/>
    </row>
    <row r="439" spans="1:9" ht="13.5" thickBot="1" x14ac:dyDescent="0.25">
      <c r="A439" s="141"/>
      <c r="B439" s="125"/>
      <c r="C439" s="125"/>
      <c r="D439" s="94"/>
      <c r="E439" s="94"/>
      <c r="F439" s="94"/>
      <c r="G439" s="94"/>
      <c r="H439" s="94"/>
      <c r="I439" s="100"/>
    </row>
    <row r="440" spans="1:9" x14ac:dyDescent="0.2">
      <c r="A440" s="136"/>
      <c r="B440" s="119"/>
      <c r="C440" s="123"/>
      <c r="D440" s="80"/>
      <c r="E440" s="80"/>
      <c r="F440" s="80"/>
      <c r="G440" s="80"/>
      <c r="H440" s="80"/>
      <c r="I440" s="98"/>
    </row>
    <row r="441" spans="1:9" x14ac:dyDescent="0.2">
      <c r="A441" s="137"/>
      <c r="B441" s="120"/>
      <c r="C441" s="124"/>
      <c r="D441" s="84"/>
      <c r="E441" s="84"/>
      <c r="F441" s="84"/>
      <c r="G441" s="84"/>
      <c r="H441" s="84"/>
      <c r="I441" s="99"/>
    </row>
    <row r="442" spans="1:9" ht="13.5" thickBot="1" x14ac:dyDescent="0.25">
      <c r="A442" s="138"/>
      <c r="B442" s="122"/>
      <c r="C442" s="125"/>
      <c r="D442" s="91"/>
      <c r="E442" s="91"/>
      <c r="F442" s="91"/>
      <c r="G442" s="91"/>
      <c r="H442" s="91"/>
      <c r="I442" s="96"/>
    </row>
    <row r="443" spans="1:9" x14ac:dyDescent="0.2">
      <c r="A443" s="139"/>
      <c r="B443" s="123"/>
      <c r="C443" s="123"/>
      <c r="D443" s="80"/>
      <c r="E443" s="80"/>
      <c r="F443" s="80"/>
      <c r="G443" s="80"/>
      <c r="H443" s="80"/>
      <c r="I443" s="98"/>
    </row>
    <row r="444" spans="1:9" x14ac:dyDescent="0.2">
      <c r="A444" s="140"/>
      <c r="B444" s="124"/>
      <c r="C444" s="124"/>
      <c r="D444" s="93"/>
      <c r="E444" s="93"/>
      <c r="F444" s="93"/>
      <c r="G444" s="93"/>
      <c r="H444" s="93"/>
      <c r="I444" s="97"/>
    </row>
    <row r="445" spans="1:9" ht="13.5" thickBot="1" x14ac:dyDescent="0.25">
      <c r="A445" s="141"/>
      <c r="B445" s="125"/>
      <c r="C445" s="125"/>
      <c r="D445" s="94"/>
      <c r="E445" s="94"/>
      <c r="F445" s="94"/>
      <c r="G445" s="94"/>
      <c r="H445" s="94"/>
      <c r="I445" s="100"/>
    </row>
    <row r="446" spans="1:9" x14ac:dyDescent="0.2">
      <c r="A446" s="136"/>
      <c r="B446" s="119"/>
      <c r="C446" s="123"/>
      <c r="D446" s="80"/>
      <c r="E446" s="80"/>
      <c r="F446" s="80"/>
      <c r="G446" s="80"/>
      <c r="H446" s="80"/>
      <c r="I446" s="98"/>
    </row>
    <row r="447" spans="1:9" x14ac:dyDescent="0.2">
      <c r="A447" s="137"/>
      <c r="B447" s="120"/>
      <c r="C447" s="124"/>
      <c r="D447" s="84"/>
      <c r="E447" s="84"/>
      <c r="F447" s="84"/>
      <c r="G447" s="84"/>
      <c r="H447" s="84"/>
      <c r="I447" s="99"/>
    </row>
    <row r="448" spans="1:9" ht="13.5" thickBot="1" x14ac:dyDescent="0.25">
      <c r="A448" s="138"/>
      <c r="B448" s="122"/>
      <c r="C448" s="125"/>
      <c r="D448" s="91"/>
      <c r="E448" s="91"/>
      <c r="F448" s="91"/>
      <c r="G448" s="91"/>
      <c r="H448" s="91"/>
      <c r="I448" s="96"/>
    </row>
    <row r="449" spans="1:9" x14ac:dyDescent="0.2">
      <c r="A449" s="139"/>
      <c r="B449" s="123"/>
      <c r="C449" s="123"/>
      <c r="D449" s="80"/>
      <c r="E449" s="80"/>
      <c r="F449" s="80"/>
      <c r="G449" s="80"/>
      <c r="H449" s="80"/>
      <c r="I449" s="98"/>
    </row>
    <row r="450" spans="1:9" x14ac:dyDescent="0.2">
      <c r="A450" s="140"/>
      <c r="B450" s="124"/>
      <c r="C450" s="124"/>
      <c r="D450" s="93"/>
      <c r="E450" s="93"/>
      <c r="F450" s="93"/>
      <c r="G450" s="93"/>
      <c r="H450" s="93"/>
      <c r="I450" s="97"/>
    </row>
    <row r="451" spans="1:9" ht="13.5" thickBot="1" x14ac:dyDescent="0.25">
      <c r="A451" s="141"/>
      <c r="B451" s="125"/>
      <c r="C451" s="125"/>
      <c r="D451" s="94"/>
      <c r="E451" s="94"/>
      <c r="F451" s="94"/>
      <c r="G451" s="94"/>
      <c r="H451" s="94"/>
      <c r="I451" s="100"/>
    </row>
    <row r="452" spans="1:9" x14ac:dyDescent="0.2">
      <c r="A452" s="136"/>
      <c r="B452" s="119"/>
      <c r="C452" s="123"/>
      <c r="D452" s="80"/>
      <c r="E452" s="80"/>
      <c r="F452" s="80"/>
      <c r="G452" s="80"/>
      <c r="H452" s="80"/>
      <c r="I452" s="98"/>
    </row>
    <row r="453" spans="1:9" x14ac:dyDescent="0.2">
      <c r="A453" s="137"/>
      <c r="B453" s="120"/>
      <c r="C453" s="124"/>
      <c r="D453" s="84"/>
      <c r="E453" s="84"/>
      <c r="F453" s="84"/>
      <c r="G453" s="84"/>
      <c r="H453" s="84"/>
      <c r="I453" s="99"/>
    </row>
    <row r="454" spans="1:9" ht="13.5" thickBot="1" x14ac:dyDescent="0.25">
      <c r="A454" s="138"/>
      <c r="B454" s="122"/>
      <c r="C454" s="125"/>
      <c r="D454" s="91"/>
      <c r="E454" s="91"/>
      <c r="F454" s="91"/>
      <c r="G454" s="91"/>
      <c r="H454" s="91"/>
      <c r="I454" s="96"/>
    </row>
    <row r="455" spans="1:9" x14ac:dyDescent="0.2">
      <c r="A455" s="139"/>
      <c r="B455" s="123"/>
      <c r="C455" s="123"/>
      <c r="D455" s="80"/>
      <c r="E455" s="80"/>
      <c r="F455" s="80"/>
      <c r="G455" s="80"/>
      <c r="H455" s="80"/>
      <c r="I455" s="98"/>
    </row>
    <row r="456" spans="1:9" x14ac:dyDescent="0.2">
      <c r="A456" s="140"/>
      <c r="B456" s="124"/>
      <c r="C456" s="124"/>
      <c r="D456" s="93"/>
      <c r="E456" s="93"/>
      <c r="F456" s="93"/>
      <c r="G456" s="93"/>
      <c r="H456" s="93"/>
      <c r="I456" s="97"/>
    </row>
    <row r="457" spans="1:9" ht="13.5" thickBot="1" x14ac:dyDescent="0.25">
      <c r="A457" s="141"/>
      <c r="B457" s="125"/>
      <c r="C457" s="125"/>
      <c r="D457" s="94"/>
      <c r="E457" s="94"/>
      <c r="F457" s="94"/>
      <c r="G457" s="94"/>
      <c r="H457" s="94"/>
      <c r="I457" s="100"/>
    </row>
    <row r="458" spans="1:9" x14ac:dyDescent="0.2">
      <c r="A458" s="139"/>
      <c r="B458" s="123"/>
      <c r="C458" s="123"/>
      <c r="D458" s="80"/>
      <c r="E458" s="80"/>
      <c r="F458" s="80"/>
      <c r="G458" s="80"/>
      <c r="H458" s="80"/>
      <c r="I458" s="98"/>
    </row>
    <row r="459" spans="1:9" x14ac:dyDescent="0.2">
      <c r="A459" s="140"/>
      <c r="B459" s="124"/>
      <c r="C459" s="124"/>
      <c r="D459" s="93"/>
      <c r="E459" s="93"/>
      <c r="F459" s="93"/>
      <c r="G459" s="93"/>
      <c r="H459" s="93"/>
      <c r="I459" s="97"/>
    </row>
    <row r="460" spans="1:9" ht="13.5" thickBot="1" x14ac:dyDescent="0.25">
      <c r="A460" s="141"/>
      <c r="B460" s="125"/>
      <c r="C460" s="125"/>
      <c r="D460" s="94"/>
      <c r="E460" s="94"/>
      <c r="F460" s="94"/>
      <c r="G460" s="94"/>
      <c r="H460" s="94"/>
      <c r="I460" s="100"/>
    </row>
    <row r="461" spans="1:9" x14ac:dyDescent="0.2">
      <c r="A461" s="136"/>
      <c r="B461" s="119"/>
      <c r="C461" s="123"/>
      <c r="D461" s="80"/>
      <c r="E461" s="80"/>
      <c r="F461" s="80"/>
      <c r="G461" s="80"/>
      <c r="H461" s="80"/>
      <c r="I461" s="98"/>
    </row>
    <row r="462" spans="1:9" x14ac:dyDescent="0.2">
      <c r="A462" s="137"/>
      <c r="B462" s="120"/>
      <c r="C462" s="124"/>
      <c r="D462" s="84"/>
      <c r="E462" s="84"/>
      <c r="F462" s="84"/>
      <c r="G462" s="84"/>
      <c r="H462" s="84"/>
      <c r="I462" s="99"/>
    </row>
    <row r="463" spans="1:9" ht="13.5" thickBot="1" x14ac:dyDescent="0.25">
      <c r="A463" s="138"/>
      <c r="B463" s="122"/>
      <c r="C463" s="125"/>
      <c r="D463" s="91"/>
      <c r="E463" s="91"/>
      <c r="F463" s="91"/>
      <c r="G463" s="91"/>
      <c r="H463" s="91"/>
      <c r="I463" s="96"/>
    </row>
    <row r="464" spans="1:9" ht="13.5" customHeight="1" thickBot="1" x14ac:dyDescent="0.25">
      <c r="A464" s="142" t="s">
        <v>29</v>
      </c>
      <c r="B464" s="143"/>
      <c r="C464" s="143"/>
      <c r="D464" s="143"/>
      <c r="E464" s="143"/>
      <c r="F464" s="143"/>
      <c r="G464" s="143"/>
      <c r="H464" s="143"/>
      <c r="I464" s="143"/>
    </row>
  </sheetData>
  <mergeCells count="462">
    <mergeCell ref="A464:I464"/>
    <mergeCell ref="A461:A463"/>
    <mergeCell ref="B461:B463"/>
    <mergeCell ref="C461:C463"/>
    <mergeCell ref="A458:A460"/>
    <mergeCell ref="B458:B460"/>
    <mergeCell ref="C458:C460"/>
    <mergeCell ref="A455:A457"/>
    <mergeCell ref="B455:B457"/>
    <mergeCell ref="C455:C457"/>
    <mergeCell ref="A452:A454"/>
    <mergeCell ref="B452:B454"/>
    <mergeCell ref="C452:C454"/>
    <mergeCell ref="A449:A451"/>
    <mergeCell ref="B449:B451"/>
    <mergeCell ref="C449:C451"/>
    <mergeCell ref="A446:A448"/>
    <mergeCell ref="B446:B448"/>
    <mergeCell ref="C446:C448"/>
    <mergeCell ref="A443:A445"/>
    <mergeCell ref="B443:B445"/>
    <mergeCell ref="C443:C445"/>
    <mergeCell ref="A440:A442"/>
    <mergeCell ref="B440:B442"/>
    <mergeCell ref="C440:C442"/>
    <mergeCell ref="A437:A439"/>
    <mergeCell ref="B437:B439"/>
    <mergeCell ref="C437:C439"/>
    <mergeCell ref="A434:A436"/>
    <mergeCell ref="B434:B436"/>
    <mergeCell ref="C434:C436"/>
    <mergeCell ref="A431:A433"/>
    <mergeCell ref="B431:B433"/>
    <mergeCell ref="C431:C433"/>
    <mergeCell ref="A428:A430"/>
    <mergeCell ref="B428:B430"/>
    <mergeCell ref="C428:C430"/>
    <mergeCell ref="A425:A427"/>
    <mergeCell ref="B425:B427"/>
    <mergeCell ref="C425:C427"/>
    <mergeCell ref="A422:A424"/>
    <mergeCell ref="B422:B424"/>
    <mergeCell ref="C422:C424"/>
    <mergeCell ref="A419:A421"/>
    <mergeCell ref="B419:B421"/>
    <mergeCell ref="C419:C421"/>
    <mergeCell ref="A416:A418"/>
    <mergeCell ref="B416:B418"/>
    <mergeCell ref="C416:C418"/>
    <mergeCell ref="A413:A415"/>
    <mergeCell ref="B413:B415"/>
    <mergeCell ref="C413:C415"/>
    <mergeCell ref="A410:A412"/>
    <mergeCell ref="B410:B412"/>
    <mergeCell ref="C410:C412"/>
    <mergeCell ref="A407:A409"/>
    <mergeCell ref="B407:B409"/>
    <mergeCell ref="C407:C409"/>
    <mergeCell ref="A404:A406"/>
    <mergeCell ref="B404:B406"/>
    <mergeCell ref="C404:C406"/>
    <mergeCell ref="A401:A403"/>
    <mergeCell ref="B401:B403"/>
    <mergeCell ref="C401:C403"/>
    <mergeCell ref="A398:A400"/>
    <mergeCell ref="B398:B400"/>
    <mergeCell ref="C398:C400"/>
    <mergeCell ref="A395:A397"/>
    <mergeCell ref="B395:B397"/>
    <mergeCell ref="C395:C397"/>
    <mergeCell ref="A392:A394"/>
    <mergeCell ref="B392:B394"/>
    <mergeCell ref="C392:C394"/>
    <mergeCell ref="A389:A391"/>
    <mergeCell ref="B389:B391"/>
    <mergeCell ref="C389:C391"/>
    <mergeCell ref="A386:A388"/>
    <mergeCell ref="B386:B388"/>
    <mergeCell ref="C386:C388"/>
    <mergeCell ref="A383:A385"/>
    <mergeCell ref="B383:B385"/>
    <mergeCell ref="C383:C385"/>
    <mergeCell ref="A380:A382"/>
    <mergeCell ref="B380:B382"/>
    <mergeCell ref="C380:C382"/>
    <mergeCell ref="A377:A379"/>
    <mergeCell ref="B377:B379"/>
    <mergeCell ref="C377:C379"/>
    <mergeCell ref="A374:A376"/>
    <mergeCell ref="B374:B376"/>
    <mergeCell ref="C374:C376"/>
    <mergeCell ref="A371:A373"/>
    <mergeCell ref="B371:B373"/>
    <mergeCell ref="C371:C373"/>
    <mergeCell ref="A368:A370"/>
    <mergeCell ref="B368:B370"/>
    <mergeCell ref="C368:C370"/>
    <mergeCell ref="A365:A367"/>
    <mergeCell ref="B365:B367"/>
    <mergeCell ref="C365:C367"/>
    <mergeCell ref="A362:A364"/>
    <mergeCell ref="B362:B364"/>
    <mergeCell ref="C362:C364"/>
    <mergeCell ref="A359:A361"/>
    <mergeCell ref="B359:B361"/>
    <mergeCell ref="C359:C361"/>
    <mergeCell ref="A356:A358"/>
    <mergeCell ref="B356:B358"/>
    <mergeCell ref="C356:C358"/>
    <mergeCell ref="A353:A355"/>
    <mergeCell ref="B353:B355"/>
    <mergeCell ref="C353:C355"/>
    <mergeCell ref="A350:A352"/>
    <mergeCell ref="B350:B352"/>
    <mergeCell ref="C350:C352"/>
    <mergeCell ref="A347:A349"/>
    <mergeCell ref="B347:B349"/>
    <mergeCell ref="C347:C349"/>
    <mergeCell ref="A344:A346"/>
    <mergeCell ref="B344:B346"/>
    <mergeCell ref="C344:C346"/>
    <mergeCell ref="A341:A343"/>
    <mergeCell ref="B341:B343"/>
    <mergeCell ref="C341:C343"/>
    <mergeCell ref="A338:A340"/>
    <mergeCell ref="B338:B340"/>
    <mergeCell ref="C338:C340"/>
    <mergeCell ref="A335:A337"/>
    <mergeCell ref="B335:B337"/>
    <mergeCell ref="C335:C337"/>
    <mergeCell ref="A332:A334"/>
    <mergeCell ref="B332:B334"/>
    <mergeCell ref="C332:C334"/>
    <mergeCell ref="A329:A331"/>
    <mergeCell ref="B329:B331"/>
    <mergeCell ref="C329:C331"/>
    <mergeCell ref="A326:A328"/>
    <mergeCell ref="B326:B328"/>
    <mergeCell ref="C326:C328"/>
    <mergeCell ref="A323:A325"/>
    <mergeCell ref="B323:B325"/>
    <mergeCell ref="C323:C325"/>
    <mergeCell ref="A320:A322"/>
    <mergeCell ref="B320:B322"/>
    <mergeCell ref="C320:C322"/>
    <mergeCell ref="A317:A319"/>
    <mergeCell ref="B317:B319"/>
    <mergeCell ref="C317:C319"/>
    <mergeCell ref="A314:A316"/>
    <mergeCell ref="B314:B316"/>
    <mergeCell ref="C314:C316"/>
    <mergeCell ref="A311:A313"/>
    <mergeCell ref="B311:B313"/>
    <mergeCell ref="C311:C313"/>
    <mergeCell ref="A308:A310"/>
    <mergeCell ref="B308:B310"/>
    <mergeCell ref="C308:C310"/>
    <mergeCell ref="A305:A307"/>
    <mergeCell ref="B305:B307"/>
    <mergeCell ref="C305:C307"/>
    <mergeCell ref="A302:A304"/>
    <mergeCell ref="B302:B304"/>
    <mergeCell ref="C302:C304"/>
    <mergeCell ref="A299:A301"/>
    <mergeCell ref="B299:B301"/>
    <mergeCell ref="C299:C301"/>
    <mergeCell ref="A296:A298"/>
    <mergeCell ref="B296:B298"/>
    <mergeCell ref="C296:C298"/>
    <mergeCell ref="A293:A295"/>
    <mergeCell ref="B293:B295"/>
    <mergeCell ref="C293:C295"/>
    <mergeCell ref="A290:A292"/>
    <mergeCell ref="B290:B292"/>
    <mergeCell ref="C290:C292"/>
    <mergeCell ref="A287:A289"/>
    <mergeCell ref="B287:B289"/>
    <mergeCell ref="C287:C289"/>
    <mergeCell ref="A284:A286"/>
    <mergeCell ref="B284:B286"/>
    <mergeCell ref="C284:C286"/>
    <mergeCell ref="A281:A283"/>
    <mergeCell ref="B281:B283"/>
    <mergeCell ref="C281:C283"/>
    <mergeCell ref="A278:A280"/>
    <mergeCell ref="B278:B280"/>
    <mergeCell ref="C278:C280"/>
    <mergeCell ref="A275:A277"/>
    <mergeCell ref="B275:B277"/>
    <mergeCell ref="C275:C277"/>
    <mergeCell ref="A272:A274"/>
    <mergeCell ref="B272:B274"/>
    <mergeCell ref="C272:C274"/>
    <mergeCell ref="A269:A271"/>
    <mergeCell ref="B269:B271"/>
    <mergeCell ref="C269:C271"/>
    <mergeCell ref="A266:A268"/>
    <mergeCell ref="B266:B268"/>
    <mergeCell ref="C266:C268"/>
    <mergeCell ref="A263:A265"/>
    <mergeCell ref="B263:B265"/>
    <mergeCell ref="C263:C265"/>
    <mergeCell ref="A260:A262"/>
    <mergeCell ref="B260:B262"/>
    <mergeCell ref="C260:C262"/>
    <mergeCell ref="A257:A259"/>
    <mergeCell ref="B257:B259"/>
    <mergeCell ref="C257:C259"/>
    <mergeCell ref="A254:A256"/>
    <mergeCell ref="B254:B256"/>
    <mergeCell ref="C254:C256"/>
    <mergeCell ref="A251:A253"/>
    <mergeCell ref="B251:B253"/>
    <mergeCell ref="C251:C253"/>
    <mergeCell ref="A248:A250"/>
    <mergeCell ref="B248:B250"/>
    <mergeCell ref="C248:C250"/>
    <mergeCell ref="A245:A247"/>
    <mergeCell ref="B245:B247"/>
    <mergeCell ref="C245:C247"/>
    <mergeCell ref="A242:A244"/>
    <mergeCell ref="B242:B244"/>
    <mergeCell ref="C242:C244"/>
    <mergeCell ref="A239:A241"/>
    <mergeCell ref="B239:B241"/>
    <mergeCell ref="C239:C241"/>
    <mergeCell ref="A236:A238"/>
    <mergeCell ref="B236:B238"/>
    <mergeCell ref="C236:C238"/>
    <mergeCell ref="A233:A235"/>
    <mergeCell ref="B233:B235"/>
    <mergeCell ref="C233:C235"/>
    <mergeCell ref="A230:A232"/>
    <mergeCell ref="B230:B232"/>
    <mergeCell ref="C230:C232"/>
    <mergeCell ref="A227:A229"/>
    <mergeCell ref="B227:B229"/>
    <mergeCell ref="C227:C229"/>
    <mergeCell ref="A224:A226"/>
    <mergeCell ref="B224:B226"/>
    <mergeCell ref="C224:C226"/>
    <mergeCell ref="A221:A223"/>
    <mergeCell ref="B221:B223"/>
    <mergeCell ref="C221:C223"/>
    <mergeCell ref="A218:A220"/>
    <mergeCell ref="B218:B220"/>
    <mergeCell ref="C218:C220"/>
    <mergeCell ref="A215:A217"/>
    <mergeCell ref="B215:B217"/>
    <mergeCell ref="C215:C217"/>
    <mergeCell ref="A212:A214"/>
    <mergeCell ref="B212:B214"/>
    <mergeCell ref="C212:C214"/>
    <mergeCell ref="A209:A211"/>
    <mergeCell ref="B209:B211"/>
    <mergeCell ref="C209:C211"/>
    <mergeCell ref="A206:A208"/>
    <mergeCell ref="B206:B208"/>
    <mergeCell ref="C206:C208"/>
    <mergeCell ref="A203:A205"/>
    <mergeCell ref="B203:B205"/>
    <mergeCell ref="C203:C205"/>
    <mergeCell ref="A200:A202"/>
    <mergeCell ref="B200:B202"/>
    <mergeCell ref="C200:C202"/>
    <mergeCell ref="A197:A199"/>
    <mergeCell ref="B197:B199"/>
    <mergeCell ref="C197:C199"/>
    <mergeCell ref="A194:A196"/>
    <mergeCell ref="B194:B196"/>
    <mergeCell ref="C194:C196"/>
    <mergeCell ref="A191:A193"/>
    <mergeCell ref="B191:B193"/>
    <mergeCell ref="C191:C193"/>
    <mergeCell ref="A188:A190"/>
    <mergeCell ref="B188:B190"/>
    <mergeCell ref="C188:C190"/>
    <mergeCell ref="A185:A187"/>
    <mergeCell ref="B185:B187"/>
    <mergeCell ref="C185:C187"/>
    <mergeCell ref="A182:A184"/>
    <mergeCell ref="B182:B184"/>
    <mergeCell ref="C182:C184"/>
    <mergeCell ref="A179:A181"/>
    <mergeCell ref="B179:B181"/>
    <mergeCell ref="C179:C181"/>
    <mergeCell ref="A176:A178"/>
    <mergeCell ref="B176:B178"/>
    <mergeCell ref="C176:C178"/>
    <mergeCell ref="A173:A175"/>
    <mergeCell ref="B173:B175"/>
    <mergeCell ref="C173:C175"/>
    <mergeCell ref="A170:A172"/>
    <mergeCell ref="B170:B172"/>
    <mergeCell ref="C170:C172"/>
    <mergeCell ref="A167:A169"/>
    <mergeCell ref="B167:B169"/>
    <mergeCell ref="C167:C169"/>
    <mergeCell ref="A164:A166"/>
    <mergeCell ref="B164:B166"/>
    <mergeCell ref="C164:C166"/>
    <mergeCell ref="A161:A163"/>
    <mergeCell ref="B161:B163"/>
    <mergeCell ref="C161:C163"/>
    <mergeCell ref="A158:A160"/>
    <mergeCell ref="B158:B160"/>
    <mergeCell ref="C158:C160"/>
    <mergeCell ref="A155:A157"/>
    <mergeCell ref="B155:B157"/>
    <mergeCell ref="C155:C157"/>
    <mergeCell ref="A152:A154"/>
    <mergeCell ref="B152:B154"/>
    <mergeCell ref="C152:C154"/>
    <mergeCell ref="A149:A151"/>
    <mergeCell ref="B149:B151"/>
    <mergeCell ref="C149:C151"/>
    <mergeCell ref="A146:A148"/>
    <mergeCell ref="B146:B148"/>
    <mergeCell ref="C146:C148"/>
    <mergeCell ref="A143:A145"/>
    <mergeCell ref="B143:B145"/>
    <mergeCell ref="C143:C145"/>
    <mergeCell ref="A140:A142"/>
    <mergeCell ref="B140:B142"/>
    <mergeCell ref="C140:C142"/>
    <mergeCell ref="A137:A139"/>
    <mergeCell ref="B137:B139"/>
    <mergeCell ref="C137:C139"/>
    <mergeCell ref="A134:A136"/>
    <mergeCell ref="B134:B136"/>
    <mergeCell ref="C134:C136"/>
    <mergeCell ref="A131:A133"/>
    <mergeCell ref="B131:B133"/>
    <mergeCell ref="C131:C133"/>
    <mergeCell ref="A128:A130"/>
    <mergeCell ref="B128:B130"/>
    <mergeCell ref="C128:C130"/>
    <mergeCell ref="A125:A127"/>
    <mergeCell ref="B125:B127"/>
    <mergeCell ref="C125:C127"/>
    <mergeCell ref="A122:A124"/>
    <mergeCell ref="B122:B124"/>
    <mergeCell ref="C122:C124"/>
    <mergeCell ref="A119:A121"/>
    <mergeCell ref="B119:B121"/>
    <mergeCell ref="C119:C121"/>
    <mergeCell ref="A116:A118"/>
    <mergeCell ref="B116:B118"/>
    <mergeCell ref="C116:C118"/>
    <mergeCell ref="A113:A115"/>
    <mergeCell ref="B113:B115"/>
    <mergeCell ref="C113:C115"/>
    <mergeCell ref="A110:A112"/>
    <mergeCell ref="B110:B112"/>
    <mergeCell ref="C110:C112"/>
    <mergeCell ref="A107:A109"/>
    <mergeCell ref="B107:B109"/>
    <mergeCell ref="C107:C109"/>
    <mergeCell ref="A104:A106"/>
    <mergeCell ref="B104:B106"/>
    <mergeCell ref="C104:C106"/>
    <mergeCell ref="A101:A103"/>
    <mergeCell ref="B101:B103"/>
    <mergeCell ref="C101:C103"/>
    <mergeCell ref="A98:A100"/>
    <mergeCell ref="B98:B100"/>
    <mergeCell ref="C98:C100"/>
    <mergeCell ref="A95:A97"/>
    <mergeCell ref="B95:B97"/>
    <mergeCell ref="C95:C97"/>
    <mergeCell ref="A92:A94"/>
    <mergeCell ref="B92:B94"/>
    <mergeCell ref="C92:C94"/>
    <mergeCell ref="A89:A91"/>
    <mergeCell ref="B89:B91"/>
    <mergeCell ref="C89:C91"/>
    <mergeCell ref="A86:A88"/>
    <mergeCell ref="B86:B88"/>
    <mergeCell ref="C86:C88"/>
    <mergeCell ref="A83:A85"/>
    <mergeCell ref="B83:B85"/>
    <mergeCell ref="C83:C85"/>
    <mergeCell ref="A80:A82"/>
    <mergeCell ref="B80:B82"/>
    <mergeCell ref="C80:C82"/>
    <mergeCell ref="A77:A79"/>
    <mergeCell ref="B77:B79"/>
    <mergeCell ref="C77:C79"/>
    <mergeCell ref="A74:A76"/>
    <mergeCell ref="B74:B76"/>
    <mergeCell ref="C74:C76"/>
    <mergeCell ref="A71:A73"/>
    <mergeCell ref="B71:B73"/>
    <mergeCell ref="C71:C73"/>
    <mergeCell ref="A68:A70"/>
    <mergeCell ref="B68:B70"/>
    <mergeCell ref="C68:C70"/>
    <mergeCell ref="A65:A67"/>
    <mergeCell ref="B65:B67"/>
    <mergeCell ref="C65:C67"/>
    <mergeCell ref="A62:A64"/>
    <mergeCell ref="B62:B64"/>
    <mergeCell ref="C62:C64"/>
    <mergeCell ref="A59:A61"/>
    <mergeCell ref="B59:B61"/>
    <mergeCell ref="C59:C61"/>
    <mergeCell ref="A56:A58"/>
    <mergeCell ref="B56:B58"/>
    <mergeCell ref="C56:C58"/>
    <mergeCell ref="A53:A55"/>
    <mergeCell ref="B53:B55"/>
    <mergeCell ref="C53:C55"/>
    <mergeCell ref="A50:A52"/>
    <mergeCell ref="B50:B52"/>
    <mergeCell ref="C50:C52"/>
    <mergeCell ref="A47:A49"/>
    <mergeCell ref="B47:B49"/>
    <mergeCell ref="C47:C49"/>
    <mergeCell ref="A44:A46"/>
    <mergeCell ref="B44:B46"/>
    <mergeCell ref="C44:C46"/>
    <mergeCell ref="A41:A43"/>
    <mergeCell ref="B41:B43"/>
    <mergeCell ref="C41:C43"/>
    <mergeCell ref="A38:A40"/>
    <mergeCell ref="B38:B40"/>
    <mergeCell ref="C38:C40"/>
    <mergeCell ref="A35:A37"/>
    <mergeCell ref="B35:B37"/>
    <mergeCell ref="C35:C37"/>
    <mergeCell ref="A32:A34"/>
    <mergeCell ref="B32:B34"/>
    <mergeCell ref="C32:C34"/>
    <mergeCell ref="A29:A31"/>
    <mergeCell ref="B29:B31"/>
    <mergeCell ref="C29:C31"/>
    <mergeCell ref="A26:A28"/>
    <mergeCell ref="B26:B28"/>
    <mergeCell ref="C26:C28"/>
    <mergeCell ref="A23:A25"/>
    <mergeCell ref="B23:B25"/>
    <mergeCell ref="C23:C25"/>
    <mergeCell ref="A20:A22"/>
    <mergeCell ref="B20:B22"/>
    <mergeCell ref="C20:C22"/>
    <mergeCell ref="A17:A19"/>
    <mergeCell ref="B17:B19"/>
    <mergeCell ref="C17:C19"/>
    <mergeCell ref="A14:A16"/>
    <mergeCell ref="B14:B16"/>
    <mergeCell ref="C14:C16"/>
    <mergeCell ref="A12:A13"/>
    <mergeCell ref="B12:B13"/>
    <mergeCell ref="C12:C13"/>
    <mergeCell ref="A8:A11"/>
    <mergeCell ref="B8:B11"/>
    <mergeCell ref="C8:C11"/>
    <mergeCell ref="C6:C7"/>
    <mergeCell ref="A4:C4"/>
    <mergeCell ref="D4:I4"/>
    <mergeCell ref="A6:A7"/>
    <mergeCell ref="B6:B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323649" r:id="rId4" name="Button 1">
              <controlPr defaultSize="0" print="0" autoFill="0" autoPict="0" macro="[0]!Recopie">
                <anchor moveWithCells="1">
                  <from>
                    <xdr:col>0</xdr:col>
                    <xdr:colOff>257175</xdr:colOff>
                    <xdr:row>0</xdr:row>
                    <xdr:rowOff>76200</xdr:rowOff>
                  </from>
                  <to>
                    <xdr:col>1</xdr:col>
                    <xdr:colOff>123825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Saisie PS</vt:lpstr>
      <vt:lpstr>Client</vt:lpstr>
      <vt:lpstr>Feuil3</vt:lpstr>
      <vt:lpstr>AGENCE</vt:lpstr>
      <vt:lpstr>AGENCES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 Jaslier</dc:creator>
  <cp:lastModifiedBy>installateur</cp:lastModifiedBy>
  <cp:lastPrinted>2016-01-04T13:44:15Z</cp:lastPrinted>
  <dcterms:created xsi:type="dcterms:W3CDTF">2009-06-23T14:20:34Z</dcterms:created>
  <dcterms:modified xsi:type="dcterms:W3CDTF">2016-01-12T14:46:07Z</dcterms:modified>
</cp:coreProperties>
</file>