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C34" i="1"/>
  <c r="E34"/>
  <c r="G31"/>
  <c r="F31"/>
  <c r="E31"/>
  <c r="D31"/>
  <c r="C31"/>
  <c r="B31"/>
  <c r="A27"/>
  <c r="A26"/>
  <c r="A25"/>
  <c r="G24"/>
  <c r="F24"/>
  <c r="E24"/>
  <c r="D24"/>
  <c r="C24"/>
  <c r="B24"/>
  <c r="K22"/>
  <c r="A20"/>
  <c r="A19"/>
  <c r="A18"/>
  <c r="G17"/>
  <c r="F17"/>
  <c r="E17"/>
  <c r="D17"/>
  <c r="C17"/>
  <c r="B17"/>
  <c r="K14"/>
  <c r="K12"/>
  <c r="G12"/>
  <c r="F12"/>
  <c r="E12"/>
  <c r="D12"/>
  <c r="C12"/>
  <c r="B12"/>
  <c r="A12"/>
  <c r="K11"/>
  <c r="G11"/>
  <c r="F11"/>
  <c r="E11"/>
  <c r="D11"/>
  <c r="C11"/>
  <c r="B11"/>
  <c r="A11"/>
  <c r="K10"/>
  <c r="G10"/>
  <c r="F10"/>
  <c r="E10"/>
  <c r="D10"/>
  <c r="C10"/>
  <c r="B10"/>
  <c r="A10"/>
  <c r="Q9"/>
  <c r="P9"/>
  <c r="O9"/>
  <c r="N9"/>
  <c r="M9"/>
  <c r="L9"/>
  <c r="G9"/>
  <c r="F9"/>
  <c r="E9"/>
  <c r="D9"/>
  <c r="C9"/>
  <c r="B9"/>
  <c r="I10" l="1"/>
  <c r="I12"/>
  <c r="I11"/>
  <c r="I13" l="1"/>
  <c r="B15" s="1"/>
  <c r="E15" l="1"/>
  <c r="F20" l="1"/>
  <c r="F27" s="1"/>
  <c r="D20"/>
  <c r="D27" s="1"/>
  <c r="B20"/>
  <c r="F19"/>
  <c r="F26" s="1"/>
  <c r="D19"/>
  <c r="D26" s="1"/>
  <c r="B19"/>
  <c r="F18"/>
  <c r="F25" s="1"/>
  <c r="F32" s="1"/>
  <c r="D18"/>
  <c r="B18"/>
  <c r="G20"/>
  <c r="G27" s="1"/>
  <c r="E20"/>
  <c r="E27" s="1"/>
  <c r="C20"/>
  <c r="C27" s="1"/>
  <c r="G19"/>
  <c r="G26" s="1"/>
  <c r="E19"/>
  <c r="E26" s="1"/>
  <c r="C19"/>
  <c r="C26" s="1"/>
  <c r="G18"/>
  <c r="E18"/>
  <c r="E25" s="1"/>
  <c r="E32" s="1"/>
  <c r="C18"/>
  <c r="C25" s="1"/>
  <c r="H34" l="1"/>
  <c r="I18"/>
  <c r="B25"/>
  <c r="I20"/>
  <c r="B27"/>
  <c r="I27" s="1"/>
  <c r="G25"/>
  <c r="G32" s="1"/>
  <c r="J34" s="1"/>
  <c r="O6"/>
  <c r="D25"/>
  <c r="D32" s="1"/>
  <c r="I19"/>
  <c r="B26"/>
  <c r="I26" s="1"/>
  <c r="C32"/>
  <c r="I21" l="1"/>
  <c r="I25"/>
  <c r="O7" s="1"/>
  <c r="B32"/>
  <c r="O4"/>
  <c r="H35" l="1"/>
  <c r="O5" s="1"/>
  <c r="O3"/>
</calcChain>
</file>

<file path=xl/sharedStrings.xml><?xml version="1.0" encoding="utf-8"?>
<sst xmlns="http://schemas.openxmlformats.org/spreadsheetml/2006/main" count="32" uniqueCount="27">
  <si>
    <t>001GTW9-04</t>
  </si>
  <si>
    <t>001GTW9-05</t>
  </si>
  <si>
    <t># style</t>
  </si>
  <si>
    <t>001GTW9-18</t>
  </si>
  <si>
    <t>CATÉGORIE</t>
  </si>
  <si>
    <t>A</t>
  </si>
  <si>
    <t>001GTW9-06</t>
  </si>
  <si>
    <t>nb of inner pack:</t>
  </si>
  <si>
    <t>001GTW9-07</t>
  </si>
  <si>
    <t>qtys in inner pack (boxes of 12)</t>
  </si>
  <si>
    <t>ratio in inner pack (boxes of 12)</t>
  </si>
  <si>
    <t>nb of unit in 24 box:</t>
  </si>
  <si>
    <t>nb of normal boxes:</t>
  </si>
  <si>
    <t>qtys in normal pack (boxes of 24)</t>
  </si>
  <si>
    <t>ratio in normal pack (boxes of 24)</t>
  </si>
  <si>
    <t>3M</t>
  </si>
  <si>
    <t>6M</t>
  </si>
  <si>
    <t>9M</t>
  </si>
  <si>
    <t>12M</t>
  </si>
  <si>
    <t>18M</t>
  </si>
  <si>
    <t>24M</t>
  </si>
  <si>
    <t>NUAGE MIX</t>
  </si>
  <si>
    <t>ANGEL PINK</t>
  </si>
  <si>
    <t>qtys total (total breakdown to cut)</t>
  </si>
  <si>
    <t>total order</t>
  </si>
  <si>
    <t>total for hanger</t>
  </si>
  <si>
    <t>xxx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</si>
</sst>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34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3"/>
      <charset val="134"/>
      <scheme val="minor"/>
    </font>
    <font>
      <sz val="11"/>
      <color theme="1"/>
      <name val="Calibri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1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4" xfId="0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0" fillId="0" borderId="11" xfId="0" applyNumberFormat="1" applyBorder="1" applyAlignment="1">
      <alignment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14" xfId="0" applyBorder="1" applyAlignment="1">
      <alignment vertical="center" shrinkToFi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3" borderId="15" xfId="0" applyFill="1" applyBorder="1">
      <alignment vertical="center"/>
    </xf>
    <xf numFmtId="0" fontId="0" fillId="3" borderId="16" xfId="0" applyFill="1" applyBorder="1">
      <alignment vertical="center"/>
    </xf>
    <xf numFmtId="0" fontId="0" fillId="3" borderId="17" xfId="0" applyFill="1" applyBorder="1">
      <alignment vertical="center"/>
    </xf>
    <xf numFmtId="0" fontId="0" fillId="0" borderId="5" xfId="0" applyBorder="1">
      <alignment vertical="center"/>
    </xf>
    <xf numFmtId="0" fontId="0" fillId="0" borderId="3" xfId="0" applyBorder="1" applyAlignment="1">
      <alignment horizontal="left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3" xfId="0" applyFont="1" applyBorder="1" applyAlignment="1">
      <alignment vertical="center"/>
    </xf>
    <xf numFmtId="0" fontId="3" fillId="0" borderId="18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49" fontId="0" fillId="2" borderId="11" xfId="0" applyNumberFormat="1" applyFill="1" applyBorder="1" applyAlignment="1">
      <alignment vertical="center" shrinkToFit="1"/>
    </xf>
    <xf numFmtId="0" fontId="4" fillId="0" borderId="1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2" xfId="0" applyBorder="1">
      <alignment vertical="center"/>
    </xf>
    <xf numFmtId="0" fontId="0" fillId="4" borderId="4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20" xfId="0" applyBorder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5"/>
  <sheetViews>
    <sheetView tabSelected="1" zoomScale="70" zoomScaleNormal="70" workbookViewId="0">
      <selection activeCell="C41" sqref="C41"/>
    </sheetView>
  </sheetViews>
  <sheetFormatPr baseColWidth="10" defaultColWidth="9.140625" defaultRowHeight="15"/>
  <cols>
    <col min="1" max="1" width="18.85546875" customWidth="1"/>
    <col min="2" max="8" width="13.42578125" customWidth="1"/>
    <col min="9" max="10" width="12.28515625" customWidth="1"/>
    <col min="11" max="11" width="17.42578125" customWidth="1"/>
    <col min="12" max="17" width="12.7109375" customWidth="1"/>
  </cols>
  <sheetData>
    <row r="1" spans="1:18" ht="18.75">
      <c r="A1" s="1"/>
      <c r="B1" s="1"/>
      <c r="C1" s="1"/>
      <c r="D1" s="1"/>
      <c r="E1" s="1"/>
      <c r="F1" s="1"/>
      <c r="G1" s="1"/>
      <c r="H1" s="1"/>
    </row>
    <row r="2" spans="1:18" ht="9.75" customHeight="1">
      <c r="A2" s="2"/>
      <c r="B2" s="2"/>
      <c r="C2" s="2"/>
      <c r="D2" s="2"/>
      <c r="E2" s="2"/>
      <c r="F2" s="2"/>
      <c r="G2" s="2"/>
      <c r="H2" s="2"/>
    </row>
    <row r="3" spans="1:18" ht="19.5" customHeight="1">
      <c r="A3" s="2"/>
      <c r="B3" s="2"/>
      <c r="C3" s="2"/>
      <c r="D3" s="2"/>
      <c r="E3" s="2"/>
      <c r="F3" s="2"/>
      <c r="G3" s="2"/>
      <c r="H3" s="2"/>
      <c r="K3" s="3"/>
      <c r="L3" s="3"/>
      <c r="N3" s="4" t="s">
        <v>0</v>
      </c>
      <c r="O3" s="4">
        <f>SUMIF(B1:B300, "001GTW9-04", C1:C300 )</f>
        <v>107</v>
      </c>
    </row>
    <row r="4" spans="1:18" ht="19.5" customHeight="1" thickBot="1">
      <c r="A4" s="1"/>
      <c r="B4" s="1"/>
      <c r="C4" s="1"/>
      <c r="D4" s="1"/>
      <c r="E4" s="1"/>
      <c r="F4" s="1"/>
      <c r="G4" s="1"/>
      <c r="H4" s="1"/>
      <c r="K4" s="3"/>
      <c r="L4" s="3"/>
      <c r="N4" s="4" t="s">
        <v>1</v>
      </c>
      <c r="O4" s="4">
        <f>SUMIF(G1:G300, "001GTW9-05", H1:H300 )</f>
        <v>273</v>
      </c>
    </row>
    <row r="5" spans="1:18" ht="19.5" thickBot="1">
      <c r="A5" s="1"/>
      <c r="B5" s="1"/>
      <c r="C5" s="5" t="s">
        <v>2</v>
      </c>
      <c r="D5" s="6" t="s">
        <v>26</v>
      </c>
      <c r="E5" s="7"/>
      <c r="F5" s="1"/>
      <c r="G5" s="1"/>
      <c r="H5" s="1"/>
      <c r="K5" s="3"/>
      <c r="L5" s="3"/>
      <c r="N5" s="4" t="s">
        <v>3</v>
      </c>
      <c r="O5" s="4">
        <f>SUMIF(G2:G301, "001GTW9-18", H2:H301 )</f>
        <v>1284</v>
      </c>
    </row>
    <row r="6" spans="1:18" ht="15.75" thickBot="1">
      <c r="B6" s="8"/>
      <c r="C6" s="5" t="s">
        <v>4</v>
      </c>
      <c r="D6" s="6" t="s">
        <v>5</v>
      </c>
      <c r="E6" s="9"/>
      <c r="F6" s="8"/>
      <c r="N6" s="4" t="s">
        <v>6</v>
      </c>
      <c r="O6" s="4">
        <f>SUMIF(D3:D302, "001GTW9-06", E3:E302 )</f>
        <v>0</v>
      </c>
    </row>
    <row r="7" spans="1:18" ht="15.75" thickBot="1">
      <c r="B7" s="8"/>
      <c r="C7" s="5" t="s">
        <v>7</v>
      </c>
      <c r="D7" s="10"/>
      <c r="E7" s="11">
        <v>11</v>
      </c>
      <c r="F7" s="8"/>
      <c r="N7" s="4" t="s">
        <v>8</v>
      </c>
      <c r="O7" s="4">
        <f>SUMIF(I4:I303, "001GTW9-07", J4:J303 )</f>
        <v>749</v>
      </c>
    </row>
    <row r="8" spans="1:18" ht="15.75" customHeight="1" thickBot="1">
      <c r="A8" s="12" t="s">
        <v>9</v>
      </c>
      <c r="B8" s="12"/>
      <c r="C8" s="12"/>
      <c r="D8" s="12"/>
      <c r="E8" s="12"/>
      <c r="F8" s="12"/>
      <c r="G8" s="12"/>
      <c r="H8" s="12"/>
      <c r="L8" s="13" t="s">
        <v>10</v>
      </c>
      <c r="M8" s="13"/>
      <c r="N8" s="13"/>
      <c r="O8" s="13"/>
      <c r="P8" s="13"/>
      <c r="Q8" s="13"/>
      <c r="R8" s="14"/>
    </row>
    <row r="9" spans="1:18" ht="15.75" thickBot="1">
      <c r="A9" s="15"/>
      <c r="B9" s="16" t="str">
        <f>L17</f>
        <v>3M</v>
      </c>
      <c r="C9" s="17" t="str">
        <f>M17</f>
        <v>6M</v>
      </c>
      <c r="D9" s="17" t="str">
        <f t="shared" ref="D9:G9" si="0">N17</f>
        <v>9M</v>
      </c>
      <c r="E9" s="17" t="str">
        <f t="shared" si="0"/>
        <v>12M</v>
      </c>
      <c r="F9" s="17" t="str">
        <f t="shared" si="0"/>
        <v>18M</v>
      </c>
      <c r="G9" s="18" t="str">
        <f t="shared" si="0"/>
        <v>24M</v>
      </c>
      <c r="H9" s="19"/>
      <c r="L9" s="16" t="str">
        <f>L17</f>
        <v>3M</v>
      </c>
      <c r="M9" s="17" t="str">
        <f>M17</f>
        <v>6M</v>
      </c>
      <c r="N9" s="17" t="str">
        <f t="shared" ref="N9:P9" si="1">N17</f>
        <v>9M</v>
      </c>
      <c r="O9" s="17" t="str">
        <f t="shared" si="1"/>
        <v>12M</v>
      </c>
      <c r="P9" s="17" t="str">
        <f t="shared" si="1"/>
        <v>18M</v>
      </c>
      <c r="Q9" s="18" t="str">
        <f>Q17</f>
        <v>24M</v>
      </c>
    </row>
    <row r="10" spans="1:18">
      <c r="A10" s="20" t="str">
        <f>K18</f>
        <v>NUAGE MIX</v>
      </c>
      <c r="B10" s="21">
        <f>L10*E7</f>
        <v>11</v>
      </c>
      <c r="C10" s="22">
        <f>M10*E7</f>
        <v>11</v>
      </c>
      <c r="D10" s="22">
        <f>N10*E7</f>
        <v>11</v>
      </c>
      <c r="E10" s="22">
        <f>O10*E7</f>
        <v>11</v>
      </c>
      <c r="F10" s="22">
        <f>P10*E7</f>
        <v>11</v>
      </c>
      <c r="G10" s="23">
        <f>Q10*E7</f>
        <v>11</v>
      </c>
      <c r="H10" s="24"/>
      <c r="I10">
        <f>SUM(B10:H10)</f>
        <v>66</v>
      </c>
      <c r="K10" s="25" t="str">
        <f>K18</f>
        <v>NUAGE MIX</v>
      </c>
      <c r="L10" s="26">
        <v>1</v>
      </c>
      <c r="M10" s="27">
        <v>1</v>
      </c>
      <c r="N10" s="27">
        <v>1</v>
      </c>
      <c r="O10" s="27">
        <v>1</v>
      </c>
      <c r="P10" s="27">
        <v>1</v>
      </c>
      <c r="Q10" s="28">
        <v>1</v>
      </c>
    </row>
    <row r="11" spans="1:18">
      <c r="A11" s="20" t="str">
        <f>K19</f>
        <v>ANGEL PINK</v>
      </c>
      <c r="B11" s="29">
        <f>L11*E7</f>
        <v>0</v>
      </c>
      <c r="C11" s="30">
        <f>M11*E7</f>
        <v>11</v>
      </c>
      <c r="D11" s="30">
        <f>N11*E7</f>
        <v>11</v>
      </c>
      <c r="E11" s="30">
        <f>O11*E7</f>
        <v>22</v>
      </c>
      <c r="F11" s="30">
        <f>P11*E7</f>
        <v>11</v>
      </c>
      <c r="G11" s="31">
        <f>Q11*E7</f>
        <v>11</v>
      </c>
      <c r="H11" s="24"/>
      <c r="I11">
        <f>SUM(B11:H11)</f>
        <v>66</v>
      </c>
      <c r="K11" s="25" t="str">
        <f>K19</f>
        <v>ANGEL PINK</v>
      </c>
      <c r="L11" s="26">
        <v>0</v>
      </c>
      <c r="M11" s="27">
        <v>1</v>
      </c>
      <c r="N11" s="27">
        <v>1</v>
      </c>
      <c r="O11" s="27">
        <v>2</v>
      </c>
      <c r="P11" s="27">
        <v>1</v>
      </c>
      <c r="Q11" s="28">
        <v>1</v>
      </c>
    </row>
    <row r="12" spans="1:18">
      <c r="A12" s="20">
        <f>K20</f>
        <v>0</v>
      </c>
      <c r="B12" s="29">
        <f>L12*E7</f>
        <v>0</v>
      </c>
      <c r="C12" s="30">
        <f>M12*E7</f>
        <v>0</v>
      </c>
      <c r="D12" s="30">
        <f>N12*E7</f>
        <v>0</v>
      </c>
      <c r="E12" s="30">
        <f>O12*E7</f>
        <v>0</v>
      </c>
      <c r="F12" s="30">
        <f>P12*E7</f>
        <v>0</v>
      </c>
      <c r="G12" s="31">
        <f>Q12*E7</f>
        <v>0</v>
      </c>
      <c r="H12" s="24"/>
      <c r="I12">
        <f>SUM(B12:H12)</f>
        <v>0</v>
      </c>
      <c r="K12" s="25">
        <f>K20</f>
        <v>0</v>
      </c>
      <c r="L12" s="26"/>
      <c r="M12" s="27"/>
      <c r="N12" s="27"/>
      <c r="O12" s="27"/>
      <c r="P12" s="27"/>
      <c r="Q12" s="28"/>
    </row>
    <row r="13" spans="1:18" ht="15.75" thickBot="1">
      <c r="A13" s="32"/>
      <c r="B13" s="33"/>
      <c r="C13" s="34"/>
      <c r="D13" s="34"/>
      <c r="E13" s="34"/>
      <c r="F13" s="34"/>
      <c r="G13" s="35"/>
      <c r="H13" s="3"/>
      <c r="I13">
        <f>SUM(I10:I12)</f>
        <v>132</v>
      </c>
      <c r="L13" s="36"/>
      <c r="M13" s="37"/>
      <c r="N13" s="37"/>
      <c r="O13" s="37"/>
      <c r="P13" s="37"/>
      <c r="Q13" s="38"/>
    </row>
    <row r="14" spans="1:18" ht="15.75" thickBot="1">
      <c r="A14" s="39"/>
      <c r="B14" s="39"/>
      <c r="C14" s="39"/>
      <c r="D14" s="39"/>
      <c r="E14" s="39"/>
      <c r="F14" s="39"/>
      <c r="G14" s="39"/>
      <c r="H14" s="3"/>
      <c r="K14">
        <f>SUM(L10:Q13)</f>
        <v>12</v>
      </c>
    </row>
    <row r="15" spans="1:18" ht="15.75" thickBot="1">
      <c r="A15" s="5" t="s">
        <v>11</v>
      </c>
      <c r="B15" s="40">
        <f>I28-I13</f>
        <v>1152</v>
      </c>
      <c r="C15" s="41" t="s">
        <v>12</v>
      </c>
      <c r="D15" s="41"/>
      <c r="E15" s="40">
        <f>B15/24</f>
        <v>48</v>
      </c>
      <c r="F15" s="40"/>
      <c r="G15" s="42"/>
      <c r="H15" s="3"/>
    </row>
    <row r="16" spans="1:18" ht="15.75" customHeight="1" thickBot="1">
      <c r="A16" s="43" t="s">
        <v>13</v>
      </c>
      <c r="B16" s="44"/>
      <c r="D16" s="44"/>
      <c r="F16" s="44"/>
      <c r="G16" s="44"/>
      <c r="H16" s="14"/>
      <c r="L16" s="13" t="s">
        <v>14</v>
      </c>
      <c r="M16" s="13"/>
      <c r="N16" s="13"/>
      <c r="O16" s="13"/>
      <c r="P16" s="13"/>
      <c r="Q16" s="13"/>
      <c r="R16" s="14"/>
    </row>
    <row r="17" spans="1:17" ht="15.75" thickBot="1">
      <c r="A17" s="45"/>
      <c r="B17" s="46" t="str">
        <f>L17</f>
        <v>3M</v>
      </c>
      <c r="C17" s="47" t="str">
        <f>M17</f>
        <v>6M</v>
      </c>
      <c r="D17" s="47" t="str">
        <f t="shared" ref="D17:F17" si="2">N17</f>
        <v>9M</v>
      </c>
      <c r="E17" s="47" t="str">
        <f t="shared" si="2"/>
        <v>12M</v>
      </c>
      <c r="F17" s="47" t="str">
        <f t="shared" si="2"/>
        <v>18M</v>
      </c>
      <c r="G17" s="48" t="str">
        <f>Q17</f>
        <v>24M</v>
      </c>
      <c r="H17" s="19"/>
      <c r="L17" s="16" t="s">
        <v>15</v>
      </c>
      <c r="M17" s="17" t="s">
        <v>16</v>
      </c>
      <c r="N17" s="17" t="s">
        <v>17</v>
      </c>
      <c r="O17" s="17" t="s">
        <v>18</v>
      </c>
      <c r="P17" s="17" t="s">
        <v>19</v>
      </c>
      <c r="Q17" s="18" t="s">
        <v>20</v>
      </c>
    </row>
    <row r="18" spans="1:17">
      <c r="A18" s="20" t="str">
        <f>K18</f>
        <v>NUAGE MIX</v>
      </c>
      <c r="B18" s="49">
        <f>L18*E15</f>
        <v>48</v>
      </c>
      <c r="C18" s="50">
        <f>M18*E15</f>
        <v>96</v>
      </c>
      <c r="D18" s="50">
        <f>N18*E15</f>
        <v>96</v>
      </c>
      <c r="E18" s="50">
        <f>O18*E15</f>
        <v>144</v>
      </c>
      <c r="F18" s="50">
        <f>P18*E15</f>
        <v>96</v>
      </c>
      <c r="G18" s="51">
        <f>Q18*E15</f>
        <v>96</v>
      </c>
      <c r="H18" s="24"/>
      <c r="I18">
        <f>SUM(B18:H18)</f>
        <v>576</v>
      </c>
      <c r="K18" s="52" t="s">
        <v>21</v>
      </c>
      <c r="L18" s="26">
        <v>1</v>
      </c>
      <c r="M18" s="27">
        <v>2</v>
      </c>
      <c r="N18" s="27">
        <v>2</v>
      </c>
      <c r="O18" s="27">
        <v>3</v>
      </c>
      <c r="P18" s="27">
        <v>2</v>
      </c>
      <c r="Q18" s="28">
        <v>2</v>
      </c>
    </row>
    <row r="19" spans="1:17">
      <c r="A19" s="20" t="str">
        <f>K19</f>
        <v>ANGEL PINK</v>
      </c>
      <c r="B19" s="29">
        <f>L19*E15</f>
        <v>48</v>
      </c>
      <c r="C19" s="30">
        <f>M19*E15</f>
        <v>96</v>
      </c>
      <c r="D19" s="30">
        <f>N19*E15</f>
        <v>96</v>
      </c>
      <c r="E19" s="30">
        <f>O19*E15</f>
        <v>96</v>
      </c>
      <c r="F19" s="30">
        <f>P19*E15</f>
        <v>144</v>
      </c>
      <c r="G19" s="31">
        <f>Q19*E15</f>
        <v>96</v>
      </c>
      <c r="H19" s="24"/>
      <c r="I19">
        <f>SUM(B19:H19)</f>
        <v>576</v>
      </c>
      <c r="K19" s="52" t="s">
        <v>22</v>
      </c>
      <c r="L19" s="26">
        <v>1</v>
      </c>
      <c r="M19" s="27">
        <v>2</v>
      </c>
      <c r="N19" s="27">
        <v>2</v>
      </c>
      <c r="O19" s="27">
        <v>2</v>
      </c>
      <c r="P19" s="27">
        <v>3</v>
      </c>
      <c r="Q19" s="28">
        <v>2</v>
      </c>
    </row>
    <row r="20" spans="1:17">
      <c r="A20" s="20">
        <f>K20</f>
        <v>0</v>
      </c>
      <c r="B20" s="29">
        <f>L20*E15</f>
        <v>0</v>
      </c>
      <c r="C20" s="30">
        <f>M20*E15</f>
        <v>0</v>
      </c>
      <c r="D20" s="30">
        <f>N20*E15</f>
        <v>0</v>
      </c>
      <c r="E20" s="30">
        <f>O20*E15</f>
        <v>0</v>
      </c>
      <c r="F20" s="30">
        <f>P20*E15</f>
        <v>0</v>
      </c>
      <c r="G20" s="31">
        <f>Q20*E15</f>
        <v>0</v>
      </c>
      <c r="H20" s="24"/>
      <c r="I20">
        <f>SUM(B20:H20)</f>
        <v>0</v>
      </c>
      <c r="K20" s="52"/>
      <c r="L20" s="26"/>
      <c r="M20" s="27"/>
      <c r="N20" s="27"/>
      <c r="O20" s="27"/>
      <c r="P20" s="27"/>
      <c r="Q20" s="28"/>
    </row>
    <row r="21" spans="1:17" ht="15.75" thickBot="1">
      <c r="A21" s="32"/>
      <c r="B21" s="33"/>
      <c r="C21" s="34"/>
      <c r="D21" s="34"/>
      <c r="E21" s="34"/>
      <c r="F21" s="34"/>
      <c r="G21" s="35"/>
      <c r="H21" s="3"/>
      <c r="I21">
        <f>SUM(I18:I20)</f>
        <v>1152</v>
      </c>
      <c r="L21" s="33"/>
      <c r="M21" s="34"/>
      <c r="N21" s="34"/>
      <c r="O21" s="34"/>
      <c r="P21" s="34"/>
      <c r="Q21" s="35"/>
    </row>
    <row r="22" spans="1:17">
      <c r="H22" s="3"/>
      <c r="K22">
        <f>SUM(L18:Q21)</f>
        <v>24</v>
      </c>
    </row>
    <row r="23" spans="1:17" ht="15.75" customHeight="1" thickBot="1">
      <c r="A23" s="13" t="s">
        <v>23</v>
      </c>
      <c r="B23" s="12"/>
      <c r="C23" s="12"/>
      <c r="D23" s="12"/>
      <c r="E23" s="12"/>
      <c r="F23" s="12"/>
      <c r="G23" s="12"/>
      <c r="H23" s="12"/>
    </row>
    <row r="24" spans="1:17" ht="15.75" thickBot="1">
      <c r="A24" s="45"/>
      <c r="B24" s="46" t="str">
        <f>L17</f>
        <v>3M</v>
      </c>
      <c r="C24" s="47" t="str">
        <f t="shared" ref="C24:G24" si="3">M17</f>
        <v>6M</v>
      </c>
      <c r="D24" s="47" t="str">
        <f t="shared" si="3"/>
        <v>9M</v>
      </c>
      <c r="E24" s="47" t="str">
        <f t="shared" si="3"/>
        <v>12M</v>
      </c>
      <c r="F24" s="47" t="str">
        <f t="shared" si="3"/>
        <v>18M</v>
      </c>
      <c r="G24" s="48" t="str">
        <f t="shared" si="3"/>
        <v>24M</v>
      </c>
      <c r="H24" s="19"/>
    </row>
    <row r="25" spans="1:17">
      <c r="A25" s="20" t="str">
        <f>K18</f>
        <v>NUAGE MIX</v>
      </c>
      <c r="B25" s="49">
        <f t="shared" ref="B25:H27" si="4">B10+B18</f>
        <v>59</v>
      </c>
      <c r="C25" s="50">
        <f t="shared" si="4"/>
        <v>107</v>
      </c>
      <c r="D25" s="50">
        <f t="shared" si="4"/>
        <v>107</v>
      </c>
      <c r="E25" s="50">
        <f t="shared" si="4"/>
        <v>155</v>
      </c>
      <c r="F25" s="50">
        <f t="shared" si="4"/>
        <v>107</v>
      </c>
      <c r="G25" s="51">
        <f t="shared" si="4"/>
        <v>107</v>
      </c>
      <c r="H25" s="24"/>
      <c r="I25">
        <f>SUM(B25:H25)</f>
        <v>642</v>
      </c>
    </row>
    <row r="26" spans="1:17">
      <c r="A26" s="20" t="str">
        <f>K19</f>
        <v>ANGEL PINK</v>
      </c>
      <c r="B26" s="29">
        <f t="shared" si="4"/>
        <v>48</v>
      </c>
      <c r="C26" s="30">
        <f t="shared" si="4"/>
        <v>107</v>
      </c>
      <c r="D26" s="30">
        <f t="shared" si="4"/>
        <v>107</v>
      </c>
      <c r="E26" s="30">
        <f>E11+E19</f>
        <v>118</v>
      </c>
      <c r="F26" s="30">
        <f t="shared" si="4"/>
        <v>155</v>
      </c>
      <c r="G26" s="31">
        <f t="shared" si="4"/>
        <v>107</v>
      </c>
      <c r="H26" s="24"/>
      <c r="I26">
        <f>SUM(B26:H26)</f>
        <v>642</v>
      </c>
    </row>
    <row r="27" spans="1:17">
      <c r="A27" s="20">
        <f>K20</f>
        <v>0</v>
      </c>
      <c r="B27" s="29">
        <f t="shared" si="4"/>
        <v>0</v>
      </c>
      <c r="C27" s="30">
        <f t="shared" si="4"/>
        <v>0</v>
      </c>
      <c r="D27" s="30">
        <f t="shared" si="4"/>
        <v>0</v>
      </c>
      <c r="E27" s="30">
        <f>E12+E20</f>
        <v>0</v>
      </c>
      <c r="F27" s="30">
        <f t="shared" si="4"/>
        <v>0</v>
      </c>
      <c r="G27" s="31">
        <f t="shared" si="4"/>
        <v>0</v>
      </c>
      <c r="H27" s="24"/>
      <c r="I27">
        <f>SUM(B27:H27)</f>
        <v>0</v>
      </c>
    </row>
    <row r="28" spans="1:17" ht="15.75" thickBot="1">
      <c r="A28" s="53"/>
      <c r="B28" s="54"/>
      <c r="C28" s="55"/>
      <c r="D28" s="55"/>
      <c r="E28" s="55"/>
      <c r="F28" s="55"/>
      <c r="G28" s="56"/>
      <c r="H28" s="19"/>
      <c r="I28" s="57">
        <v>1284</v>
      </c>
      <c r="J28" t="s">
        <v>24</v>
      </c>
    </row>
    <row r="29" spans="1:17">
      <c r="H29" s="3"/>
    </row>
    <row r="30" spans="1:17" ht="15.75" thickBot="1">
      <c r="H30" s="3"/>
    </row>
    <row r="31" spans="1:17" ht="15.75" thickBot="1">
      <c r="A31" s="58"/>
      <c r="B31" s="46" t="str">
        <f>L17</f>
        <v>3M</v>
      </c>
      <c r="C31" s="47" t="str">
        <f t="shared" ref="C31:G31" si="5">M17</f>
        <v>6M</v>
      </c>
      <c r="D31" s="47" t="str">
        <f t="shared" si="5"/>
        <v>9M</v>
      </c>
      <c r="E31" s="47" t="str">
        <f t="shared" si="5"/>
        <v>12M</v>
      </c>
      <c r="F31" s="47" t="str">
        <f t="shared" si="5"/>
        <v>18M</v>
      </c>
      <c r="G31" s="48" t="str">
        <f t="shared" si="5"/>
        <v>24M</v>
      </c>
      <c r="H31" s="19"/>
    </row>
    <row r="32" spans="1:17" ht="15.75" thickBot="1">
      <c r="A32" s="59"/>
      <c r="B32" s="60">
        <f t="shared" ref="B32:G32" si="6">SUM(B25:B27)</f>
        <v>107</v>
      </c>
      <c r="C32" s="61">
        <f t="shared" si="6"/>
        <v>214</v>
      </c>
      <c r="D32" s="61">
        <f t="shared" si="6"/>
        <v>214</v>
      </c>
      <c r="E32" s="61">
        <f t="shared" si="6"/>
        <v>273</v>
      </c>
      <c r="F32" s="61">
        <f t="shared" si="6"/>
        <v>262</v>
      </c>
      <c r="G32" s="62">
        <f t="shared" si="6"/>
        <v>214</v>
      </c>
      <c r="H32" s="3"/>
      <c r="I32" t="s">
        <v>25</v>
      </c>
    </row>
    <row r="33" spans="1:10" ht="15.75" thickBot="1">
      <c r="A33" s="3"/>
      <c r="B33" s="3"/>
      <c r="C33" s="3"/>
      <c r="D33" s="3"/>
      <c r="E33" s="3"/>
      <c r="F33" s="3"/>
      <c r="G33" s="3"/>
      <c r="H33" s="3"/>
    </row>
    <row r="34" spans="1:10" ht="15.75" thickBot="1">
      <c r="A34" s="3"/>
      <c r="B34" s="63" t="s">
        <v>0</v>
      </c>
      <c r="C34" s="64">
        <f>SUMIF(D6, "A", B32:D32)</f>
        <v>107</v>
      </c>
      <c r="D34" s="63" t="s">
        <v>6</v>
      </c>
      <c r="E34" s="65">
        <f>SUMIF(D6, "B", B32:D32)</f>
        <v>0</v>
      </c>
      <c r="F34" s="3"/>
      <c r="G34" s="66" t="s">
        <v>1</v>
      </c>
      <c r="H34" s="65">
        <f>SUMIF(D6, "A", E32:G32)</f>
        <v>273</v>
      </c>
      <c r="I34" s="66" t="s">
        <v>8</v>
      </c>
      <c r="J34" s="42">
        <f>SUM(E32:G32)</f>
        <v>749</v>
      </c>
    </row>
    <row r="35" spans="1:10" ht="15.75" thickBot="1">
      <c r="G35" s="66" t="s">
        <v>3</v>
      </c>
      <c r="H35" s="42">
        <f>SUM(B32:G32)</f>
        <v>1284</v>
      </c>
    </row>
  </sheetData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patriciam</dc:creator>
  <cp:lastModifiedBy>patriciam</cp:lastModifiedBy>
  <dcterms:created xsi:type="dcterms:W3CDTF">2016-01-11T17:08:29Z</dcterms:created>
  <dcterms:modified xsi:type="dcterms:W3CDTF">2016-01-11T17:16:08Z</dcterms:modified>
</cp:coreProperties>
</file>