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_Admin\Desktop\"/>
    </mc:Choice>
  </mc:AlternateContent>
  <bookViews>
    <workbookView xWindow="0" yWindow="0" windowWidth="10020" windowHeight="7650" tabRatio="707" activeTab="4"/>
  </bookViews>
  <sheets>
    <sheet name="Général" sheetId="1" r:id="rId1"/>
    <sheet name="Listes" sheetId="3" r:id="rId2"/>
    <sheet name="Donnéesbrutes" sheetId="2" r:id="rId3"/>
    <sheet name="Feuil1" sheetId="4" r:id="rId4"/>
    <sheet name="Resultats" sheetId="5" r:id="rId5"/>
    <sheet name="EQUIPEA" sheetId="8" r:id="rId6"/>
    <sheet name="EQUIPEB" sheetId="6" r:id="rId7"/>
    <sheet name="EQUIPEC" sheetId="7" r:id="rId8"/>
    <sheet name="EQUIPED" sheetId="9" r:id="rId9"/>
    <sheet name="EQUIPEE" sheetId="10" r:id="rId10"/>
  </sheets>
  <definedNames>
    <definedName name="COTE__DOMICILE">Listes!$C$2:$C$66</definedName>
    <definedName name="COTE_EXTERIEUR">Listes!$D$2:$D$66</definedName>
    <definedName name="COTES">Listes!$A:$A</definedName>
    <definedName name="ENSEMBLE">Listes!$C$2:$D$34</definedName>
    <definedName name="ENSENMBLE">Listes!$C$2:$D$66</definedName>
    <definedName name="EQUIVALENCE">Listes!$C$2:$D$66</definedName>
    <definedName name="FAVORIS">Listes!$C$2:$C$34</definedName>
    <definedName name="ODDS">Listes!$1:$1048576</definedName>
    <definedName name="OUTSIDE">Listes!$D$2:$D$34</definedName>
    <definedName name="OUTSIDER">Listes!$D$2:$D$34</definedName>
    <definedName name="SCORES">Donnéesbrutes!$H$3:$Q$301</definedName>
    <definedName name="TEAM">Listes!$A$2:$A$17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0" l="1"/>
  <c r="P301" i="5"/>
  <c r="O301" i="5"/>
  <c r="N301" i="5"/>
  <c r="M301" i="5"/>
  <c r="L301" i="5"/>
  <c r="K301" i="5"/>
  <c r="J301" i="5"/>
  <c r="I301" i="5"/>
  <c r="H301" i="5"/>
  <c r="G301" i="5"/>
  <c r="Q300" i="5"/>
  <c r="P300" i="5"/>
  <c r="O300" i="5"/>
  <c r="N300" i="5"/>
  <c r="M300" i="5"/>
  <c r="L300" i="5"/>
  <c r="K300" i="5"/>
  <c r="J300" i="5"/>
  <c r="I300" i="5"/>
  <c r="H300" i="5"/>
  <c r="G300" i="5"/>
  <c r="Q299" i="5"/>
  <c r="P299" i="5"/>
  <c r="O299" i="5"/>
  <c r="N299" i="5"/>
  <c r="M299" i="5"/>
  <c r="L299" i="5"/>
  <c r="K299" i="5"/>
  <c r="J299" i="5"/>
  <c r="I299" i="5"/>
  <c r="H299" i="5"/>
  <c r="G299" i="5"/>
  <c r="Q298" i="5"/>
  <c r="P298" i="5"/>
  <c r="O298" i="5"/>
  <c r="N298" i="5"/>
  <c r="M298" i="5"/>
  <c r="L298" i="5"/>
  <c r="K298" i="5"/>
  <c r="J298" i="5"/>
  <c r="I298" i="5"/>
  <c r="H298" i="5"/>
  <c r="G298" i="5"/>
  <c r="Q297" i="5"/>
  <c r="P297" i="5"/>
  <c r="O297" i="5"/>
  <c r="N297" i="5"/>
  <c r="M297" i="5"/>
  <c r="L297" i="5"/>
  <c r="K297" i="5"/>
  <c r="J297" i="5"/>
  <c r="I297" i="5"/>
  <c r="H297" i="5"/>
  <c r="G297" i="5"/>
  <c r="Q296" i="5"/>
  <c r="P296" i="5"/>
  <c r="O296" i="5"/>
  <c r="N296" i="5"/>
  <c r="M296" i="5"/>
  <c r="L296" i="5"/>
  <c r="K296" i="5"/>
  <c r="J296" i="5"/>
  <c r="I296" i="5"/>
  <c r="H296" i="5"/>
  <c r="G296" i="5"/>
  <c r="Q295" i="5"/>
  <c r="P295" i="5"/>
  <c r="O295" i="5"/>
  <c r="N295" i="5"/>
  <c r="M295" i="5"/>
  <c r="L295" i="5"/>
  <c r="K295" i="5"/>
  <c r="J295" i="5"/>
  <c r="I295" i="5"/>
  <c r="H295" i="5"/>
  <c r="G295" i="5"/>
  <c r="Q294" i="5"/>
  <c r="P294" i="5"/>
  <c r="O294" i="5"/>
  <c r="N294" i="5"/>
  <c r="M294" i="5"/>
  <c r="L294" i="5"/>
  <c r="K294" i="5"/>
  <c r="J294" i="5"/>
  <c r="I294" i="5"/>
  <c r="H294" i="5"/>
  <c r="G294" i="5"/>
  <c r="Q293" i="5"/>
  <c r="P293" i="5"/>
  <c r="O293" i="5"/>
  <c r="N293" i="5"/>
  <c r="M293" i="5"/>
  <c r="L293" i="5"/>
  <c r="K293" i="5"/>
  <c r="J293" i="5"/>
  <c r="I293" i="5"/>
  <c r="H293" i="5"/>
  <c r="G293" i="5"/>
  <c r="Q292" i="5"/>
  <c r="P292" i="5"/>
  <c r="O292" i="5"/>
  <c r="N292" i="5"/>
  <c r="M292" i="5"/>
  <c r="L292" i="5"/>
  <c r="K292" i="5"/>
  <c r="J292" i="5"/>
  <c r="I292" i="5"/>
  <c r="H292" i="5"/>
  <c r="G292" i="5"/>
  <c r="Q291" i="5"/>
  <c r="P291" i="5"/>
  <c r="O291" i="5"/>
  <c r="N291" i="5"/>
  <c r="M291" i="5"/>
  <c r="L291" i="5"/>
  <c r="K291" i="5"/>
  <c r="J291" i="5"/>
  <c r="I291" i="5"/>
  <c r="H291" i="5"/>
  <c r="G291" i="5"/>
  <c r="Q290" i="5"/>
  <c r="P290" i="5"/>
  <c r="O290" i="5"/>
  <c r="N290" i="5"/>
  <c r="M290" i="5"/>
  <c r="L290" i="5"/>
  <c r="K290" i="5"/>
  <c r="J290" i="5"/>
  <c r="I290" i="5"/>
  <c r="H290" i="5"/>
  <c r="G290" i="5"/>
  <c r="Q289" i="5"/>
  <c r="P289" i="5"/>
  <c r="O289" i="5"/>
  <c r="N289" i="5"/>
  <c r="M289" i="5"/>
  <c r="L289" i="5"/>
  <c r="K289" i="5"/>
  <c r="J289" i="5"/>
  <c r="I289" i="5"/>
  <c r="H289" i="5"/>
  <c r="G289" i="5"/>
  <c r="Q288" i="5"/>
  <c r="P288" i="5"/>
  <c r="O288" i="5"/>
  <c r="N288" i="5"/>
  <c r="M288" i="5"/>
  <c r="L288" i="5"/>
  <c r="K288" i="5"/>
  <c r="J288" i="5"/>
  <c r="I288" i="5"/>
  <c r="H288" i="5"/>
  <c r="G288" i="5"/>
  <c r="Q287" i="5"/>
  <c r="P287" i="5"/>
  <c r="O287" i="5"/>
  <c r="N287" i="5"/>
  <c r="M287" i="5"/>
  <c r="L287" i="5"/>
  <c r="K287" i="5"/>
  <c r="J287" i="5"/>
  <c r="I287" i="5"/>
  <c r="H287" i="5"/>
  <c r="G287" i="5"/>
  <c r="Q286" i="5"/>
  <c r="P286" i="5"/>
  <c r="O286" i="5"/>
  <c r="N286" i="5"/>
  <c r="M286" i="5"/>
  <c r="L286" i="5"/>
  <c r="K286" i="5"/>
  <c r="J286" i="5"/>
  <c r="I286" i="5"/>
  <c r="H286" i="5"/>
  <c r="G286" i="5"/>
  <c r="Q285" i="5"/>
  <c r="P285" i="5"/>
  <c r="O285" i="5"/>
  <c r="N285" i="5"/>
  <c r="M285" i="5"/>
  <c r="L285" i="5"/>
  <c r="K285" i="5"/>
  <c r="J285" i="5"/>
  <c r="I285" i="5"/>
  <c r="H285" i="5"/>
  <c r="G285" i="5"/>
  <c r="Q284" i="5"/>
  <c r="P284" i="5"/>
  <c r="O284" i="5"/>
  <c r="N284" i="5"/>
  <c r="M284" i="5"/>
  <c r="L284" i="5"/>
  <c r="K284" i="5"/>
  <c r="J284" i="5"/>
  <c r="I284" i="5"/>
  <c r="H284" i="5"/>
  <c r="G284" i="5"/>
  <c r="Q283" i="5"/>
  <c r="P283" i="5"/>
  <c r="O283" i="5"/>
  <c r="N283" i="5"/>
  <c r="M283" i="5"/>
  <c r="L283" i="5"/>
  <c r="K283" i="5"/>
  <c r="J283" i="5"/>
  <c r="I283" i="5"/>
  <c r="H283" i="5"/>
  <c r="G283" i="5"/>
  <c r="Q282" i="5"/>
  <c r="P282" i="5"/>
  <c r="O282" i="5"/>
  <c r="N282" i="5"/>
  <c r="M282" i="5"/>
  <c r="L282" i="5"/>
  <c r="K282" i="5"/>
  <c r="J282" i="5"/>
  <c r="I282" i="5"/>
  <c r="H282" i="5"/>
  <c r="G282" i="5"/>
  <c r="Q281" i="5"/>
  <c r="P281" i="5"/>
  <c r="O281" i="5"/>
  <c r="N281" i="5"/>
  <c r="M281" i="5"/>
  <c r="L281" i="5"/>
  <c r="K281" i="5"/>
  <c r="J281" i="5"/>
  <c r="I281" i="5"/>
  <c r="H281" i="5"/>
  <c r="G281" i="5"/>
  <c r="Q280" i="5"/>
  <c r="P280" i="5"/>
  <c r="O280" i="5"/>
  <c r="N280" i="5"/>
  <c r="M280" i="5"/>
  <c r="L280" i="5"/>
  <c r="K280" i="5"/>
  <c r="J280" i="5"/>
  <c r="I280" i="5"/>
  <c r="H280" i="5"/>
  <c r="G280" i="5"/>
  <c r="Q279" i="5"/>
  <c r="P279" i="5"/>
  <c r="O279" i="5"/>
  <c r="N279" i="5"/>
  <c r="M279" i="5"/>
  <c r="L279" i="5"/>
  <c r="K279" i="5"/>
  <c r="J279" i="5"/>
  <c r="I279" i="5"/>
  <c r="H279" i="5"/>
  <c r="G279" i="5"/>
  <c r="Q278" i="5"/>
  <c r="P278" i="5"/>
  <c r="O278" i="5"/>
  <c r="N278" i="5"/>
  <c r="M278" i="5"/>
  <c r="L278" i="5"/>
  <c r="K278" i="5"/>
  <c r="J278" i="5"/>
  <c r="I278" i="5"/>
  <c r="H278" i="5"/>
  <c r="G278" i="5"/>
  <c r="Q277" i="5"/>
  <c r="P277" i="5"/>
  <c r="O277" i="5"/>
  <c r="N277" i="5"/>
  <c r="M277" i="5"/>
  <c r="L277" i="5"/>
  <c r="K277" i="5"/>
  <c r="J277" i="5"/>
  <c r="I277" i="5"/>
  <c r="H277" i="5"/>
  <c r="G277" i="5"/>
  <c r="Q276" i="5"/>
  <c r="P276" i="5"/>
  <c r="O276" i="5"/>
  <c r="N276" i="5"/>
  <c r="M276" i="5"/>
  <c r="L276" i="5"/>
  <c r="K276" i="5"/>
  <c r="J276" i="5"/>
  <c r="I276" i="5"/>
  <c r="H276" i="5"/>
  <c r="G276" i="5"/>
  <c r="Q275" i="5"/>
  <c r="P275" i="5"/>
  <c r="O275" i="5"/>
  <c r="N275" i="5"/>
  <c r="M275" i="5"/>
  <c r="L275" i="5"/>
  <c r="K275" i="5"/>
  <c r="J275" i="5"/>
  <c r="I275" i="5"/>
  <c r="H275" i="5"/>
  <c r="G275" i="5"/>
  <c r="Q274" i="5"/>
  <c r="P274" i="5"/>
  <c r="O274" i="5"/>
  <c r="N274" i="5"/>
  <c r="M274" i="5"/>
  <c r="L274" i="5"/>
  <c r="K274" i="5"/>
  <c r="J274" i="5"/>
  <c r="I274" i="5"/>
  <c r="H274" i="5"/>
  <c r="G274" i="5"/>
  <c r="Q273" i="5"/>
  <c r="P273" i="5"/>
  <c r="O273" i="5"/>
  <c r="N273" i="5"/>
  <c r="M273" i="5"/>
  <c r="L273" i="5"/>
  <c r="K273" i="5"/>
  <c r="J273" i="5"/>
  <c r="I273" i="5"/>
  <c r="H273" i="5"/>
  <c r="G273" i="5"/>
  <c r="Q272" i="5"/>
  <c r="P272" i="5"/>
  <c r="O272" i="5"/>
  <c r="N272" i="5"/>
  <c r="M272" i="5"/>
  <c r="L272" i="5"/>
  <c r="K272" i="5"/>
  <c r="J272" i="5"/>
  <c r="I272" i="5"/>
  <c r="H272" i="5"/>
  <c r="G272" i="5"/>
  <c r="Q271" i="5"/>
  <c r="P271" i="5"/>
  <c r="O271" i="5"/>
  <c r="N271" i="5"/>
  <c r="M271" i="5"/>
  <c r="L271" i="5"/>
  <c r="K271" i="5"/>
  <c r="J271" i="5"/>
  <c r="I271" i="5"/>
  <c r="H271" i="5"/>
  <c r="G271" i="5"/>
  <c r="Q270" i="5"/>
  <c r="P270" i="5"/>
  <c r="O270" i="5"/>
  <c r="N270" i="5"/>
  <c r="M270" i="5"/>
  <c r="L270" i="5"/>
  <c r="K270" i="5"/>
  <c r="J270" i="5"/>
  <c r="I270" i="5"/>
  <c r="H270" i="5"/>
  <c r="G270" i="5"/>
  <c r="Q269" i="5"/>
  <c r="P269" i="5"/>
  <c r="O269" i="5"/>
  <c r="N269" i="5"/>
  <c r="M269" i="5"/>
  <c r="L269" i="5"/>
  <c r="K269" i="5"/>
  <c r="J269" i="5"/>
  <c r="I269" i="5"/>
  <c r="H269" i="5"/>
  <c r="G269" i="5"/>
  <c r="Q268" i="5"/>
  <c r="P268" i="5"/>
  <c r="O268" i="5"/>
  <c r="N268" i="5"/>
  <c r="M268" i="5"/>
  <c r="L268" i="5"/>
  <c r="K268" i="5"/>
  <c r="J268" i="5"/>
  <c r="I268" i="5"/>
  <c r="H268" i="5"/>
  <c r="G268" i="5"/>
  <c r="Q267" i="5"/>
  <c r="P267" i="5"/>
  <c r="O267" i="5"/>
  <c r="N267" i="5"/>
  <c r="M267" i="5"/>
  <c r="L267" i="5"/>
  <c r="K267" i="5"/>
  <c r="J267" i="5"/>
  <c r="I267" i="5"/>
  <c r="H267" i="5"/>
  <c r="G267" i="5"/>
  <c r="Q266" i="5"/>
  <c r="P266" i="5"/>
  <c r="O266" i="5"/>
  <c r="N266" i="5"/>
  <c r="M266" i="5"/>
  <c r="L266" i="5"/>
  <c r="K266" i="5"/>
  <c r="J266" i="5"/>
  <c r="I266" i="5"/>
  <c r="H266" i="5"/>
  <c r="G266" i="5"/>
  <c r="Q265" i="5"/>
  <c r="P265" i="5"/>
  <c r="O265" i="5"/>
  <c r="N265" i="5"/>
  <c r="M265" i="5"/>
  <c r="L265" i="5"/>
  <c r="K265" i="5"/>
  <c r="J265" i="5"/>
  <c r="I265" i="5"/>
  <c r="H265" i="5"/>
  <c r="G265" i="5"/>
  <c r="Q264" i="5"/>
  <c r="P264" i="5"/>
  <c r="O264" i="5"/>
  <c r="N264" i="5"/>
  <c r="M264" i="5"/>
  <c r="L264" i="5"/>
  <c r="K264" i="5"/>
  <c r="J264" i="5"/>
  <c r="I264" i="5"/>
  <c r="H264" i="5"/>
  <c r="G264" i="5"/>
  <c r="Q263" i="5"/>
  <c r="P263" i="5"/>
  <c r="O263" i="5"/>
  <c r="N263" i="5"/>
  <c r="M263" i="5"/>
  <c r="L263" i="5"/>
  <c r="K263" i="5"/>
  <c r="J263" i="5"/>
  <c r="I263" i="5"/>
  <c r="H263" i="5"/>
  <c r="G263" i="5"/>
  <c r="Q262" i="5"/>
  <c r="P262" i="5"/>
  <c r="O262" i="5"/>
  <c r="N262" i="5"/>
  <c r="M262" i="5"/>
  <c r="L262" i="5"/>
  <c r="K262" i="5"/>
  <c r="J262" i="5"/>
  <c r="I262" i="5"/>
  <c r="H262" i="5"/>
  <c r="G262" i="5"/>
  <c r="Q261" i="5"/>
  <c r="P261" i="5"/>
  <c r="O261" i="5"/>
  <c r="N261" i="5"/>
  <c r="M261" i="5"/>
  <c r="L261" i="5"/>
  <c r="K261" i="5"/>
  <c r="J261" i="5"/>
  <c r="I261" i="5"/>
  <c r="H261" i="5"/>
  <c r="G261" i="5"/>
  <c r="Q260" i="5"/>
  <c r="P260" i="5"/>
  <c r="O260" i="5"/>
  <c r="N260" i="5"/>
  <c r="M260" i="5"/>
  <c r="L260" i="5"/>
  <c r="K260" i="5"/>
  <c r="J260" i="5"/>
  <c r="I260" i="5"/>
  <c r="H260" i="5"/>
  <c r="G260" i="5"/>
  <c r="Q259" i="5"/>
  <c r="P259" i="5"/>
  <c r="O259" i="5"/>
  <c r="N259" i="5"/>
  <c r="M259" i="5"/>
  <c r="L259" i="5"/>
  <c r="K259" i="5"/>
  <c r="J259" i="5"/>
  <c r="I259" i="5"/>
  <c r="H259" i="5"/>
  <c r="G259" i="5"/>
  <c r="Q258" i="5"/>
  <c r="P258" i="5"/>
  <c r="O258" i="5"/>
  <c r="N258" i="5"/>
  <c r="M258" i="5"/>
  <c r="L258" i="5"/>
  <c r="K258" i="5"/>
  <c r="J258" i="5"/>
  <c r="I258" i="5"/>
  <c r="H258" i="5"/>
  <c r="G258" i="5"/>
  <c r="Q257" i="5"/>
  <c r="P257" i="5"/>
  <c r="O257" i="5"/>
  <c r="N257" i="5"/>
  <c r="M257" i="5"/>
  <c r="L257" i="5"/>
  <c r="K257" i="5"/>
  <c r="J257" i="5"/>
  <c r="I257" i="5"/>
  <c r="H257" i="5"/>
  <c r="G257" i="5"/>
  <c r="Q256" i="5"/>
  <c r="P256" i="5"/>
  <c r="O256" i="5"/>
  <c r="N256" i="5"/>
  <c r="M256" i="5"/>
  <c r="L256" i="5"/>
  <c r="K256" i="5"/>
  <c r="J256" i="5"/>
  <c r="I256" i="5"/>
  <c r="H256" i="5"/>
  <c r="G256" i="5"/>
  <c r="Q255" i="5"/>
  <c r="P255" i="5"/>
  <c r="O255" i="5"/>
  <c r="N255" i="5"/>
  <c r="M255" i="5"/>
  <c r="L255" i="5"/>
  <c r="K255" i="5"/>
  <c r="J255" i="5"/>
  <c r="I255" i="5"/>
  <c r="H255" i="5"/>
  <c r="G255" i="5"/>
  <c r="Q254" i="5"/>
  <c r="P254" i="5"/>
  <c r="O254" i="5"/>
  <c r="N254" i="5"/>
  <c r="M254" i="5"/>
  <c r="L254" i="5"/>
  <c r="K254" i="5"/>
  <c r="J254" i="5"/>
  <c r="I254" i="5"/>
  <c r="H254" i="5"/>
  <c r="G254" i="5"/>
  <c r="Q253" i="5"/>
  <c r="P253" i="5"/>
  <c r="O253" i="5"/>
  <c r="N253" i="5"/>
  <c r="M253" i="5"/>
  <c r="L253" i="5"/>
  <c r="K253" i="5"/>
  <c r="J253" i="5"/>
  <c r="I253" i="5"/>
  <c r="H253" i="5"/>
  <c r="G253" i="5"/>
  <c r="Q252" i="5"/>
  <c r="P252" i="5"/>
  <c r="O252" i="5"/>
  <c r="N252" i="5"/>
  <c r="M252" i="5"/>
  <c r="L252" i="5"/>
  <c r="K252" i="5"/>
  <c r="J252" i="5"/>
  <c r="I252" i="5"/>
  <c r="H252" i="5"/>
  <c r="G252" i="5"/>
  <c r="Q251" i="5"/>
  <c r="P251" i="5"/>
  <c r="O251" i="5"/>
  <c r="N251" i="5"/>
  <c r="M251" i="5"/>
  <c r="L251" i="5"/>
  <c r="K251" i="5"/>
  <c r="J251" i="5"/>
  <c r="I251" i="5"/>
  <c r="H251" i="5"/>
  <c r="G251" i="5"/>
  <c r="Q250" i="5"/>
  <c r="P250" i="5"/>
  <c r="O250" i="5"/>
  <c r="N250" i="5"/>
  <c r="M250" i="5"/>
  <c r="L250" i="5"/>
  <c r="K250" i="5"/>
  <c r="J250" i="5"/>
  <c r="I250" i="5"/>
  <c r="H250" i="5"/>
  <c r="G250" i="5"/>
  <c r="Q249" i="5"/>
  <c r="P249" i="5"/>
  <c r="O249" i="5"/>
  <c r="N249" i="5"/>
  <c r="M249" i="5"/>
  <c r="L249" i="5"/>
  <c r="K249" i="5"/>
  <c r="J249" i="5"/>
  <c r="I249" i="5"/>
  <c r="H249" i="5"/>
  <c r="G249" i="5"/>
  <c r="Q248" i="5"/>
  <c r="P248" i="5"/>
  <c r="O248" i="5"/>
  <c r="N248" i="5"/>
  <c r="M248" i="5"/>
  <c r="L248" i="5"/>
  <c r="K248" i="5"/>
  <c r="J248" i="5"/>
  <c r="I248" i="5"/>
  <c r="H248" i="5"/>
  <c r="G248" i="5"/>
  <c r="Q247" i="5"/>
  <c r="P247" i="5"/>
  <c r="O247" i="5"/>
  <c r="N247" i="5"/>
  <c r="M247" i="5"/>
  <c r="L247" i="5"/>
  <c r="K247" i="5"/>
  <c r="J247" i="5"/>
  <c r="I247" i="5"/>
  <c r="H247" i="5"/>
  <c r="G247" i="5"/>
  <c r="Q246" i="5"/>
  <c r="P246" i="5"/>
  <c r="O246" i="5"/>
  <c r="N246" i="5"/>
  <c r="M246" i="5"/>
  <c r="L246" i="5"/>
  <c r="K246" i="5"/>
  <c r="J246" i="5"/>
  <c r="I246" i="5"/>
  <c r="H246" i="5"/>
  <c r="G246" i="5"/>
  <c r="Q245" i="5"/>
  <c r="P245" i="5"/>
  <c r="O245" i="5"/>
  <c r="N245" i="5"/>
  <c r="M245" i="5"/>
  <c r="L245" i="5"/>
  <c r="K245" i="5"/>
  <c r="J245" i="5"/>
  <c r="I245" i="5"/>
  <c r="H245" i="5"/>
  <c r="G245" i="5"/>
  <c r="Q244" i="5"/>
  <c r="P244" i="5"/>
  <c r="O244" i="5"/>
  <c r="N244" i="5"/>
  <c r="M244" i="5"/>
  <c r="L244" i="5"/>
  <c r="K244" i="5"/>
  <c r="J244" i="5"/>
  <c r="I244" i="5"/>
  <c r="H244" i="5"/>
  <c r="G244" i="5"/>
  <c r="Q243" i="5"/>
  <c r="P243" i="5"/>
  <c r="O243" i="5"/>
  <c r="N243" i="5"/>
  <c r="M243" i="5"/>
  <c r="L243" i="5"/>
  <c r="K243" i="5"/>
  <c r="J243" i="5"/>
  <c r="I243" i="5"/>
  <c r="H243" i="5"/>
  <c r="G243" i="5"/>
  <c r="Q242" i="5"/>
  <c r="P242" i="5"/>
  <c r="O242" i="5"/>
  <c r="N242" i="5"/>
  <c r="M242" i="5"/>
  <c r="L242" i="5"/>
  <c r="K242" i="5"/>
  <c r="J242" i="5"/>
  <c r="I242" i="5"/>
  <c r="H242" i="5"/>
  <c r="G242" i="5"/>
  <c r="Q241" i="5"/>
  <c r="P241" i="5"/>
  <c r="O241" i="5"/>
  <c r="N241" i="5"/>
  <c r="M241" i="5"/>
  <c r="L241" i="5"/>
  <c r="K241" i="5"/>
  <c r="J241" i="5"/>
  <c r="I241" i="5"/>
  <c r="H241" i="5"/>
  <c r="G241" i="5"/>
  <c r="Q240" i="5"/>
  <c r="P240" i="5"/>
  <c r="O240" i="5"/>
  <c r="N240" i="5"/>
  <c r="M240" i="5"/>
  <c r="L240" i="5"/>
  <c r="K240" i="5"/>
  <c r="J240" i="5"/>
  <c r="I240" i="5"/>
  <c r="H240" i="5"/>
  <c r="G240" i="5"/>
  <c r="Q239" i="5"/>
  <c r="P239" i="5"/>
  <c r="O239" i="5"/>
  <c r="N239" i="5"/>
  <c r="M239" i="5"/>
  <c r="L239" i="5"/>
  <c r="K239" i="5"/>
  <c r="J239" i="5"/>
  <c r="I239" i="5"/>
  <c r="H239" i="5"/>
  <c r="G239" i="5"/>
  <c r="Q238" i="5"/>
  <c r="P238" i="5"/>
  <c r="O238" i="5"/>
  <c r="N238" i="5"/>
  <c r="M238" i="5"/>
  <c r="L238" i="5"/>
  <c r="K238" i="5"/>
  <c r="J238" i="5"/>
  <c r="I238" i="5"/>
  <c r="H238" i="5"/>
  <c r="G238" i="5"/>
  <c r="Q237" i="5"/>
  <c r="P237" i="5"/>
  <c r="O237" i="5"/>
  <c r="N237" i="5"/>
  <c r="M237" i="5"/>
  <c r="L237" i="5"/>
  <c r="K237" i="5"/>
  <c r="J237" i="5"/>
  <c r="I237" i="5"/>
  <c r="H237" i="5"/>
  <c r="G237" i="5"/>
  <c r="Q236" i="5"/>
  <c r="P236" i="5"/>
  <c r="O236" i="5"/>
  <c r="N236" i="5"/>
  <c r="M236" i="5"/>
  <c r="L236" i="5"/>
  <c r="K236" i="5"/>
  <c r="J236" i="5"/>
  <c r="I236" i="5"/>
  <c r="H236" i="5"/>
  <c r="G236" i="5"/>
  <c r="Q235" i="5"/>
  <c r="P235" i="5"/>
  <c r="O235" i="5"/>
  <c r="N235" i="5"/>
  <c r="M235" i="5"/>
  <c r="L235" i="5"/>
  <c r="K235" i="5"/>
  <c r="J235" i="5"/>
  <c r="I235" i="5"/>
  <c r="H235" i="5"/>
  <c r="G235" i="5"/>
  <c r="Q234" i="5"/>
  <c r="P234" i="5"/>
  <c r="O234" i="5"/>
  <c r="N234" i="5"/>
  <c r="M234" i="5"/>
  <c r="L234" i="5"/>
  <c r="K234" i="5"/>
  <c r="J234" i="5"/>
  <c r="I234" i="5"/>
  <c r="H234" i="5"/>
  <c r="G234" i="5"/>
  <c r="Q233" i="5"/>
  <c r="P233" i="5"/>
  <c r="O233" i="5"/>
  <c r="N233" i="5"/>
  <c r="M233" i="5"/>
  <c r="L233" i="5"/>
  <c r="K233" i="5"/>
  <c r="J233" i="5"/>
  <c r="I233" i="5"/>
  <c r="H233" i="5"/>
  <c r="G233" i="5"/>
  <c r="Q232" i="5"/>
  <c r="P232" i="5"/>
  <c r="O232" i="5"/>
  <c r="N232" i="5"/>
  <c r="M232" i="5"/>
  <c r="L232" i="5"/>
  <c r="K232" i="5"/>
  <c r="J232" i="5"/>
  <c r="I232" i="5"/>
  <c r="H232" i="5"/>
  <c r="G232" i="5"/>
  <c r="Q231" i="5"/>
  <c r="P231" i="5"/>
  <c r="O231" i="5"/>
  <c r="N231" i="5"/>
  <c r="M231" i="5"/>
  <c r="L231" i="5"/>
  <c r="K231" i="5"/>
  <c r="J231" i="5"/>
  <c r="I231" i="5"/>
  <c r="H231" i="5"/>
  <c r="G231" i="5"/>
  <c r="Q230" i="5"/>
  <c r="P230" i="5"/>
  <c r="O230" i="5"/>
  <c r="N230" i="5"/>
  <c r="M230" i="5"/>
  <c r="L230" i="5"/>
  <c r="K230" i="5"/>
  <c r="J230" i="5"/>
  <c r="I230" i="5"/>
  <c r="H230" i="5"/>
  <c r="G230" i="5"/>
  <c r="Q229" i="5"/>
  <c r="P229" i="5"/>
  <c r="O229" i="5"/>
  <c r="N229" i="5"/>
  <c r="M229" i="5"/>
  <c r="L229" i="5"/>
  <c r="K229" i="5"/>
  <c r="J229" i="5"/>
  <c r="I229" i="5"/>
  <c r="H229" i="5"/>
  <c r="G229" i="5"/>
  <c r="Q228" i="5"/>
  <c r="P228" i="5"/>
  <c r="O228" i="5"/>
  <c r="N228" i="5"/>
  <c r="M228" i="5"/>
  <c r="L228" i="5"/>
  <c r="K228" i="5"/>
  <c r="J228" i="5"/>
  <c r="I228" i="5"/>
  <c r="H228" i="5"/>
  <c r="G228" i="5"/>
  <c r="Q227" i="5"/>
  <c r="P227" i="5"/>
  <c r="O227" i="5"/>
  <c r="N227" i="5"/>
  <c r="M227" i="5"/>
  <c r="L227" i="5"/>
  <c r="K227" i="5"/>
  <c r="J227" i="5"/>
  <c r="I227" i="5"/>
  <c r="H227" i="5"/>
  <c r="G227" i="5"/>
  <c r="Q226" i="5"/>
  <c r="P226" i="5"/>
  <c r="O226" i="5"/>
  <c r="N226" i="5"/>
  <c r="M226" i="5"/>
  <c r="L226" i="5"/>
  <c r="K226" i="5"/>
  <c r="J226" i="5"/>
  <c r="I226" i="5"/>
  <c r="H226" i="5"/>
  <c r="G226" i="5"/>
  <c r="Q225" i="5"/>
  <c r="P225" i="5"/>
  <c r="O225" i="5"/>
  <c r="N225" i="5"/>
  <c r="M225" i="5"/>
  <c r="L225" i="5"/>
  <c r="K225" i="5"/>
  <c r="J225" i="5"/>
  <c r="I225" i="5"/>
  <c r="H225" i="5"/>
  <c r="G225" i="5"/>
  <c r="Q224" i="5"/>
  <c r="P224" i="5"/>
  <c r="O224" i="5"/>
  <c r="N224" i="5"/>
  <c r="M224" i="5"/>
  <c r="L224" i="5"/>
  <c r="K224" i="5"/>
  <c r="J224" i="5"/>
  <c r="I224" i="5"/>
  <c r="H224" i="5"/>
  <c r="G224" i="5"/>
  <c r="Q223" i="5"/>
  <c r="P223" i="5"/>
  <c r="O223" i="5"/>
  <c r="N223" i="5"/>
  <c r="M223" i="5"/>
  <c r="L223" i="5"/>
  <c r="K223" i="5"/>
  <c r="J223" i="5"/>
  <c r="I223" i="5"/>
  <c r="H223" i="5"/>
  <c r="G223" i="5"/>
  <c r="Q222" i="5"/>
  <c r="P222" i="5"/>
  <c r="O222" i="5"/>
  <c r="N222" i="5"/>
  <c r="M222" i="5"/>
  <c r="L222" i="5"/>
  <c r="K222" i="5"/>
  <c r="J222" i="5"/>
  <c r="I222" i="5"/>
  <c r="H222" i="5"/>
  <c r="G222" i="5"/>
  <c r="Q221" i="5"/>
  <c r="P221" i="5"/>
  <c r="O221" i="5"/>
  <c r="N221" i="5"/>
  <c r="M221" i="5"/>
  <c r="L221" i="5"/>
  <c r="K221" i="5"/>
  <c r="J221" i="5"/>
  <c r="I221" i="5"/>
  <c r="H221" i="5"/>
  <c r="G221" i="5"/>
  <c r="Q220" i="5"/>
  <c r="P220" i="5"/>
  <c r="O220" i="5"/>
  <c r="N220" i="5"/>
  <c r="M220" i="5"/>
  <c r="L220" i="5"/>
  <c r="K220" i="5"/>
  <c r="J220" i="5"/>
  <c r="I220" i="5"/>
  <c r="H220" i="5"/>
  <c r="G220" i="5"/>
  <c r="Q219" i="5"/>
  <c r="P219" i="5"/>
  <c r="O219" i="5"/>
  <c r="N219" i="5"/>
  <c r="M219" i="5"/>
  <c r="L219" i="5"/>
  <c r="K219" i="5"/>
  <c r="J219" i="5"/>
  <c r="I219" i="5"/>
  <c r="H219" i="5"/>
  <c r="G219" i="5"/>
  <c r="Q218" i="5"/>
  <c r="P218" i="5"/>
  <c r="O218" i="5"/>
  <c r="N218" i="5"/>
  <c r="M218" i="5"/>
  <c r="L218" i="5"/>
  <c r="K218" i="5"/>
  <c r="J218" i="5"/>
  <c r="I218" i="5"/>
  <c r="H218" i="5"/>
  <c r="G218" i="5"/>
  <c r="Q217" i="5"/>
  <c r="P217" i="5"/>
  <c r="O217" i="5"/>
  <c r="N217" i="5"/>
  <c r="M217" i="5"/>
  <c r="L217" i="5"/>
  <c r="K217" i="5"/>
  <c r="J217" i="5"/>
  <c r="I217" i="5"/>
  <c r="H217" i="5"/>
  <c r="G217" i="5"/>
  <c r="Q216" i="5"/>
  <c r="P216" i="5"/>
  <c r="O216" i="5"/>
  <c r="N216" i="5"/>
  <c r="M216" i="5"/>
  <c r="L216" i="5"/>
  <c r="K216" i="5"/>
  <c r="J216" i="5"/>
  <c r="I216" i="5"/>
  <c r="H216" i="5"/>
  <c r="G216" i="5"/>
  <c r="Q215" i="5"/>
  <c r="P215" i="5"/>
  <c r="O215" i="5"/>
  <c r="N215" i="5"/>
  <c r="M215" i="5"/>
  <c r="L215" i="5"/>
  <c r="K215" i="5"/>
  <c r="J215" i="5"/>
  <c r="I215" i="5"/>
  <c r="H215" i="5"/>
  <c r="G215" i="5"/>
  <c r="Q214" i="5"/>
  <c r="P214" i="5"/>
  <c r="O214" i="5"/>
  <c r="N214" i="5"/>
  <c r="M214" i="5"/>
  <c r="L214" i="5"/>
  <c r="K214" i="5"/>
  <c r="J214" i="5"/>
  <c r="I214" i="5"/>
  <c r="H214" i="5"/>
  <c r="G214" i="5"/>
  <c r="Q213" i="5"/>
  <c r="P213" i="5"/>
  <c r="O213" i="5"/>
  <c r="N213" i="5"/>
  <c r="M213" i="5"/>
  <c r="L213" i="5"/>
  <c r="K213" i="5"/>
  <c r="J213" i="5"/>
  <c r="I213" i="5"/>
  <c r="H213" i="5"/>
  <c r="G213" i="5"/>
  <c r="Q212" i="5"/>
  <c r="P212" i="5"/>
  <c r="O212" i="5"/>
  <c r="N212" i="5"/>
  <c r="M212" i="5"/>
  <c r="L212" i="5"/>
  <c r="K212" i="5"/>
  <c r="J212" i="5"/>
  <c r="I212" i="5"/>
  <c r="H212" i="5"/>
  <c r="G212" i="5"/>
  <c r="Q211" i="5"/>
  <c r="P211" i="5"/>
  <c r="O211" i="5"/>
  <c r="N211" i="5"/>
  <c r="M211" i="5"/>
  <c r="L211" i="5"/>
  <c r="K211" i="5"/>
  <c r="J211" i="5"/>
  <c r="I211" i="5"/>
  <c r="H211" i="5"/>
  <c r="G211" i="5"/>
  <c r="Q210" i="5"/>
  <c r="P210" i="5"/>
  <c r="O210" i="5"/>
  <c r="N210" i="5"/>
  <c r="M210" i="5"/>
  <c r="L210" i="5"/>
  <c r="K210" i="5"/>
  <c r="J210" i="5"/>
  <c r="I210" i="5"/>
  <c r="H210" i="5"/>
  <c r="G210" i="5"/>
  <c r="Q209" i="5"/>
  <c r="P209" i="5"/>
  <c r="O209" i="5"/>
  <c r="N209" i="5"/>
  <c r="M209" i="5"/>
  <c r="L209" i="5"/>
  <c r="K209" i="5"/>
  <c r="J209" i="5"/>
  <c r="I209" i="5"/>
  <c r="H209" i="5"/>
  <c r="G209" i="5"/>
  <c r="Q208" i="5"/>
  <c r="P208" i="5"/>
  <c r="O208" i="5"/>
  <c r="N208" i="5"/>
  <c r="M208" i="5"/>
  <c r="L208" i="5"/>
  <c r="K208" i="5"/>
  <c r="J208" i="5"/>
  <c r="I208" i="5"/>
  <c r="H208" i="5"/>
  <c r="G208" i="5"/>
  <c r="Q207" i="5"/>
  <c r="P207" i="5"/>
  <c r="O207" i="5"/>
  <c r="N207" i="5"/>
  <c r="M207" i="5"/>
  <c r="L207" i="5"/>
  <c r="K207" i="5"/>
  <c r="J207" i="5"/>
  <c r="I207" i="5"/>
  <c r="H207" i="5"/>
  <c r="G207" i="5"/>
  <c r="Q206" i="5"/>
  <c r="P206" i="5"/>
  <c r="O206" i="5"/>
  <c r="N206" i="5"/>
  <c r="M206" i="5"/>
  <c r="L206" i="5"/>
  <c r="K206" i="5"/>
  <c r="J206" i="5"/>
  <c r="I206" i="5"/>
  <c r="H206" i="5"/>
  <c r="G206" i="5"/>
  <c r="Q205" i="5"/>
  <c r="P205" i="5"/>
  <c r="O205" i="5"/>
  <c r="N205" i="5"/>
  <c r="M205" i="5"/>
  <c r="L205" i="5"/>
  <c r="K205" i="5"/>
  <c r="J205" i="5"/>
  <c r="I205" i="5"/>
  <c r="H205" i="5"/>
  <c r="G205" i="5"/>
  <c r="Q204" i="5"/>
  <c r="P204" i="5"/>
  <c r="O204" i="5"/>
  <c r="N204" i="5"/>
  <c r="M204" i="5"/>
  <c r="L204" i="5"/>
  <c r="K204" i="5"/>
  <c r="J204" i="5"/>
  <c r="I204" i="5"/>
  <c r="H204" i="5"/>
  <c r="G204" i="5"/>
  <c r="Q203" i="5"/>
  <c r="P203" i="5"/>
  <c r="O203" i="5"/>
  <c r="N203" i="5"/>
  <c r="M203" i="5"/>
  <c r="L203" i="5"/>
  <c r="K203" i="5"/>
  <c r="J203" i="5"/>
  <c r="I203" i="5"/>
  <c r="H203" i="5"/>
  <c r="G203" i="5"/>
  <c r="Q202" i="5"/>
  <c r="P202" i="5"/>
  <c r="O202" i="5"/>
  <c r="N202" i="5"/>
  <c r="M202" i="5"/>
  <c r="L202" i="5"/>
  <c r="K202" i="5"/>
  <c r="J202" i="5"/>
  <c r="I202" i="5"/>
  <c r="H202" i="5"/>
  <c r="G202" i="5"/>
  <c r="Q201" i="5"/>
  <c r="P201" i="5"/>
  <c r="O201" i="5"/>
  <c r="N201" i="5"/>
  <c r="M201" i="5"/>
  <c r="L201" i="5"/>
  <c r="K201" i="5"/>
  <c r="J201" i="5"/>
  <c r="I201" i="5"/>
  <c r="H201" i="5"/>
  <c r="G201" i="5"/>
  <c r="Q200" i="5"/>
  <c r="P200" i="5"/>
  <c r="O200" i="5"/>
  <c r="N200" i="5"/>
  <c r="M200" i="5"/>
  <c r="L200" i="5"/>
  <c r="K200" i="5"/>
  <c r="J200" i="5"/>
  <c r="I200" i="5"/>
  <c r="H200" i="5"/>
  <c r="G200" i="5"/>
  <c r="Q199" i="5"/>
  <c r="P199" i="5"/>
  <c r="O199" i="5"/>
  <c r="N199" i="5"/>
  <c r="M199" i="5"/>
  <c r="L199" i="5"/>
  <c r="K199" i="5"/>
  <c r="J199" i="5"/>
  <c r="I199" i="5"/>
  <c r="H199" i="5"/>
  <c r="G199" i="5"/>
  <c r="Q198" i="5"/>
  <c r="P198" i="5"/>
  <c r="O198" i="5"/>
  <c r="N198" i="5"/>
  <c r="M198" i="5"/>
  <c r="L198" i="5"/>
  <c r="K198" i="5"/>
  <c r="J198" i="5"/>
  <c r="I198" i="5"/>
  <c r="H198" i="5"/>
  <c r="G198" i="5"/>
  <c r="Q197" i="5"/>
  <c r="P197" i="5"/>
  <c r="O197" i="5"/>
  <c r="N197" i="5"/>
  <c r="M197" i="5"/>
  <c r="L197" i="5"/>
  <c r="K197" i="5"/>
  <c r="J197" i="5"/>
  <c r="I197" i="5"/>
  <c r="H197" i="5"/>
  <c r="G197" i="5"/>
  <c r="Q196" i="5"/>
  <c r="P196" i="5"/>
  <c r="O196" i="5"/>
  <c r="N196" i="5"/>
  <c r="M196" i="5"/>
  <c r="L196" i="5"/>
  <c r="K196" i="5"/>
  <c r="J196" i="5"/>
  <c r="I196" i="5"/>
  <c r="H196" i="5"/>
  <c r="G196" i="5"/>
  <c r="Q195" i="5"/>
  <c r="P195" i="5"/>
  <c r="O195" i="5"/>
  <c r="N195" i="5"/>
  <c r="M195" i="5"/>
  <c r="L195" i="5"/>
  <c r="K195" i="5"/>
  <c r="J195" i="5"/>
  <c r="I195" i="5"/>
  <c r="H195" i="5"/>
  <c r="G195" i="5"/>
  <c r="Q194" i="5"/>
  <c r="P194" i="5"/>
  <c r="O194" i="5"/>
  <c r="N194" i="5"/>
  <c r="M194" i="5"/>
  <c r="L194" i="5"/>
  <c r="K194" i="5"/>
  <c r="J194" i="5"/>
  <c r="I194" i="5"/>
  <c r="H194" i="5"/>
  <c r="G194" i="5"/>
  <c r="Q193" i="5"/>
  <c r="P193" i="5"/>
  <c r="O193" i="5"/>
  <c r="N193" i="5"/>
  <c r="M193" i="5"/>
  <c r="L193" i="5"/>
  <c r="K193" i="5"/>
  <c r="J193" i="5"/>
  <c r="I193" i="5"/>
  <c r="H193" i="5"/>
  <c r="G193" i="5"/>
  <c r="Q192" i="5"/>
  <c r="P192" i="5"/>
  <c r="O192" i="5"/>
  <c r="N192" i="5"/>
  <c r="M192" i="5"/>
  <c r="L192" i="5"/>
  <c r="K192" i="5"/>
  <c r="J192" i="5"/>
  <c r="I192" i="5"/>
  <c r="H192" i="5"/>
  <c r="G192" i="5"/>
  <c r="Q191" i="5"/>
  <c r="P191" i="5"/>
  <c r="O191" i="5"/>
  <c r="N191" i="5"/>
  <c r="M191" i="5"/>
  <c r="L191" i="5"/>
  <c r="K191" i="5"/>
  <c r="J191" i="5"/>
  <c r="I191" i="5"/>
  <c r="H191" i="5"/>
  <c r="G191" i="5"/>
  <c r="Q190" i="5"/>
  <c r="P190" i="5"/>
  <c r="O190" i="5"/>
  <c r="N190" i="5"/>
  <c r="M190" i="5"/>
  <c r="L190" i="5"/>
  <c r="K190" i="5"/>
  <c r="J190" i="5"/>
  <c r="I190" i="5"/>
  <c r="H190" i="5"/>
  <c r="G190" i="5"/>
  <c r="Q189" i="5"/>
  <c r="P189" i="5"/>
  <c r="O189" i="5"/>
  <c r="N189" i="5"/>
  <c r="M189" i="5"/>
  <c r="L189" i="5"/>
  <c r="K189" i="5"/>
  <c r="J189" i="5"/>
  <c r="I189" i="5"/>
  <c r="H189" i="5"/>
  <c r="G189" i="5"/>
  <c r="Q188" i="5"/>
  <c r="P188" i="5"/>
  <c r="O188" i="5"/>
  <c r="N188" i="5"/>
  <c r="M188" i="5"/>
  <c r="L188" i="5"/>
  <c r="K188" i="5"/>
  <c r="J188" i="5"/>
  <c r="I188" i="5"/>
  <c r="H188" i="5"/>
  <c r="G188" i="5"/>
  <c r="Q187" i="5"/>
  <c r="P187" i="5"/>
  <c r="O187" i="5"/>
  <c r="N187" i="5"/>
  <c r="M187" i="5"/>
  <c r="L187" i="5"/>
  <c r="K187" i="5"/>
  <c r="J187" i="5"/>
  <c r="I187" i="5"/>
  <c r="H187" i="5"/>
  <c r="G187" i="5"/>
  <c r="Q186" i="5"/>
  <c r="P186" i="5"/>
  <c r="O186" i="5"/>
  <c r="N186" i="5"/>
  <c r="M186" i="5"/>
  <c r="L186" i="5"/>
  <c r="K186" i="5"/>
  <c r="J186" i="5"/>
  <c r="I186" i="5"/>
  <c r="H186" i="5"/>
  <c r="G186" i="5"/>
  <c r="Q185" i="5"/>
  <c r="P185" i="5"/>
  <c r="O185" i="5"/>
  <c r="N185" i="5"/>
  <c r="M185" i="5"/>
  <c r="L185" i="5"/>
  <c r="K185" i="5"/>
  <c r="J185" i="5"/>
  <c r="I185" i="5"/>
  <c r="H185" i="5"/>
  <c r="G185" i="5"/>
  <c r="Q184" i="5"/>
  <c r="P184" i="5"/>
  <c r="O184" i="5"/>
  <c r="N184" i="5"/>
  <c r="M184" i="5"/>
  <c r="L184" i="5"/>
  <c r="K184" i="5"/>
  <c r="J184" i="5"/>
  <c r="I184" i="5"/>
  <c r="H184" i="5"/>
  <c r="G184" i="5"/>
  <c r="Q183" i="5"/>
  <c r="P183" i="5"/>
  <c r="O183" i="5"/>
  <c r="N183" i="5"/>
  <c r="M183" i="5"/>
  <c r="L183" i="5"/>
  <c r="K183" i="5"/>
  <c r="J183" i="5"/>
  <c r="I183" i="5"/>
  <c r="H183" i="5"/>
  <c r="G183" i="5"/>
  <c r="Q182" i="5"/>
  <c r="P182" i="5"/>
  <c r="O182" i="5"/>
  <c r="N182" i="5"/>
  <c r="M182" i="5"/>
  <c r="L182" i="5"/>
  <c r="K182" i="5"/>
  <c r="J182" i="5"/>
  <c r="I182" i="5"/>
  <c r="H182" i="5"/>
  <c r="G182" i="5"/>
  <c r="Q181" i="5"/>
  <c r="P181" i="5"/>
  <c r="O181" i="5"/>
  <c r="N181" i="5"/>
  <c r="M181" i="5"/>
  <c r="L181" i="5"/>
  <c r="K181" i="5"/>
  <c r="J181" i="5"/>
  <c r="I181" i="5"/>
  <c r="H181" i="5"/>
  <c r="G181" i="5"/>
  <c r="Q180" i="5"/>
  <c r="P180" i="5"/>
  <c r="O180" i="5"/>
  <c r="N180" i="5"/>
  <c r="M180" i="5"/>
  <c r="L180" i="5"/>
  <c r="K180" i="5"/>
  <c r="J180" i="5"/>
  <c r="I180" i="5"/>
  <c r="H180" i="5"/>
  <c r="G180" i="5"/>
  <c r="Q179" i="5"/>
  <c r="P179" i="5"/>
  <c r="O179" i="5"/>
  <c r="N179" i="5"/>
  <c r="M179" i="5"/>
  <c r="L179" i="5"/>
  <c r="K179" i="5"/>
  <c r="J179" i="5"/>
  <c r="I179" i="5"/>
  <c r="H179" i="5"/>
  <c r="G179" i="5"/>
  <c r="Q178" i="5"/>
  <c r="P178" i="5"/>
  <c r="O178" i="5"/>
  <c r="N178" i="5"/>
  <c r="M178" i="5"/>
  <c r="L178" i="5"/>
  <c r="K178" i="5"/>
  <c r="J178" i="5"/>
  <c r="I178" i="5"/>
  <c r="H178" i="5"/>
  <c r="G178" i="5"/>
  <c r="Q177" i="5"/>
  <c r="P177" i="5"/>
  <c r="O177" i="5"/>
  <c r="N177" i="5"/>
  <c r="M177" i="5"/>
  <c r="L177" i="5"/>
  <c r="K177" i="5"/>
  <c r="J177" i="5"/>
  <c r="I177" i="5"/>
  <c r="H177" i="5"/>
  <c r="G177" i="5"/>
  <c r="Q176" i="5"/>
  <c r="P176" i="5"/>
  <c r="O176" i="5"/>
  <c r="N176" i="5"/>
  <c r="M176" i="5"/>
  <c r="L176" i="5"/>
  <c r="K176" i="5"/>
  <c r="J176" i="5"/>
  <c r="I176" i="5"/>
  <c r="H176" i="5"/>
  <c r="G176" i="5"/>
  <c r="Q175" i="5"/>
  <c r="P175" i="5"/>
  <c r="O175" i="5"/>
  <c r="N175" i="5"/>
  <c r="M175" i="5"/>
  <c r="L175" i="5"/>
  <c r="K175" i="5"/>
  <c r="J175" i="5"/>
  <c r="I175" i="5"/>
  <c r="H175" i="5"/>
  <c r="G175" i="5"/>
  <c r="Q174" i="5"/>
  <c r="P174" i="5"/>
  <c r="O174" i="5"/>
  <c r="N174" i="5"/>
  <c r="M174" i="5"/>
  <c r="L174" i="5"/>
  <c r="K174" i="5"/>
  <c r="J174" i="5"/>
  <c r="I174" i="5"/>
  <c r="H174" i="5"/>
  <c r="G174" i="5"/>
  <c r="Q173" i="5"/>
  <c r="P173" i="5"/>
  <c r="O173" i="5"/>
  <c r="N173" i="5"/>
  <c r="M173" i="5"/>
  <c r="L173" i="5"/>
  <c r="K173" i="5"/>
  <c r="J173" i="5"/>
  <c r="I173" i="5"/>
  <c r="H173" i="5"/>
  <c r="G173" i="5"/>
  <c r="Q172" i="5"/>
  <c r="P172" i="5"/>
  <c r="O172" i="5"/>
  <c r="N172" i="5"/>
  <c r="M172" i="5"/>
  <c r="L172" i="5"/>
  <c r="K172" i="5"/>
  <c r="J172" i="5"/>
  <c r="I172" i="5"/>
  <c r="H172" i="5"/>
  <c r="G172" i="5"/>
  <c r="Q171" i="5"/>
  <c r="P171" i="5"/>
  <c r="O171" i="5"/>
  <c r="N171" i="5"/>
  <c r="M171" i="5"/>
  <c r="L171" i="5"/>
  <c r="K171" i="5"/>
  <c r="J171" i="5"/>
  <c r="I171" i="5"/>
  <c r="H171" i="5"/>
  <c r="G171" i="5"/>
  <c r="Q170" i="5"/>
  <c r="P170" i="5"/>
  <c r="O170" i="5"/>
  <c r="N170" i="5"/>
  <c r="M170" i="5"/>
  <c r="L170" i="5"/>
  <c r="K170" i="5"/>
  <c r="J170" i="5"/>
  <c r="I170" i="5"/>
  <c r="H170" i="5"/>
  <c r="G170" i="5"/>
  <c r="Q169" i="5"/>
  <c r="P169" i="5"/>
  <c r="O169" i="5"/>
  <c r="N169" i="5"/>
  <c r="M169" i="5"/>
  <c r="L169" i="5"/>
  <c r="K169" i="5"/>
  <c r="J169" i="5"/>
  <c r="I169" i="5"/>
  <c r="H169" i="5"/>
  <c r="G169" i="5"/>
  <c r="Q168" i="5"/>
  <c r="P168" i="5"/>
  <c r="O168" i="5"/>
  <c r="N168" i="5"/>
  <c r="M168" i="5"/>
  <c r="L168" i="5"/>
  <c r="K168" i="5"/>
  <c r="J168" i="5"/>
  <c r="I168" i="5"/>
  <c r="H168" i="5"/>
  <c r="G168" i="5"/>
  <c r="Q167" i="5"/>
  <c r="P167" i="5"/>
  <c r="O167" i="5"/>
  <c r="N167" i="5"/>
  <c r="M167" i="5"/>
  <c r="L167" i="5"/>
  <c r="K167" i="5"/>
  <c r="J167" i="5"/>
  <c r="I167" i="5"/>
  <c r="H167" i="5"/>
  <c r="G167" i="5"/>
  <c r="Q166" i="5"/>
  <c r="P166" i="5"/>
  <c r="O166" i="5"/>
  <c r="N166" i="5"/>
  <c r="M166" i="5"/>
  <c r="L166" i="5"/>
  <c r="K166" i="5"/>
  <c r="J166" i="5"/>
  <c r="I166" i="5"/>
  <c r="H166" i="5"/>
  <c r="G166" i="5"/>
  <c r="Q165" i="5"/>
  <c r="P165" i="5"/>
  <c r="O165" i="5"/>
  <c r="N165" i="5"/>
  <c r="M165" i="5"/>
  <c r="L165" i="5"/>
  <c r="K165" i="5"/>
  <c r="J165" i="5"/>
  <c r="I165" i="5"/>
  <c r="H165" i="5"/>
  <c r="G165" i="5"/>
  <c r="Q164" i="5"/>
  <c r="P164" i="5"/>
  <c r="O164" i="5"/>
  <c r="N164" i="5"/>
  <c r="M164" i="5"/>
  <c r="L164" i="5"/>
  <c r="K164" i="5"/>
  <c r="J164" i="5"/>
  <c r="I164" i="5"/>
  <c r="H164" i="5"/>
  <c r="G164" i="5"/>
  <c r="Q163" i="5"/>
  <c r="P163" i="5"/>
  <c r="O163" i="5"/>
  <c r="N163" i="5"/>
  <c r="M163" i="5"/>
  <c r="L163" i="5"/>
  <c r="K163" i="5"/>
  <c r="J163" i="5"/>
  <c r="I163" i="5"/>
  <c r="H163" i="5"/>
  <c r="G163" i="5"/>
  <c r="Q162" i="5"/>
  <c r="P162" i="5"/>
  <c r="O162" i="5"/>
  <c r="N162" i="5"/>
  <c r="M162" i="5"/>
  <c r="L162" i="5"/>
  <c r="K162" i="5"/>
  <c r="J162" i="5"/>
  <c r="I162" i="5"/>
  <c r="H162" i="5"/>
  <c r="G162" i="5"/>
  <c r="Q161" i="5"/>
  <c r="P161" i="5"/>
  <c r="O161" i="5"/>
  <c r="N161" i="5"/>
  <c r="M161" i="5"/>
  <c r="L161" i="5"/>
  <c r="K161" i="5"/>
  <c r="J161" i="5"/>
  <c r="I161" i="5"/>
  <c r="H161" i="5"/>
  <c r="G161" i="5"/>
  <c r="Q160" i="5"/>
  <c r="P160" i="5"/>
  <c r="O160" i="5"/>
  <c r="N160" i="5"/>
  <c r="M160" i="5"/>
  <c r="L160" i="5"/>
  <c r="K160" i="5"/>
  <c r="J160" i="5"/>
  <c r="I160" i="5"/>
  <c r="H160" i="5"/>
  <c r="G160" i="5"/>
  <c r="Q159" i="5"/>
  <c r="P159" i="5"/>
  <c r="O159" i="5"/>
  <c r="N159" i="5"/>
  <c r="M159" i="5"/>
  <c r="L159" i="5"/>
  <c r="K159" i="5"/>
  <c r="J159" i="5"/>
  <c r="I159" i="5"/>
  <c r="H159" i="5"/>
  <c r="G159" i="5"/>
  <c r="Q158" i="5"/>
  <c r="P158" i="5"/>
  <c r="O158" i="5"/>
  <c r="N158" i="5"/>
  <c r="M158" i="5"/>
  <c r="L158" i="5"/>
  <c r="K158" i="5"/>
  <c r="J158" i="5"/>
  <c r="I158" i="5"/>
  <c r="H158" i="5"/>
  <c r="G158" i="5"/>
  <c r="Q157" i="5"/>
  <c r="P157" i="5"/>
  <c r="O157" i="5"/>
  <c r="N157" i="5"/>
  <c r="M157" i="5"/>
  <c r="L157" i="5"/>
  <c r="K157" i="5"/>
  <c r="J157" i="5"/>
  <c r="I157" i="5"/>
  <c r="H157" i="5"/>
  <c r="G157" i="5"/>
  <c r="Q156" i="5"/>
  <c r="P156" i="5"/>
  <c r="O156" i="5"/>
  <c r="N156" i="5"/>
  <c r="M156" i="5"/>
  <c r="L156" i="5"/>
  <c r="K156" i="5"/>
  <c r="J156" i="5"/>
  <c r="I156" i="5"/>
  <c r="H156" i="5"/>
  <c r="G156" i="5"/>
  <c r="Q155" i="5"/>
  <c r="P155" i="5"/>
  <c r="O155" i="5"/>
  <c r="N155" i="5"/>
  <c r="M155" i="5"/>
  <c r="L155" i="5"/>
  <c r="K155" i="5"/>
  <c r="J155" i="5"/>
  <c r="I155" i="5"/>
  <c r="H155" i="5"/>
  <c r="G155" i="5"/>
  <c r="Q154" i="5"/>
  <c r="P154" i="5"/>
  <c r="O154" i="5"/>
  <c r="N154" i="5"/>
  <c r="M154" i="5"/>
  <c r="L154" i="5"/>
  <c r="K154" i="5"/>
  <c r="J154" i="5"/>
  <c r="I154" i="5"/>
  <c r="H154" i="5"/>
  <c r="G154" i="5"/>
  <c r="Q153" i="5"/>
  <c r="P153" i="5"/>
  <c r="O153" i="5"/>
  <c r="N153" i="5"/>
  <c r="M153" i="5"/>
  <c r="L153" i="5"/>
  <c r="K153" i="5"/>
  <c r="J153" i="5"/>
  <c r="I153" i="5"/>
  <c r="H153" i="5"/>
  <c r="G153" i="5"/>
  <c r="Q152" i="5"/>
  <c r="P152" i="5"/>
  <c r="O152" i="5"/>
  <c r="N152" i="5"/>
  <c r="M152" i="5"/>
  <c r="L152" i="5"/>
  <c r="K152" i="5"/>
  <c r="J152" i="5"/>
  <c r="I152" i="5"/>
  <c r="H152" i="5"/>
  <c r="G152" i="5"/>
  <c r="Q151" i="5"/>
  <c r="P151" i="5"/>
  <c r="O151" i="5"/>
  <c r="N151" i="5"/>
  <c r="M151" i="5"/>
  <c r="L151" i="5"/>
  <c r="K151" i="5"/>
  <c r="J151" i="5"/>
  <c r="I151" i="5"/>
  <c r="H151" i="5"/>
  <c r="G151" i="5"/>
  <c r="Q150" i="5"/>
  <c r="P150" i="5"/>
  <c r="O150" i="5"/>
  <c r="N150" i="5"/>
  <c r="M150" i="5"/>
  <c r="L150" i="5"/>
  <c r="K150" i="5"/>
  <c r="J150" i="5"/>
  <c r="I150" i="5"/>
  <c r="H150" i="5"/>
  <c r="G150" i="5"/>
  <c r="Q149" i="5"/>
  <c r="P149" i="5"/>
  <c r="O149" i="5"/>
  <c r="N149" i="5"/>
  <c r="M149" i="5"/>
  <c r="L149" i="5"/>
  <c r="K149" i="5"/>
  <c r="J149" i="5"/>
  <c r="I149" i="5"/>
  <c r="H149" i="5"/>
  <c r="G149" i="5"/>
  <c r="Q148" i="5"/>
  <c r="P148" i="5"/>
  <c r="O148" i="5"/>
  <c r="N148" i="5"/>
  <c r="M148" i="5"/>
  <c r="L148" i="5"/>
  <c r="K148" i="5"/>
  <c r="J148" i="5"/>
  <c r="I148" i="5"/>
  <c r="H148" i="5"/>
  <c r="G148" i="5"/>
  <c r="Q147" i="5"/>
  <c r="P147" i="5"/>
  <c r="O147" i="5"/>
  <c r="N147" i="5"/>
  <c r="M147" i="5"/>
  <c r="L147" i="5"/>
  <c r="K147" i="5"/>
  <c r="J147" i="5"/>
  <c r="I147" i="5"/>
  <c r="H147" i="5"/>
  <c r="G147" i="5"/>
  <c r="Q146" i="5"/>
  <c r="P146" i="5"/>
  <c r="O146" i="5"/>
  <c r="N146" i="5"/>
  <c r="M146" i="5"/>
  <c r="L146" i="5"/>
  <c r="K146" i="5"/>
  <c r="J146" i="5"/>
  <c r="I146" i="5"/>
  <c r="H146" i="5"/>
  <c r="G146" i="5"/>
  <c r="Q145" i="5"/>
  <c r="P145" i="5"/>
  <c r="O145" i="5"/>
  <c r="N145" i="5"/>
  <c r="M145" i="5"/>
  <c r="L145" i="5"/>
  <c r="K145" i="5"/>
  <c r="J145" i="5"/>
  <c r="I145" i="5"/>
  <c r="H145" i="5"/>
  <c r="G145" i="5"/>
  <c r="Q144" i="5"/>
  <c r="P144" i="5"/>
  <c r="O144" i="5"/>
  <c r="N144" i="5"/>
  <c r="M144" i="5"/>
  <c r="L144" i="5"/>
  <c r="K144" i="5"/>
  <c r="J144" i="5"/>
  <c r="I144" i="5"/>
  <c r="H144" i="5"/>
  <c r="G144" i="5"/>
  <c r="Q143" i="5"/>
  <c r="P143" i="5"/>
  <c r="O143" i="5"/>
  <c r="N143" i="5"/>
  <c r="M143" i="5"/>
  <c r="L143" i="5"/>
  <c r="K143" i="5"/>
  <c r="J143" i="5"/>
  <c r="I143" i="5"/>
  <c r="H143" i="5"/>
  <c r="G143" i="5"/>
  <c r="Q142" i="5"/>
  <c r="P142" i="5"/>
  <c r="O142" i="5"/>
  <c r="N142" i="5"/>
  <c r="M142" i="5"/>
  <c r="L142" i="5"/>
  <c r="K142" i="5"/>
  <c r="J142" i="5"/>
  <c r="I142" i="5"/>
  <c r="H142" i="5"/>
  <c r="G142" i="5"/>
  <c r="Q141" i="5"/>
  <c r="P141" i="5"/>
  <c r="O141" i="5"/>
  <c r="N141" i="5"/>
  <c r="M141" i="5"/>
  <c r="L141" i="5"/>
  <c r="K141" i="5"/>
  <c r="J141" i="5"/>
  <c r="I141" i="5"/>
  <c r="H141" i="5"/>
  <c r="G141" i="5"/>
  <c r="Q140" i="5"/>
  <c r="P140" i="5"/>
  <c r="O140" i="5"/>
  <c r="N140" i="5"/>
  <c r="M140" i="5"/>
  <c r="L140" i="5"/>
  <c r="K140" i="5"/>
  <c r="J140" i="5"/>
  <c r="I140" i="5"/>
  <c r="H140" i="5"/>
  <c r="G140" i="5"/>
  <c r="Q139" i="5"/>
  <c r="P139" i="5"/>
  <c r="O139" i="5"/>
  <c r="N139" i="5"/>
  <c r="M139" i="5"/>
  <c r="L139" i="5"/>
  <c r="K139" i="5"/>
  <c r="J139" i="5"/>
  <c r="I139" i="5"/>
  <c r="H139" i="5"/>
  <c r="G139" i="5"/>
  <c r="Q138" i="5"/>
  <c r="P138" i="5"/>
  <c r="O138" i="5"/>
  <c r="N138" i="5"/>
  <c r="M138" i="5"/>
  <c r="L138" i="5"/>
  <c r="K138" i="5"/>
  <c r="J138" i="5"/>
  <c r="I138" i="5"/>
  <c r="H138" i="5"/>
  <c r="G138" i="5"/>
  <c r="Q137" i="5"/>
  <c r="P137" i="5"/>
  <c r="O137" i="5"/>
  <c r="N137" i="5"/>
  <c r="M137" i="5"/>
  <c r="L137" i="5"/>
  <c r="K137" i="5"/>
  <c r="J137" i="5"/>
  <c r="I137" i="5"/>
  <c r="H137" i="5"/>
  <c r="G137" i="5"/>
  <c r="Q136" i="5"/>
  <c r="P136" i="5"/>
  <c r="O136" i="5"/>
  <c r="N136" i="5"/>
  <c r="M136" i="5"/>
  <c r="L136" i="5"/>
  <c r="K136" i="5"/>
  <c r="J136" i="5"/>
  <c r="I136" i="5"/>
  <c r="H136" i="5"/>
  <c r="G136" i="5"/>
  <c r="Q135" i="5"/>
  <c r="P135" i="5"/>
  <c r="O135" i="5"/>
  <c r="N135" i="5"/>
  <c r="M135" i="5"/>
  <c r="L135" i="5"/>
  <c r="K135" i="5"/>
  <c r="J135" i="5"/>
  <c r="I135" i="5"/>
  <c r="H135" i="5"/>
  <c r="G135" i="5"/>
  <c r="Q134" i="5"/>
  <c r="P134" i="5"/>
  <c r="O134" i="5"/>
  <c r="N134" i="5"/>
  <c r="M134" i="5"/>
  <c r="L134" i="5"/>
  <c r="K134" i="5"/>
  <c r="J134" i="5"/>
  <c r="I134" i="5"/>
  <c r="H134" i="5"/>
  <c r="G134" i="5"/>
  <c r="Q133" i="5"/>
  <c r="P133" i="5"/>
  <c r="O133" i="5"/>
  <c r="N133" i="5"/>
  <c r="M133" i="5"/>
  <c r="L133" i="5"/>
  <c r="K133" i="5"/>
  <c r="J133" i="5"/>
  <c r="I133" i="5"/>
  <c r="H133" i="5"/>
  <c r="G133" i="5"/>
  <c r="Q132" i="5"/>
  <c r="P132" i="5"/>
  <c r="O132" i="5"/>
  <c r="N132" i="5"/>
  <c r="M132" i="5"/>
  <c r="L132" i="5"/>
  <c r="K132" i="5"/>
  <c r="J132" i="5"/>
  <c r="I132" i="5"/>
  <c r="H132" i="5"/>
  <c r="G132" i="5"/>
  <c r="Q131" i="5"/>
  <c r="P131" i="5"/>
  <c r="O131" i="5"/>
  <c r="N131" i="5"/>
  <c r="M131" i="5"/>
  <c r="L131" i="5"/>
  <c r="K131" i="5"/>
  <c r="J131" i="5"/>
  <c r="I131" i="5"/>
  <c r="H131" i="5"/>
  <c r="G131" i="5"/>
  <c r="Q130" i="5"/>
  <c r="P130" i="5"/>
  <c r="O130" i="5"/>
  <c r="N130" i="5"/>
  <c r="M130" i="5"/>
  <c r="L130" i="5"/>
  <c r="K130" i="5"/>
  <c r="J130" i="5"/>
  <c r="I130" i="5"/>
  <c r="H130" i="5"/>
  <c r="G130" i="5"/>
  <c r="Q129" i="5"/>
  <c r="P129" i="5"/>
  <c r="O129" i="5"/>
  <c r="N129" i="5"/>
  <c r="M129" i="5"/>
  <c r="L129" i="5"/>
  <c r="K129" i="5"/>
  <c r="J129" i="5"/>
  <c r="I129" i="5"/>
  <c r="H129" i="5"/>
  <c r="G129" i="5"/>
  <c r="Q128" i="5"/>
  <c r="P128" i="5"/>
  <c r="O128" i="5"/>
  <c r="N128" i="5"/>
  <c r="M128" i="5"/>
  <c r="L128" i="5"/>
  <c r="K128" i="5"/>
  <c r="J128" i="5"/>
  <c r="I128" i="5"/>
  <c r="H128" i="5"/>
  <c r="G128" i="5"/>
  <c r="Q127" i="5"/>
  <c r="P127" i="5"/>
  <c r="O127" i="5"/>
  <c r="N127" i="5"/>
  <c r="M127" i="5"/>
  <c r="L127" i="5"/>
  <c r="K127" i="5"/>
  <c r="J127" i="5"/>
  <c r="I127" i="5"/>
  <c r="H127" i="5"/>
  <c r="G127" i="5"/>
  <c r="Q126" i="5"/>
  <c r="P126" i="5"/>
  <c r="O126" i="5"/>
  <c r="N126" i="5"/>
  <c r="M126" i="5"/>
  <c r="L126" i="5"/>
  <c r="K126" i="5"/>
  <c r="J126" i="5"/>
  <c r="I126" i="5"/>
  <c r="H126" i="5"/>
  <c r="G126" i="5"/>
  <c r="Q125" i="5"/>
  <c r="P125" i="5"/>
  <c r="O125" i="5"/>
  <c r="N125" i="5"/>
  <c r="M125" i="5"/>
  <c r="L125" i="5"/>
  <c r="K125" i="5"/>
  <c r="J125" i="5"/>
  <c r="I125" i="5"/>
  <c r="H125" i="5"/>
  <c r="G125" i="5"/>
  <c r="Q124" i="5"/>
  <c r="P124" i="5"/>
  <c r="O124" i="5"/>
  <c r="N124" i="5"/>
  <c r="M124" i="5"/>
  <c r="L124" i="5"/>
  <c r="K124" i="5"/>
  <c r="J124" i="5"/>
  <c r="I124" i="5"/>
  <c r="H124" i="5"/>
  <c r="G124" i="5"/>
  <c r="Q123" i="5"/>
  <c r="P123" i="5"/>
  <c r="O123" i="5"/>
  <c r="N123" i="5"/>
  <c r="M123" i="5"/>
  <c r="L123" i="5"/>
  <c r="K123" i="5"/>
  <c r="J123" i="5"/>
  <c r="I123" i="5"/>
  <c r="H123" i="5"/>
  <c r="G123" i="5"/>
  <c r="Q122" i="5"/>
  <c r="P122" i="5"/>
  <c r="O122" i="5"/>
  <c r="N122" i="5"/>
  <c r="M122" i="5"/>
  <c r="L122" i="5"/>
  <c r="K122" i="5"/>
  <c r="J122" i="5"/>
  <c r="I122" i="5"/>
  <c r="H122" i="5"/>
  <c r="G122" i="5"/>
  <c r="Q121" i="5"/>
  <c r="P121" i="5"/>
  <c r="O121" i="5"/>
  <c r="N121" i="5"/>
  <c r="M121" i="5"/>
  <c r="L121" i="5"/>
  <c r="K121" i="5"/>
  <c r="J121" i="5"/>
  <c r="I121" i="5"/>
  <c r="H121" i="5"/>
  <c r="G121" i="5"/>
  <c r="Q120" i="5"/>
  <c r="P120" i="5"/>
  <c r="O120" i="5"/>
  <c r="N120" i="5"/>
  <c r="M120" i="5"/>
  <c r="L120" i="5"/>
  <c r="K120" i="5"/>
  <c r="J120" i="5"/>
  <c r="I120" i="5"/>
  <c r="H120" i="5"/>
  <c r="G120" i="5"/>
  <c r="Q119" i="5"/>
  <c r="P119" i="5"/>
  <c r="O119" i="5"/>
  <c r="N119" i="5"/>
  <c r="M119" i="5"/>
  <c r="L119" i="5"/>
  <c r="K119" i="5"/>
  <c r="J119" i="5"/>
  <c r="I119" i="5"/>
  <c r="H119" i="5"/>
  <c r="G119" i="5"/>
  <c r="Q118" i="5"/>
  <c r="P118" i="5"/>
  <c r="O118" i="5"/>
  <c r="N118" i="5"/>
  <c r="M118" i="5"/>
  <c r="L118" i="5"/>
  <c r="K118" i="5"/>
  <c r="J118" i="5"/>
  <c r="I118" i="5"/>
  <c r="H118" i="5"/>
  <c r="G118" i="5"/>
  <c r="Q117" i="5"/>
  <c r="P117" i="5"/>
  <c r="O117" i="5"/>
  <c r="N117" i="5"/>
  <c r="M117" i="5"/>
  <c r="L117" i="5"/>
  <c r="K117" i="5"/>
  <c r="J117" i="5"/>
  <c r="I117" i="5"/>
  <c r="H117" i="5"/>
  <c r="G117" i="5"/>
  <c r="Q116" i="5"/>
  <c r="P116" i="5"/>
  <c r="O116" i="5"/>
  <c r="N116" i="5"/>
  <c r="M116" i="5"/>
  <c r="L116" i="5"/>
  <c r="K116" i="5"/>
  <c r="J116" i="5"/>
  <c r="I116" i="5"/>
  <c r="H116" i="5"/>
  <c r="G116" i="5"/>
  <c r="Q115" i="5"/>
  <c r="P115" i="5"/>
  <c r="O115" i="5"/>
  <c r="N115" i="5"/>
  <c r="M115" i="5"/>
  <c r="L115" i="5"/>
  <c r="K115" i="5"/>
  <c r="J115" i="5"/>
  <c r="I115" i="5"/>
  <c r="H115" i="5"/>
  <c r="G115" i="5"/>
  <c r="Q114" i="5"/>
  <c r="P114" i="5"/>
  <c r="O114" i="5"/>
  <c r="N114" i="5"/>
  <c r="M114" i="5"/>
  <c r="L114" i="5"/>
  <c r="K114" i="5"/>
  <c r="J114" i="5"/>
  <c r="I114" i="5"/>
  <c r="H114" i="5"/>
  <c r="G114" i="5"/>
  <c r="Q113" i="5"/>
  <c r="P113" i="5"/>
  <c r="O113" i="5"/>
  <c r="N113" i="5"/>
  <c r="M113" i="5"/>
  <c r="L113" i="5"/>
  <c r="K113" i="5"/>
  <c r="J113" i="5"/>
  <c r="I113" i="5"/>
  <c r="H113" i="5"/>
  <c r="G113" i="5"/>
  <c r="Q112" i="5"/>
  <c r="P112" i="5"/>
  <c r="O112" i="5"/>
  <c r="N112" i="5"/>
  <c r="M112" i="5"/>
  <c r="L112" i="5"/>
  <c r="K112" i="5"/>
  <c r="J112" i="5"/>
  <c r="I112" i="5"/>
  <c r="H112" i="5"/>
  <c r="G112" i="5"/>
  <c r="Q111" i="5"/>
  <c r="P111" i="5"/>
  <c r="O111" i="5"/>
  <c r="N111" i="5"/>
  <c r="M111" i="5"/>
  <c r="L111" i="5"/>
  <c r="K111" i="5"/>
  <c r="J111" i="5"/>
  <c r="I111" i="5"/>
  <c r="H111" i="5"/>
  <c r="G111" i="5"/>
  <c r="Q110" i="5"/>
  <c r="P110" i="5"/>
  <c r="O110" i="5"/>
  <c r="N110" i="5"/>
  <c r="M110" i="5"/>
  <c r="L110" i="5"/>
  <c r="K110" i="5"/>
  <c r="J110" i="5"/>
  <c r="I110" i="5"/>
  <c r="H110" i="5"/>
  <c r="G110" i="5"/>
  <c r="Q109" i="5"/>
  <c r="P109" i="5"/>
  <c r="O109" i="5"/>
  <c r="N109" i="5"/>
  <c r="M109" i="5"/>
  <c r="L109" i="5"/>
  <c r="K109" i="5"/>
  <c r="J109" i="5"/>
  <c r="I109" i="5"/>
  <c r="H109" i="5"/>
  <c r="G109" i="5"/>
  <c r="Q108" i="5"/>
  <c r="P108" i="5"/>
  <c r="O108" i="5"/>
  <c r="N108" i="5"/>
  <c r="M108" i="5"/>
  <c r="L108" i="5"/>
  <c r="K108" i="5"/>
  <c r="J108" i="5"/>
  <c r="I108" i="5"/>
  <c r="H108" i="5"/>
  <c r="G108" i="5"/>
  <c r="Q107" i="5"/>
  <c r="P107" i="5"/>
  <c r="O107" i="5"/>
  <c r="N107" i="5"/>
  <c r="M107" i="5"/>
  <c r="L107" i="5"/>
  <c r="K107" i="5"/>
  <c r="J107" i="5"/>
  <c r="I107" i="5"/>
  <c r="H107" i="5"/>
  <c r="G107" i="5"/>
  <c r="Q106" i="5"/>
  <c r="P106" i="5"/>
  <c r="O106" i="5"/>
  <c r="N106" i="5"/>
  <c r="M106" i="5"/>
  <c r="L106" i="5"/>
  <c r="K106" i="5"/>
  <c r="J106" i="5"/>
  <c r="I106" i="5"/>
  <c r="H106" i="5"/>
  <c r="G106" i="5"/>
  <c r="Q105" i="5"/>
  <c r="P105" i="5"/>
  <c r="O105" i="5"/>
  <c r="N105" i="5"/>
  <c r="M105" i="5"/>
  <c r="L105" i="5"/>
  <c r="K105" i="5"/>
  <c r="J105" i="5"/>
  <c r="I105" i="5"/>
  <c r="H105" i="5"/>
  <c r="G105" i="5"/>
  <c r="Q104" i="5"/>
  <c r="P104" i="5"/>
  <c r="O104" i="5"/>
  <c r="N104" i="5"/>
  <c r="M104" i="5"/>
  <c r="L104" i="5"/>
  <c r="K104" i="5"/>
  <c r="J104" i="5"/>
  <c r="I104" i="5"/>
  <c r="H104" i="5"/>
  <c r="G104" i="5"/>
  <c r="Q103" i="5"/>
  <c r="P103" i="5"/>
  <c r="O103" i="5"/>
  <c r="N103" i="5"/>
  <c r="M103" i="5"/>
  <c r="L103" i="5"/>
  <c r="K103" i="5"/>
  <c r="J103" i="5"/>
  <c r="I103" i="5"/>
  <c r="H103" i="5"/>
  <c r="G103" i="5"/>
  <c r="Q102" i="5"/>
  <c r="P102" i="5"/>
  <c r="O102" i="5"/>
  <c r="N102" i="5"/>
  <c r="M102" i="5"/>
  <c r="L102" i="5"/>
  <c r="K102" i="5"/>
  <c r="J102" i="5"/>
  <c r="I102" i="5"/>
  <c r="H102" i="5"/>
  <c r="G102" i="5"/>
  <c r="Q101" i="5"/>
  <c r="P101" i="5"/>
  <c r="O101" i="5"/>
  <c r="N101" i="5"/>
  <c r="M101" i="5"/>
  <c r="L101" i="5"/>
  <c r="K101" i="5"/>
  <c r="J101" i="5"/>
  <c r="I101" i="5"/>
  <c r="H101" i="5"/>
  <c r="G101" i="5"/>
  <c r="Q100" i="5"/>
  <c r="P100" i="5"/>
  <c r="O100" i="5"/>
  <c r="N100" i="5"/>
  <c r="M100" i="5"/>
  <c r="L100" i="5"/>
  <c r="K100" i="5"/>
  <c r="J100" i="5"/>
  <c r="I100" i="5"/>
  <c r="H100" i="5"/>
  <c r="G100" i="5"/>
  <c r="Q99" i="5"/>
  <c r="P99" i="5"/>
  <c r="O99" i="5"/>
  <c r="N99" i="5"/>
  <c r="M99" i="5"/>
  <c r="L99" i="5"/>
  <c r="K99" i="5"/>
  <c r="J99" i="5"/>
  <c r="I99" i="5"/>
  <c r="H99" i="5"/>
  <c r="G99" i="5"/>
  <c r="Q98" i="5"/>
  <c r="P98" i="5"/>
  <c r="O98" i="5"/>
  <c r="N98" i="5"/>
  <c r="M98" i="5"/>
  <c r="L98" i="5"/>
  <c r="K98" i="5"/>
  <c r="J98" i="5"/>
  <c r="I98" i="5"/>
  <c r="H98" i="5"/>
  <c r="G98" i="5"/>
  <c r="Q97" i="5"/>
  <c r="P97" i="5"/>
  <c r="O97" i="5"/>
  <c r="N97" i="5"/>
  <c r="M97" i="5"/>
  <c r="L97" i="5"/>
  <c r="K97" i="5"/>
  <c r="J97" i="5"/>
  <c r="I97" i="5"/>
  <c r="H97" i="5"/>
  <c r="G97" i="5"/>
  <c r="Q96" i="5"/>
  <c r="P96" i="5"/>
  <c r="O96" i="5"/>
  <c r="N96" i="5"/>
  <c r="M96" i="5"/>
  <c r="L96" i="5"/>
  <c r="K96" i="5"/>
  <c r="J96" i="5"/>
  <c r="I96" i="5"/>
  <c r="H96" i="5"/>
  <c r="G96" i="5"/>
  <c r="Q95" i="5"/>
  <c r="P95" i="5"/>
  <c r="O95" i="5"/>
  <c r="N95" i="5"/>
  <c r="M95" i="5"/>
  <c r="L95" i="5"/>
  <c r="K95" i="5"/>
  <c r="J95" i="5"/>
  <c r="I95" i="5"/>
  <c r="H95" i="5"/>
  <c r="G95" i="5"/>
  <c r="Q94" i="5"/>
  <c r="P94" i="5"/>
  <c r="O94" i="5"/>
  <c r="N94" i="5"/>
  <c r="M94" i="5"/>
  <c r="L94" i="5"/>
  <c r="K94" i="5"/>
  <c r="J94" i="5"/>
  <c r="I94" i="5"/>
  <c r="H94" i="5"/>
  <c r="G94" i="5"/>
  <c r="Q93" i="5"/>
  <c r="P93" i="5"/>
  <c r="O93" i="5"/>
  <c r="N93" i="5"/>
  <c r="M93" i="5"/>
  <c r="L93" i="5"/>
  <c r="K93" i="5"/>
  <c r="J93" i="5"/>
  <c r="I93" i="5"/>
  <c r="H93" i="5"/>
  <c r="G93" i="5"/>
  <c r="Q92" i="5"/>
  <c r="P92" i="5"/>
  <c r="O92" i="5"/>
  <c r="N92" i="5"/>
  <c r="M92" i="5"/>
  <c r="L92" i="5"/>
  <c r="K92" i="5"/>
  <c r="J92" i="5"/>
  <c r="I92" i="5"/>
  <c r="H92" i="5"/>
  <c r="G92" i="5"/>
  <c r="Q91" i="5"/>
  <c r="P91" i="5"/>
  <c r="O91" i="5"/>
  <c r="N91" i="5"/>
  <c r="M91" i="5"/>
  <c r="L91" i="5"/>
  <c r="K91" i="5"/>
  <c r="J91" i="5"/>
  <c r="I91" i="5"/>
  <c r="H91" i="5"/>
  <c r="G91" i="5"/>
  <c r="Q90" i="5"/>
  <c r="P90" i="5"/>
  <c r="O90" i="5"/>
  <c r="N90" i="5"/>
  <c r="M90" i="5"/>
  <c r="L90" i="5"/>
  <c r="K90" i="5"/>
  <c r="J90" i="5"/>
  <c r="I90" i="5"/>
  <c r="H90" i="5"/>
  <c r="G90" i="5"/>
  <c r="Q89" i="5"/>
  <c r="P89" i="5"/>
  <c r="O89" i="5"/>
  <c r="N89" i="5"/>
  <c r="M89" i="5"/>
  <c r="L89" i="5"/>
  <c r="K89" i="5"/>
  <c r="J89" i="5"/>
  <c r="I89" i="5"/>
  <c r="H89" i="5"/>
  <c r="G89" i="5"/>
  <c r="Q88" i="5"/>
  <c r="P88" i="5"/>
  <c r="O88" i="5"/>
  <c r="N88" i="5"/>
  <c r="M88" i="5"/>
  <c r="L88" i="5"/>
  <c r="K88" i="5"/>
  <c r="J88" i="5"/>
  <c r="I88" i="5"/>
  <c r="H88" i="5"/>
  <c r="G88" i="5"/>
  <c r="Q87" i="5"/>
  <c r="P87" i="5"/>
  <c r="O87" i="5"/>
  <c r="N87" i="5"/>
  <c r="M87" i="5"/>
  <c r="L87" i="5"/>
  <c r="K87" i="5"/>
  <c r="J87" i="5"/>
  <c r="I87" i="5"/>
  <c r="H87" i="5"/>
  <c r="G87" i="5"/>
  <c r="Q86" i="5"/>
  <c r="P86" i="5"/>
  <c r="O86" i="5"/>
  <c r="N86" i="5"/>
  <c r="M86" i="5"/>
  <c r="L86" i="5"/>
  <c r="K86" i="5"/>
  <c r="J86" i="5"/>
  <c r="I86" i="5"/>
  <c r="H86" i="5"/>
  <c r="G86" i="5"/>
  <c r="Q85" i="5"/>
  <c r="P85" i="5"/>
  <c r="O85" i="5"/>
  <c r="N85" i="5"/>
  <c r="M85" i="5"/>
  <c r="L85" i="5"/>
  <c r="K85" i="5"/>
  <c r="J85" i="5"/>
  <c r="I85" i="5"/>
  <c r="H85" i="5"/>
  <c r="G85" i="5"/>
  <c r="Q84" i="5"/>
  <c r="P84" i="5"/>
  <c r="O84" i="5"/>
  <c r="N84" i="5"/>
  <c r="M84" i="5"/>
  <c r="L84" i="5"/>
  <c r="K84" i="5"/>
  <c r="J84" i="5"/>
  <c r="I84" i="5"/>
  <c r="H84" i="5"/>
  <c r="G84" i="5"/>
  <c r="Q83" i="5"/>
  <c r="P83" i="5"/>
  <c r="O83" i="5"/>
  <c r="N83" i="5"/>
  <c r="M83" i="5"/>
  <c r="L83" i="5"/>
  <c r="K83" i="5"/>
  <c r="J83" i="5"/>
  <c r="I83" i="5"/>
  <c r="H83" i="5"/>
  <c r="G83" i="5"/>
  <c r="Q82" i="5"/>
  <c r="P82" i="5"/>
  <c r="O82" i="5"/>
  <c r="N82" i="5"/>
  <c r="M82" i="5"/>
  <c r="L82" i="5"/>
  <c r="K82" i="5"/>
  <c r="J82" i="5"/>
  <c r="I82" i="5"/>
  <c r="H82" i="5"/>
  <c r="G82" i="5"/>
  <c r="Q81" i="5"/>
  <c r="P81" i="5"/>
  <c r="O81" i="5"/>
  <c r="N81" i="5"/>
  <c r="M81" i="5"/>
  <c r="L81" i="5"/>
  <c r="K81" i="5"/>
  <c r="J81" i="5"/>
  <c r="I81" i="5"/>
  <c r="H81" i="5"/>
  <c r="G81" i="5"/>
  <c r="Q80" i="5"/>
  <c r="P80" i="5"/>
  <c r="O80" i="5"/>
  <c r="N80" i="5"/>
  <c r="M80" i="5"/>
  <c r="L80" i="5"/>
  <c r="K80" i="5"/>
  <c r="J80" i="5"/>
  <c r="I80" i="5"/>
  <c r="H80" i="5"/>
  <c r="G80" i="5"/>
  <c r="Q79" i="5"/>
  <c r="P79" i="5"/>
  <c r="O79" i="5"/>
  <c r="N79" i="5"/>
  <c r="M79" i="5"/>
  <c r="L79" i="5"/>
  <c r="K79" i="5"/>
  <c r="J79" i="5"/>
  <c r="I79" i="5"/>
  <c r="H79" i="5"/>
  <c r="G79" i="5"/>
  <c r="Q78" i="5"/>
  <c r="P78" i="5"/>
  <c r="O78" i="5"/>
  <c r="N78" i="5"/>
  <c r="M78" i="5"/>
  <c r="L78" i="5"/>
  <c r="K78" i="5"/>
  <c r="J78" i="5"/>
  <c r="I78" i="5"/>
  <c r="H78" i="5"/>
  <c r="G78" i="5"/>
  <c r="Q77" i="5"/>
  <c r="P77" i="5"/>
  <c r="O77" i="5"/>
  <c r="N77" i="5"/>
  <c r="M77" i="5"/>
  <c r="L77" i="5"/>
  <c r="K77" i="5"/>
  <c r="J77" i="5"/>
  <c r="I77" i="5"/>
  <c r="H77" i="5"/>
  <c r="G77" i="5"/>
  <c r="Q76" i="5"/>
  <c r="P76" i="5"/>
  <c r="O76" i="5"/>
  <c r="N76" i="5"/>
  <c r="M76" i="5"/>
  <c r="L76" i="5"/>
  <c r="K76" i="5"/>
  <c r="J76" i="5"/>
  <c r="I76" i="5"/>
  <c r="H76" i="5"/>
  <c r="G76" i="5"/>
  <c r="Q75" i="5"/>
  <c r="P75" i="5"/>
  <c r="O75" i="5"/>
  <c r="N75" i="5"/>
  <c r="M75" i="5"/>
  <c r="L75" i="5"/>
  <c r="K75" i="5"/>
  <c r="J75" i="5"/>
  <c r="I75" i="5"/>
  <c r="H75" i="5"/>
  <c r="G75" i="5"/>
  <c r="Q74" i="5"/>
  <c r="P74" i="5"/>
  <c r="O74" i="5"/>
  <c r="N74" i="5"/>
  <c r="M74" i="5"/>
  <c r="L74" i="5"/>
  <c r="K74" i="5"/>
  <c r="J74" i="5"/>
  <c r="I74" i="5"/>
  <c r="H74" i="5"/>
  <c r="G74" i="5"/>
  <c r="Q73" i="5"/>
  <c r="P73" i="5"/>
  <c r="O73" i="5"/>
  <c r="N73" i="5"/>
  <c r="M73" i="5"/>
  <c r="L73" i="5"/>
  <c r="K73" i="5"/>
  <c r="J73" i="5"/>
  <c r="I73" i="5"/>
  <c r="H73" i="5"/>
  <c r="G73" i="5"/>
  <c r="Q72" i="5"/>
  <c r="P72" i="5"/>
  <c r="O72" i="5"/>
  <c r="N72" i="5"/>
  <c r="M72" i="5"/>
  <c r="L72" i="5"/>
  <c r="K72" i="5"/>
  <c r="J72" i="5"/>
  <c r="I72" i="5"/>
  <c r="H72" i="5"/>
  <c r="G72" i="5"/>
  <c r="Q71" i="5"/>
  <c r="P71" i="5"/>
  <c r="O71" i="5"/>
  <c r="N71" i="5"/>
  <c r="M71" i="5"/>
  <c r="L71" i="5"/>
  <c r="K71" i="5"/>
  <c r="J71" i="5"/>
  <c r="I71" i="5"/>
  <c r="H71" i="5"/>
  <c r="G71" i="5"/>
  <c r="Q70" i="5"/>
  <c r="P70" i="5"/>
  <c r="O70" i="5"/>
  <c r="N70" i="5"/>
  <c r="M70" i="5"/>
  <c r="L70" i="5"/>
  <c r="K70" i="5"/>
  <c r="J70" i="5"/>
  <c r="I70" i="5"/>
  <c r="H70" i="5"/>
  <c r="G70" i="5"/>
  <c r="Q69" i="5"/>
  <c r="P69" i="5"/>
  <c r="O69" i="5"/>
  <c r="N69" i="5"/>
  <c r="M69" i="5"/>
  <c r="L69" i="5"/>
  <c r="K69" i="5"/>
  <c r="J69" i="5"/>
  <c r="I69" i="5"/>
  <c r="H69" i="5"/>
  <c r="G69" i="5"/>
  <c r="Q68" i="5"/>
  <c r="P68" i="5"/>
  <c r="O68" i="5"/>
  <c r="N68" i="5"/>
  <c r="M68" i="5"/>
  <c r="L68" i="5"/>
  <c r="K68" i="5"/>
  <c r="J68" i="5"/>
  <c r="I68" i="5"/>
  <c r="H68" i="5"/>
  <c r="G68" i="5"/>
  <c r="Q67" i="5"/>
  <c r="P67" i="5"/>
  <c r="O67" i="5"/>
  <c r="N67" i="5"/>
  <c r="M67" i="5"/>
  <c r="L67" i="5"/>
  <c r="K67" i="5"/>
  <c r="J67" i="5"/>
  <c r="I67" i="5"/>
  <c r="H67" i="5"/>
  <c r="G67" i="5"/>
  <c r="Q66" i="5"/>
  <c r="P66" i="5"/>
  <c r="O66" i="5"/>
  <c r="N66" i="5"/>
  <c r="M66" i="5"/>
  <c r="L66" i="5"/>
  <c r="K66" i="5"/>
  <c r="J66" i="5"/>
  <c r="I66" i="5"/>
  <c r="H66" i="5"/>
  <c r="G66" i="5"/>
  <c r="Q65" i="5"/>
  <c r="P65" i="5"/>
  <c r="O65" i="5"/>
  <c r="N65" i="5"/>
  <c r="M65" i="5"/>
  <c r="L65" i="5"/>
  <c r="K65" i="5"/>
  <c r="J65" i="5"/>
  <c r="I65" i="5"/>
  <c r="H65" i="5"/>
  <c r="G65" i="5"/>
  <c r="Q64" i="5"/>
  <c r="P64" i="5"/>
  <c r="O64" i="5"/>
  <c r="N64" i="5"/>
  <c r="M64" i="5"/>
  <c r="L64" i="5"/>
  <c r="K64" i="5"/>
  <c r="J64" i="5"/>
  <c r="I64" i="5"/>
  <c r="H64" i="5"/>
  <c r="G64" i="5"/>
  <c r="Q63" i="5"/>
  <c r="P63" i="5"/>
  <c r="O63" i="5"/>
  <c r="N63" i="5"/>
  <c r="M63" i="5"/>
  <c r="L63" i="5"/>
  <c r="K63" i="5"/>
  <c r="J63" i="5"/>
  <c r="I63" i="5"/>
  <c r="H63" i="5"/>
  <c r="G63" i="5"/>
  <c r="Q62" i="5"/>
  <c r="P62" i="5"/>
  <c r="O62" i="5"/>
  <c r="N62" i="5"/>
  <c r="M62" i="5"/>
  <c r="L62" i="5"/>
  <c r="K62" i="5"/>
  <c r="J62" i="5"/>
  <c r="I62" i="5"/>
  <c r="H62" i="5"/>
  <c r="G62" i="5"/>
  <c r="Q61" i="5"/>
  <c r="P61" i="5"/>
  <c r="O61" i="5"/>
  <c r="N61" i="5"/>
  <c r="M61" i="5"/>
  <c r="L61" i="5"/>
  <c r="K61" i="5"/>
  <c r="J61" i="5"/>
  <c r="I61" i="5"/>
  <c r="H61" i="5"/>
  <c r="G61" i="5"/>
  <c r="Q60" i="5"/>
  <c r="P60" i="5"/>
  <c r="O60" i="5"/>
  <c r="N60" i="5"/>
  <c r="M60" i="5"/>
  <c r="L60" i="5"/>
  <c r="K60" i="5"/>
  <c r="J60" i="5"/>
  <c r="I60" i="5"/>
  <c r="H60" i="5"/>
  <c r="G60" i="5"/>
  <c r="Q59" i="5"/>
  <c r="P59" i="5"/>
  <c r="O59" i="5"/>
  <c r="N59" i="5"/>
  <c r="M59" i="5"/>
  <c r="L59" i="5"/>
  <c r="K59" i="5"/>
  <c r="J59" i="5"/>
  <c r="I59" i="5"/>
  <c r="H59" i="5"/>
  <c r="G59" i="5"/>
  <c r="Q58" i="5"/>
  <c r="P58" i="5"/>
  <c r="O58" i="5"/>
  <c r="N58" i="5"/>
  <c r="M58" i="5"/>
  <c r="L58" i="5"/>
  <c r="K58" i="5"/>
  <c r="J58" i="5"/>
  <c r="I58" i="5"/>
  <c r="H58" i="5"/>
  <c r="G58" i="5"/>
  <c r="Q57" i="5"/>
  <c r="P57" i="5"/>
  <c r="O57" i="5"/>
  <c r="N57" i="5"/>
  <c r="M57" i="5"/>
  <c r="L57" i="5"/>
  <c r="K57" i="5"/>
  <c r="J57" i="5"/>
  <c r="I57" i="5"/>
  <c r="H57" i="5"/>
  <c r="G57" i="5"/>
  <c r="Q56" i="5"/>
  <c r="P56" i="5"/>
  <c r="O56" i="5"/>
  <c r="N56" i="5"/>
  <c r="M56" i="5"/>
  <c r="L56" i="5"/>
  <c r="K56" i="5"/>
  <c r="J56" i="5"/>
  <c r="I56" i="5"/>
  <c r="H56" i="5"/>
  <c r="G56" i="5"/>
  <c r="Q55" i="5"/>
  <c r="P55" i="5"/>
  <c r="O55" i="5"/>
  <c r="N55" i="5"/>
  <c r="M55" i="5"/>
  <c r="L55" i="5"/>
  <c r="K55" i="5"/>
  <c r="J55" i="5"/>
  <c r="I55" i="5"/>
  <c r="H55" i="5"/>
  <c r="G55" i="5"/>
  <c r="Q54" i="5"/>
  <c r="P54" i="5"/>
  <c r="O54" i="5"/>
  <c r="N54" i="5"/>
  <c r="M54" i="5"/>
  <c r="L54" i="5"/>
  <c r="K54" i="5"/>
  <c r="J54" i="5"/>
  <c r="I54" i="5"/>
  <c r="H54" i="5"/>
  <c r="G54" i="5"/>
  <c r="Q53" i="5"/>
  <c r="P53" i="5"/>
  <c r="O53" i="5"/>
  <c r="N53" i="5"/>
  <c r="M53" i="5"/>
  <c r="L53" i="5"/>
  <c r="K53" i="5"/>
  <c r="J53" i="5"/>
  <c r="I53" i="5"/>
  <c r="H53" i="5"/>
  <c r="G53" i="5"/>
  <c r="Q52" i="5"/>
  <c r="P52" i="5"/>
  <c r="O52" i="5"/>
  <c r="N52" i="5"/>
  <c r="M52" i="5"/>
  <c r="L52" i="5"/>
  <c r="K52" i="5"/>
  <c r="J52" i="5"/>
  <c r="I52" i="5"/>
  <c r="H52" i="5"/>
  <c r="G52" i="5"/>
  <c r="Q51" i="5"/>
  <c r="P51" i="5"/>
  <c r="O51" i="5"/>
  <c r="N51" i="5"/>
  <c r="M51" i="5"/>
  <c r="L51" i="5"/>
  <c r="K51" i="5"/>
  <c r="J51" i="5"/>
  <c r="I51" i="5"/>
  <c r="H51" i="5"/>
  <c r="G51" i="5"/>
  <c r="Q50" i="5"/>
  <c r="P50" i="5"/>
  <c r="O50" i="5"/>
  <c r="N50" i="5"/>
  <c r="M50" i="5"/>
  <c r="L50" i="5"/>
  <c r="K50" i="5"/>
  <c r="J50" i="5"/>
  <c r="I50" i="5"/>
  <c r="H50" i="5"/>
  <c r="G50" i="5"/>
  <c r="Q49" i="5"/>
  <c r="P49" i="5"/>
  <c r="O49" i="5"/>
  <c r="N49" i="5"/>
  <c r="M49" i="5"/>
  <c r="L49" i="5"/>
  <c r="K49" i="5"/>
  <c r="J49" i="5"/>
  <c r="I49" i="5"/>
  <c r="H49" i="5"/>
  <c r="G49" i="5"/>
  <c r="Q48" i="5"/>
  <c r="P48" i="5"/>
  <c r="O48" i="5"/>
  <c r="N48" i="5"/>
  <c r="M48" i="5"/>
  <c r="L48" i="5"/>
  <c r="K48" i="5"/>
  <c r="J48" i="5"/>
  <c r="I48" i="5"/>
  <c r="H48" i="5"/>
  <c r="G48" i="5"/>
  <c r="Q47" i="5"/>
  <c r="P47" i="5"/>
  <c r="O47" i="5"/>
  <c r="N47" i="5"/>
  <c r="M47" i="5"/>
  <c r="L47" i="5"/>
  <c r="K47" i="5"/>
  <c r="J47" i="5"/>
  <c r="I47" i="5"/>
  <c r="H47" i="5"/>
  <c r="G47" i="5"/>
  <c r="Q46" i="5"/>
  <c r="P46" i="5"/>
  <c r="O46" i="5"/>
  <c r="N46" i="5"/>
  <c r="M46" i="5"/>
  <c r="L46" i="5"/>
  <c r="K46" i="5"/>
  <c r="J46" i="5"/>
  <c r="I46" i="5"/>
  <c r="H46" i="5"/>
  <c r="G46" i="5"/>
  <c r="Q45" i="5"/>
  <c r="P45" i="5"/>
  <c r="O45" i="5"/>
  <c r="N45" i="5"/>
  <c r="M45" i="5"/>
  <c r="L45" i="5"/>
  <c r="K45" i="5"/>
  <c r="J45" i="5"/>
  <c r="I45" i="5"/>
  <c r="H45" i="5"/>
  <c r="G45" i="5"/>
  <c r="Q44" i="5"/>
  <c r="P44" i="5"/>
  <c r="O44" i="5"/>
  <c r="N44" i="5"/>
  <c r="M44" i="5"/>
  <c r="L44" i="5"/>
  <c r="K44" i="5"/>
  <c r="J44" i="5"/>
  <c r="I44" i="5"/>
  <c r="H44" i="5"/>
  <c r="G44" i="5"/>
  <c r="Q43" i="5"/>
  <c r="P43" i="5"/>
  <c r="O43" i="5"/>
  <c r="N43" i="5"/>
  <c r="M43" i="5"/>
  <c r="L43" i="5"/>
  <c r="K43" i="5"/>
  <c r="J43" i="5"/>
  <c r="I43" i="5"/>
  <c r="H43" i="5"/>
  <c r="G43" i="5"/>
  <c r="Q42" i="5"/>
  <c r="P42" i="5"/>
  <c r="O42" i="5"/>
  <c r="N42" i="5"/>
  <c r="M42" i="5"/>
  <c r="L42" i="5"/>
  <c r="K42" i="5"/>
  <c r="J42" i="5"/>
  <c r="I42" i="5"/>
  <c r="H42" i="5"/>
  <c r="G42" i="5"/>
  <c r="Q41" i="5"/>
  <c r="P41" i="5"/>
  <c r="O41" i="5"/>
  <c r="N41" i="5"/>
  <c r="M41" i="5"/>
  <c r="L41" i="5"/>
  <c r="K41" i="5"/>
  <c r="J41" i="5"/>
  <c r="I41" i="5"/>
  <c r="H41" i="5"/>
  <c r="G41" i="5"/>
  <c r="Q40" i="5"/>
  <c r="P40" i="5"/>
  <c r="O40" i="5"/>
  <c r="N40" i="5"/>
  <c r="M40" i="5"/>
  <c r="L40" i="5"/>
  <c r="K40" i="5"/>
  <c r="J40" i="5"/>
  <c r="I40" i="5"/>
  <c r="H40" i="5"/>
  <c r="G40" i="5"/>
  <c r="Q39" i="5"/>
  <c r="P39" i="5"/>
  <c r="O39" i="5"/>
  <c r="N39" i="5"/>
  <c r="M39" i="5"/>
  <c r="L39" i="5"/>
  <c r="K39" i="5"/>
  <c r="J39" i="5"/>
  <c r="I39" i="5"/>
  <c r="H39" i="5"/>
  <c r="G39" i="5"/>
  <c r="Q38" i="5"/>
  <c r="P38" i="5"/>
  <c r="O38" i="5"/>
  <c r="N38" i="5"/>
  <c r="M38" i="5"/>
  <c r="L38" i="5"/>
  <c r="K38" i="5"/>
  <c r="J38" i="5"/>
  <c r="I38" i="5"/>
  <c r="H38" i="5"/>
  <c r="G38" i="5"/>
  <c r="Q37" i="5"/>
  <c r="P37" i="5"/>
  <c r="O37" i="5"/>
  <c r="N37" i="5"/>
  <c r="M37" i="5"/>
  <c r="L37" i="5"/>
  <c r="K37" i="5"/>
  <c r="J37" i="5"/>
  <c r="I37" i="5"/>
  <c r="H37" i="5"/>
  <c r="G37" i="5"/>
  <c r="Q36" i="5"/>
  <c r="P36" i="5"/>
  <c r="O36" i="5"/>
  <c r="N36" i="5"/>
  <c r="M36" i="5"/>
  <c r="L36" i="5"/>
  <c r="K36" i="5"/>
  <c r="J36" i="5"/>
  <c r="I36" i="5"/>
  <c r="H36" i="5"/>
  <c r="G36" i="5"/>
  <c r="Q35" i="5"/>
  <c r="P35" i="5"/>
  <c r="O35" i="5"/>
  <c r="N35" i="5"/>
  <c r="M35" i="5"/>
  <c r="L35" i="5"/>
  <c r="K35" i="5"/>
  <c r="J35" i="5"/>
  <c r="I35" i="5"/>
  <c r="H35" i="5"/>
  <c r="G35" i="5"/>
  <c r="Q34" i="5"/>
  <c r="P34" i="5"/>
  <c r="O34" i="5"/>
  <c r="N34" i="5"/>
  <c r="M34" i="5"/>
  <c r="L34" i="5"/>
  <c r="K34" i="5"/>
  <c r="J34" i="5"/>
  <c r="I34" i="5"/>
  <c r="H34" i="5"/>
  <c r="G34" i="5"/>
  <c r="Q33" i="5"/>
  <c r="P33" i="5"/>
  <c r="O33" i="5"/>
  <c r="N33" i="5"/>
  <c r="M33" i="5"/>
  <c r="L33" i="5"/>
  <c r="K33" i="5"/>
  <c r="J33" i="5"/>
  <c r="I33" i="5"/>
  <c r="H33" i="5"/>
  <c r="G33" i="5"/>
  <c r="Q32" i="5"/>
  <c r="P32" i="5"/>
  <c r="O32" i="5"/>
  <c r="N32" i="5"/>
  <c r="M32" i="5"/>
  <c r="L32" i="5"/>
  <c r="K32" i="5"/>
  <c r="J32" i="5"/>
  <c r="I32" i="5"/>
  <c r="H32" i="5"/>
  <c r="G32" i="5"/>
  <c r="Q31" i="5"/>
  <c r="P31" i="5"/>
  <c r="O31" i="5"/>
  <c r="N31" i="5"/>
  <c r="M31" i="5"/>
  <c r="L31" i="5"/>
  <c r="K31" i="5"/>
  <c r="J31" i="5"/>
  <c r="I31" i="5"/>
  <c r="H31" i="5"/>
  <c r="G31" i="5"/>
  <c r="Q30" i="5"/>
  <c r="P30" i="5"/>
  <c r="O30" i="5"/>
  <c r="N30" i="5"/>
  <c r="M30" i="5"/>
  <c r="L30" i="5"/>
  <c r="K30" i="5"/>
  <c r="J30" i="5"/>
  <c r="I30" i="5"/>
  <c r="H30" i="5"/>
  <c r="G30" i="5"/>
  <c r="Q29" i="5"/>
  <c r="P29" i="5"/>
  <c r="O29" i="5"/>
  <c r="N29" i="5"/>
  <c r="M29" i="5"/>
  <c r="L29" i="5"/>
  <c r="K29" i="5"/>
  <c r="J29" i="5"/>
  <c r="I29" i="5"/>
  <c r="H29" i="5"/>
  <c r="G29" i="5"/>
  <c r="Q28" i="5"/>
  <c r="P28" i="5"/>
  <c r="O28" i="5"/>
  <c r="N28" i="5"/>
  <c r="M28" i="5"/>
  <c r="L28" i="5"/>
  <c r="K28" i="5"/>
  <c r="J28" i="5"/>
  <c r="I28" i="5"/>
  <c r="H28" i="5"/>
  <c r="G28" i="5"/>
  <c r="Q27" i="5"/>
  <c r="P27" i="5"/>
  <c r="O27" i="5"/>
  <c r="N27" i="5"/>
  <c r="M27" i="5"/>
  <c r="L27" i="5"/>
  <c r="K27" i="5"/>
  <c r="J27" i="5"/>
  <c r="I27" i="5"/>
  <c r="H27" i="5"/>
  <c r="G27" i="5"/>
  <c r="Q26" i="5"/>
  <c r="P26" i="5"/>
  <c r="O26" i="5"/>
  <c r="N26" i="5"/>
  <c r="M26" i="5"/>
  <c r="L26" i="5"/>
  <c r="K26" i="5"/>
  <c r="J26" i="5"/>
  <c r="I26" i="5"/>
  <c r="H26" i="5"/>
  <c r="G26" i="5"/>
  <c r="Q25" i="5"/>
  <c r="P25" i="5"/>
  <c r="O25" i="5"/>
  <c r="N25" i="5"/>
  <c r="M25" i="5"/>
  <c r="L25" i="5"/>
  <c r="K25" i="5"/>
  <c r="J25" i="5"/>
  <c r="I25" i="5"/>
  <c r="H25" i="5"/>
  <c r="G25" i="5"/>
  <c r="Q24" i="5"/>
  <c r="P24" i="5"/>
  <c r="O24" i="5"/>
  <c r="N24" i="5"/>
  <c r="M24" i="5"/>
  <c r="L24" i="5"/>
  <c r="K24" i="5"/>
  <c r="J24" i="5"/>
  <c r="I24" i="5"/>
  <c r="H24" i="5"/>
  <c r="G24" i="5"/>
  <c r="Q23" i="5"/>
  <c r="P23" i="5"/>
  <c r="O23" i="5"/>
  <c r="N23" i="5"/>
  <c r="M23" i="5"/>
  <c r="L23" i="5"/>
  <c r="K23" i="5"/>
  <c r="J23" i="5"/>
  <c r="I23" i="5"/>
  <c r="H23" i="5"/>
  <c r="G23" i="5"/>
  <c r="Q22" i="5"/>
  <c r="P22" i="5"/>
  <c r="O22" i="5"/>
  <c r="N22" i="5"/>
  <c r="M22" i="5"/>
  <c r="L22" i="5"/>
  <c r="K22" i="5"/>
  <c r="J22" i="5"/>
  <c r="I22" i="5"/>
  <c r="H22" i="5"/>
  <c r="G22" i="5"/>
  <c r="Q21" i="5"/>
  <c r="P21" i="5"/>
  <c r="O21" i="5"/>
  <c r="N21" i="5"/>
  <c r="M21" i="5"/>
  <c r="L21" i="5"/>
  <c r="K21" i="5"/>
  <c r="J21" i="5"/>
  <c r="I21" i="5"/>
  <c r="H21" i="5"/>
  <c r="G21" i="5"/>
  <c r="Q20" i="5"/>
  <c r="P20" i="5"/>
  <c r="O20" i="5"/>
  <c r="N20" i="5"/>
  <c r="M20" i="5"/>
  <c r="L20" i="5"/>
  <c r="K20" i="5"/>
  <c r="J20" i="5"/>
  <c r="I20" i="5"/>
  <c r="H20" i="5"/>
  <c r="G20" i="5"/>
  <c r="Q19" i="5"/>
  <c r="P19" i="5"/>
  <c r="O19" i="5"/>
  <c r="N19" i="5"/>
  <c r="M19" i="5"/>
  <c r="L19" i="5"/>
  <c r="K19" i="5"/>
  <c r="J19" i="5"/>
  <c r="I19" i="5"/>
  <c r="H19" i="5"/>
  <c r="G19" i="5"/>
  <c r="Q18" i="5"/>
  <c r="P18" i="5"/>
  <c r="O18" i="5"/>
  <c r="N18" i="5"/>
  <c r="M18" i="5"/>
  <c r="L18" i="5"/>
  <c r="K18" i="5"/>
  <c r="J18" i="5"/>
  <c r="I18" i="5"/>
  <c r="H18" i="5"/>
  <c r="G18" i="5"/>
  <c r="Q17" i="5"/>
  <c r="P17" i="5"/>
  <c r="O17" i="5"/>
  <c r="N17" i="5"/>
  <c r="M17" i="5"/>
  <c r="L17" i="5"/>
  <c r="K17" i="5"/>
  <c r="J17" i="5"/>
  <c r="I17" i="5"/>
  <c r="H17" i="5"/>
  <c r="G17" i="5"/>
  <c r="Q16" i="5"/>
  <c r="P16" i="5"/>
  <c r="O16" i="5"/>
  <c r="N16" i="5"/>
  <c r="M16" i="5"/>
  <c r="L16" i="5"/>
  <c r="K16" i="5"/>
  <c r="J16" i="5"/>
  <c r="I16" i="5"/>
  <c r="H16" i="5"/>
  <c r="G16" i="5"/>
  <c r="Q15" i="5"/>
  <c r="P15" i="5"/>
  <c r="O15" i="5"/>
  <c r="N15" i="5"/>
  <c r="M15" i="5"/>
  <c r="L15" i="5"/>
  <c r="K15" i="5"/>
  <c r="J15" i="5"/>
  <c r="I15" i="5"/>
  <c r="H15" i="5"/>
  <c r="G15" i="5"/>
  <c r="Q14" i="5"/>
  <c r="P14" i="5"/>
  <c r="O14" i="5"/>
  <c r="N14" i="5"/>
  <c r="M14" i="5"/>
  <c r="L14" i="5"/>
  <c r="K14" i="5"/>
  <c r="J14" i="5"/>
  <c r="I14" i="5"/>
  <c r="H14" i="5"/>
  <c r="G14" i="5"/>
  <c r="Q13" i="5"/>
  <c r="P13" i="5"/>
  <c r="O13" i="5"/>
  <c r="N13" i="5"/>
  <c r="M13" i="5"/>
  <c r="L13" i="5"/>
  <c r="K13" i="5"/>
  <c r="J13" i="5"/>
  <c r="I13" i="5"/>
  <c r="H13" i="5"/>
  <c r="G13" i="5"/>
  <c r="Q12" i="5"/>
  <c r="P12" i="5"/>
  <c r="O12" i="5"/>
  <c r="N12" i="5"/>
  <c r="M12" i="5"/>
  <c r="L12" i="5"/>
  <c r="K12" i="5"/>
  <c r="J12" i="5"/>
  <c r="I12" i="5"/>
  <c r="H12" i="5"/>
  <c r="G12" i="5"/>
  <c r="Q11" i="5"/>
  <c r="P11" i="5"/>
  <c r="O11" i="5"/>
  <c r="N11" i="5"/>
  <c r="M11" i="5"/>
  <c r="L11" i="5"/>
  <c r="K11" i="5"/>
  <c r="J11" i="5"/>
  <c r="I11" i="5"/>
  <c r="H11" i="5"/>
  <c r="G11" i="5"/>
  <c r="Q10" i="5"/>
  <c r="P10" i="5"/>
  <c r="O10" i="5"/>
  <c r="N10" i="5"/>
  <c r="M10" i="5"/>
  <c r="L10" i="5"/>
  <c r="K10" i="5"/>
  <c r="J10" i="5"/>
  <c r="I10" i="5"/>
  <c r="H10" i="5"/>
  <c r="Q9" i="5"/>
  <c r="P9" i="5"/>
  <c r="O9" i="5"/>
  <c r="N9" i="5"/>
  <c r="M9" i="5"/>
  <c r="L9" i="5"/>
  <c r="K9" i="5"/>
  <c r="J9" i="5"/>
  <c r="I9" i="5"/>
  <c r="H9" i="5"/>
  <c r="Q8" i="5"/>
  <c r="P8" i="5"/>
  <c r="O8" i="5"/>
  <c r="N8" i="5"/>
  <c r="M8" i="5"/>
  <c r="L8" i="5"/>
  <c r="K8" i="5"/>
  <c r="J8" i="5"/>
  <c r="I8" i="5"/>
  <c r="H8" i="5"/>
  <c r="Q7" i="5"/>
  <c r="P7" i="5"/>
  <c r="O7" i="5"/>
  <c r="N7" i="5"/>
  <c r="M7" i="5"/>
  <c r="L7" i="5"/>
  <c r="K7" i="5"/>
  <c r="J7" i="5"/>
  <c r="I7" i="5"/>
  <c r="H7" i="5"/>
  <c r="G7" i="5"/>
  <c r="Q6" i="5"/>
  <c r="P6" i="5"/>
  <c r="O6" i="5"/>
  <c r="N6" i="5"/>
  <c r="M6" i="5"/>
  <c r="L6" i="5"/>
  <c r="K6" i="5"/>
  <c r="J6" i="5"/>
  <c r="I6" i="5"/>
  <c r="H6" i="5"/>
  <c r="G6" i="5"/>
  <c r="Q5" i="5"/>
  <c r="P5" i="5"/>
  <c r="O5" i="5"/>
  <c r="N5" i="5"/>
  <c r="M5" i="5"/>
  <c r="L5" i="5"/>
  <c r="K5" i="5"/>
  <c r="J5" i="5"/>
  <c r="I5" i="5"/>
  <c r="H5" i="5"/>
  <c r="G5" i="5"/>
  <c r="Q4" i="5"/>
  <c r="P4" i="5"/>
  <c r="O4" i="5"/>
  <c r="N4" i="5"/>
  <c r="M4" i="5"/>
  <c r="L4" i="5"/>
  <c r="K4" i="5"/>
  <c r="J4" i="5"/>
  <c r="I4" i="5"/>
  <c r="H4" i="5"/>
  <c r="G4" i="5"/>
  <c r="Q3" i="5"/>
  <c r="P3" i="5"/>
  <c r="O3" i="5"/>
  <c r="N3" i="5"/>
  <c r="M3" i="5"/>
  <c r="L3" i="5"/>
  <c r="K3" i="5"/>
  <c r="J3" i="5"/>
  <c r="I3" i="5"/>
  <c r="H3" i="5"/>
  <c r="G3" i="5"/>
  <c r="O10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0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4" i="2"/>
  <c r="Q155" i="2"/>
  <c r="Q156" i="2"/>
  <c r="Q157" i="2"/>
  <c r="Q158" i="2"/>
  <c r="Q159" i="2"/>
  <c r="Q160" i="2"/>
  <c r="Q161" i="2"/>
  <c r="Q162" i="2"/>
  <c r="Q163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I301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P122" i="2"/>
  <c r="P123" i="2"/>
  <c r="P124" i="2"/>
  <c r="P125" i="2"/>
  <c r="P126" i="2"/>
  <c r="P127" i="2"/>
  <c r="P128" i="2"/>
  <c r="P129" i="2"/>
  <c r="P130" i="2"/>
  <c r="P131" i="2"/>
  <c r="P132" i="2"/>
  <c r="P133" i="2"/>
  <c r="P134" i="2"/>
  <c r="P135" i="2"/>
  <c r="P136" i="2"/>
  <c r="P137" i="2"/>
  <c r="P138" i="2"/>
  <c r="P139" i="2"/>
  <c r="P140" i="2"/>
  <c r="P141" i="2"/>
  <c r="P142" i="2"/>
  <c r="P143" i="2"/>
  <c r="P144" i="2"/>
  <c r="P145" i="2"/>
  <c r="P146" i="2"/>
  <c r="P147" i="2"/>
  <c r="P148" i="2"/>
  <c r="P149" i="2"/>
  <c r="P150" i="2"/>
  <c r="P151" i="2"/>
  <c r="P152" i="2"/>
  <c r="P153" i="2"/>
  <c r="P154" i="2"/>
  <c r="P155" i="2"/>
  <c r="P156" i="2"/>
  <c r="P157" i="2"/>
  <c r="P158" i="2"/>
  <c r="P159" i="2"/>
  <c r="P160" i="2"/>
  <c r="P161" i="2"/>
  <c r="P162" i="2"/>
  <c r="P163" i="2"/>
  <c r="P164" i="2"/>
  <c r="P165" i="2"/>
  <c r="P166" i="2"/>
  <c r="P167" i="2"/>
  <c r="P168" i="2"/>
  <c r="P169" i="2"/>
  <c r="P170" i="2"/>
  <c r="P171" i="2"/>
  <c r="P172" i="2"/>
  <c r="P173" i="2"/>
  <c r="P174" i="2"/>
  <c r="P175" i="2"/>
  <c r="P176" i="2"/>
  <c r="P177" i="2"/>
  <c r="P178" i="2"/>
  <c r="P179" i="2"/>
  <c r="P180" i="2"/>
  <c r="P181" i="2"/>
  <c r="P182" i="2"/>
  <c r="P183" i="2"/>
  <c r="P184" i="2"/>
  <c r="P185" i="2"/>
  <c r="P186" i="2"/>
  <c r="P187" i="2"/>
  <c r="P188" i="2"/>
  <c r="P189" i="2"/>
  <c r="P190" i="2"/>
  <c r="P191" i="2"/>
  <c r="P192" i="2"/>
  <c r="P193" i="2"/>
  <c r="P194" i="2"/>
  <c r="P195" i="2"/>
  <c r="P196" i="2"/>
  <c r="P197" i="2"/>
  <c r="P198" i="2"/>
  <c r="P199" i="2"/>
  <c r="P200" i="2"/>
  <c r="P201" i="2"/>
  <c r="P202" i="2"/>
  <c r="P203" i="2"/>
  <c r="P204" i="2"/>
  <c r="P205" i="2"/>
  <c r="P206" i="2"/>
  <c r="P207" i="2"/>
  <c r="P208" i="2"/>
  <c r="P209" i="2"/>
  <c r="P210" i="2"/>
  <c r="P211" i="2"/>
  <c r="P212" i="2"/>
  <c r="P213" i="2"/>
  <c r="P214" i="2"/>
  <c r="P215" i="2"/>
  <c r="P216" i="2"/>
  <c r="P217" i="2"/>
  <c r="P218" i="2"/>
  <c r="P219" i="2"/>
  <c r="P220" i="2"/>
  <c r="P221" i="2"/>
  <c r="P222" i="2"/>
  <c r="P223" i="2"/>
  <c r="P224" i="2"/>
  <c r="P225" i="2"/>
  <c r="P226" i="2"/>
  <c r="P227" i="2"/>
  <c r="P228" i="2"/>
  <c r="P229" i="2"/>
  <c r="P230" i="2"/>
  <c r="P231" i="2"/>
  <c r="P232" i="2"/>
  <c r="P233" i="2"/>
  <c r="P234" i="2"/>
  <c r="P235" i="2"/>
  <c r="P236" i="2"/>
  <c r="P237" i="2"/>
  <c r="P238" i="2"/>
  <c r="P239" i="2"/>
  <c r="P240" i="2"/>
  <c r="P241" i="2"/>
  <c r="P242" i="2"/>
  <c r="P243" i="2"/>
  <c r="P244" i="2"/>
  <c r="P245" i="2"/>
  <c r="P246" i="2"/>
  <c r="P247" i="2"/>
  <c r="P248" i="2"/>
  <c r="P249" i="2"/>
  <c r="P250" i="2"/>
  <c r="P251" i="2"/>
  <c r="P252" i="2"/>
  <c r="P253" i="2"/>
  <c r="P254" i="2"/>
  <c r="P255" i="2"/>
  <c r="P256" i="2"/>
  <c r="P257" i="2"/>
  <c r="P258" i="2"/>
  <c r="P259" i="2"/>
  <c r="P260" i="2"/>
  <c r="P261" i="2"/>
  <c r="P262" i="2"/>
  <c r="P263" i="2"/>
  <c r="P264" i="2"/>
  <c r="P265" i="2"/>
  <c r="P266" i="2"/>
  <c r="P267" i="2"/>
  <c r="P268" i="2"/>
  <c r="P269" i="2"/>
  <c r="P270" i="2"/>
  <c r="P271" i="2"/>
  <c r="P272" i="2"/>
  <c r="P273" i="2"/>
  <c r="P274" i="2"/>
  <c r="P275" i="2"/>
  <c r="P276" i="2"/>
  <c r="P277" i="2"/>
  <c r="P278" i="2"/>
  <c r="P279" i="2"/>
  <c r="P280" i="2"/>
  <c r="P281" i="2"/>
  <c r="P282" i="2"/>
  <c r="P283" i="2"/>
  <c r="P284" i="2"/>
  <c r="P285" i="2"/>
  <c r="P286" i="2"/>
  <c r="P287" i="2"/>
  <c r="P288" i="2"/>
  <c r="P289" i="2"/>
  <c r="P290" i="2"/>
  <c r="P291" i="2"/>
  <c r="P292" i="2"/>
  <c r="P293" i="2"/>
  <c r="P294" i="2"/>
  <c r="P295" i="2"/>
  <c r="P296" i="2"/>
  <c r="P297" i="2"/>
  <c r="P298" i="2"/>
  <c r="P299" i="2"/>
  <c r="P300" i="2"/>
  <c r="P301" i="2"/>
  <c r="O4" i="2"/>
  <c r="O5" i="2"/>
  <c r="O6" i="2"/>
  <c r="O7" i="2"/>
  <c r="O8" i="2"/>
  <c r="O9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4" i="2"/>
  <c r="O145" i="2"/>
  <c r="O146" i="2"/>
  <c r="O147" i="2"/>
  <c r="O148" i="2"/>
  <c r="O149" i="2"/>
  <c r="O150" i="2"/>
  <c r="O151" i="2"/>
  <c r="O152" i="2"/>
  <c r="O153" i="2"/>
  <c r="O154" i="2"/>
  <c r="O155" i="2"/>
  <c r="O156" i="2"/>
  <c r="O157" i="2"/>
  <c r="O158" i="2"/>
  <c r="O159" i="2"/>
  <c r="O160" i="2"/>
  <c r="O161" i="2"/>
  <c r="O162" i="2"/>
  <c r="O163" i="2"/>
  <c r="O164" i="2"/>
  <c r="O165" i="2"/>
  <c r="O166" i="2"/>
  <c r="O167" i="2"/>
  <c r="O168" i="2"/>
  <c r="O169" i="2"/>
  <c r="O170" i="2"/>
  <c r="O171" i="2"/>
  <c r="O172" i="2"/>
  <c r="O173" i="2"/>
  <c r="O174" i="2"/>
  <c r="O175" i="2"/>
  <c r="O176" i="2"/>
  <c r="O177" i="2"/>
  <c r="O178" i="2"/>
  <c r="O179" i="2"/>
  <c r="O180" i="2"/>
  <c r="O181" i="2"/>
  <c r="O182" i="2"/>
  <c r="O183" i="2"/>
  <c r="O184" i="2"/>
  <c r="O185" i="2"/>
  <c r="O186" i="2"/>
  <c r="O187" i="2"/>
  <c r="O188" i="2"/>
  <c r="O189" i="2"/>
  <c r="O190" i="2"/>
  <c r="O191" i="2"/>
  <c r="O192" i="2"/>
  <c r="O193" i="2"/>
  <c r="O194" i="2"/>
  <c r="O195" i="2"/>
  <c r="O196" i="2"/>
  <c r="O197" i="2"/>
  <c r="O198" i="2"/>
  <c r="O199" i="2"/>
  <c r="O200" i="2"/>
  <c r="O201" i="2"/>
  <c r="O202" i="2"/>
  <c r="O203" i="2"/>
  <c r="O204" i="2"/>
  <c r="O205" i="2"/>
  <c r="O206" i="2"/>
  <c r="O207" i="2"/>
  <c r="O208" i="2"/>
  <c r="O209" i="2"/>
  <c r="O210" i="2"/>
  <c r="O211" i="2"/>
  <c r="O212" i="2"/>
  <c r="O213" i="2"/>
  <c r="O214" i="2"/>
  <c r="O215" i="2"/>
  <c r="O216" i="2"/>
  <c r="O217" i="2"/>
  <c r="O218" i="2"/>
  <c r="O219" i="2"/>
  <c r="O220" i="2"/>
  <c r="O221" i="2"/>
  <c r="O222" i="2"/>
  <c r="O223" i="2"/>
  <c r="O224" i="2"/>
  <c r="O225" i="2"/>
  <c r="O226" i="2"/>
  <c r="O227" i="2"/>
  <c r="O228" i="2"/>
  <c r="O229" i="2"/>
  <c r="O230" i="2"/>
  <c r="O231" i="2"/>
  <c r="O232" i="2"/>
  <c r="O233" i="2"/>
  <c r="O234" i="2"/>
  <c r="O235" i="2"/>
  <c r="O236" i="2"/>
  <c r="O237" i="2"/>
  <c r="O238" i="2"/>
  <c r="O239" i="2"/>
  <c r="O240" i="2"/>
  <c r="O241" i="2"/>
  <c r="O242" i="2"/>
  <c r="O243" i="2"/>
  <c r="O244" i="2"/>
  <c r="O245" i="2"/>
  <c r="O246" i="2"/>
  <c r="O247" i="2"/>
  <c r="O248" i="2"/>
  <c r="O249" i="2"/>
  <c r="O250" i="2"/>
  <c r="O251" i="2"/>
  <c r="O252" i="2"/>
  <c r="O253" i="2"/>
  <c r="O254" i="2"/>
  <c r="O255" i="2"/>
  <c r="O256" i="2"/>
  <c r="O257" i="2"/>
  <c r="O258" i="2"/>
  <c r="O259" i="2"/>
  <c r="O260" i="2"/>
  <c r="O261" i="2"/>
  <c r="O262" i="2"/>
  <c r="O263" i="2"/>
  <c r="O264" i="2"/>
  <c r="O265" i="2"/>
  <c r="O266" i="2"/>
  <c r="O267" i="2"/>
  <c r="O268" i="2"/>
  <c r="O269" i="2"/>
  <c r="O270" i="2"/>
  <c r="O271" i="2"/>
  <c r="O272" i="2"/>
  <c r="O273" i="2"/>
  <c r="O274" i="2"/>
  <c r="O275" i="2"/>
  <c r="O276" i="2"/>
  <c r="O277" i="2"/>
  <c r="O278" i="2"/>
  <c r="O279" i="2"/>
  <c r="O280" i="2"/>
  <c r="O281" i="2"/>
  <c r="O282" i="2"/>
  <c r="O283" i="2"/>
  <c r="O284" i="2"/>
  <c r="O285" i="2"/>
  <c r="O286" i="2"/>
  <c r="O287" i="2"/>
  <c r="O288" i="2"/>
  <c r="O289" i="2"/>
  <c r="O290" i="2"/>
  <c r="O291" i="2"/>
  <c r="O292" i="2"/>
  <c r="O293" i="2"/>
  <c r="O294" i="2"/>
  <c r="O295" i="2"/>
  <c r="O296" i="2"/>
  <c r="O297" i="2"/>
  <c r="O298" i="2"/>
  <c r="O299" i="2"/>
  <c r="O300" i="2"/>
  <c r="O301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182" i="2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196" i="2"/>
  <c r="N197" i="2"/>
  <c r="N198" i="2"/>
  <c r="N199" i="2"/>
  <c r="N200" i="2"/>
  <c r="N201" i="2"/>
  <c r="N202" i="2"/>
  <c r="N203" i="2"/>
  <c r="N204" i="2"/>
  <c r="N205" i="2"/>
  <c r="N206" i="2"/>
  <c r="N207" i="2"/>
  <c r="N208" i="2"/>
  <c r="N209" i="2"/>
  <c r="N210" i="2"/>
  <c r="N211" i="2"/>
  <c r="N212" i="2"/>
  <c r="N213" i="2"/>
  <c r="N214" i="2"/>
  <c r="N215" i="2"/>
  <c r="N216" i="2"/>
  <c r="N217" i="2"/>
  <c r="N218" i="2"/>
  <c r="N219" i="2"/>
  <c r="N220" i="2"/>
  <c r="N221" i="2"/>
  <c r="N222" i="2"/>
  <c r="N223" i="2"/>
  <c r="N224" i="2"/>
  <c r="N225" i="2"/>
  <c r="N226" i="2"/>
  <c r="N227" i="2"/>
  <c r="N228" i="2"/>
  <c r="N229" i="2"/>
  <c r="N230" i="2"/>
  <c r="N231" i="2"/>
  <c r="N232" i="2"/>
  <c r="N233" i="2"/>
  <c r="N234" i="2"/>
  <c r="N235" i="2"/>
  <c r="N236" i="2"/>
  <c r="N237" i="2"/>
  <c r="N238" i="2"/>
  <c r="N239" i="2"/>
  <c r="N240" i="2"/>
  <c r="N241" i="2"/>
  <c r="N242" i="2"/>
  <c r="N243" i="2"/>
  <c r="N244" i="2"/>
  <c r="N245" i="2"/>
  <c r="N246" i="2"/>
  <c r="N247" i="2"/>
  <c r="N248" i="2"/>
  <c r="N249" i="2"/>
  <c r="N250" i="2"/>
  <c r="N251" i="2"/>
  <c r="N252" i="2"/>
  <c r="N253" i="2"/>
  <c r="N254" i="2"/>
  <c r="N255" i="2"/>
  <c r="N256" i="2"/>
  <c r="N257" i="2"/>
  <c r="N258" i="2"/>
  <c r="N259" i="2"/>
  <c r="N260" i="2"/>
  <c r="N261" i="2"/>
  <c r="N262" i="2"/>
  <c r="N263" i="2"/>
  <c r="N264" i="2"/>
  <c r="N265" i="2"/>
  <c r="N266" i="2"/>
  <c r="N267" i="2"/>
  <c r="N268" i="2"/>
  <c r="N269" i="2"/>
  <c r="N270" i="2"/>
  <c r="N271" i="2"/>
  <c r="N272" i="2"/>
  <c r="N273" i="2"/>
  <c r="N274" i="2"/>
  <c r="N275" i="2"/>
  <c r="N276" i="2"/>
  <c r="N277" i="2"/>
  <c r="N278" i="2"/>
  <c r="N279" i="2"/>
  <c r="N280" i="2"/>
  <c r="N281" i="2"/>
  <c r="N282" i="2"/>
  <c r="N283" i="2"/>
  <c r="N284" i="2"/>
  <c r="N285" i="2"/>
  <c r="N286" i="2"/>
  <c r="N287" i="2"/>
  <c r="N288" i="2"/>
  <c r="N289" i="2"/>
  <c r="N290" i="2"/>
  <c r="N291" i="2"/>
  <c r="N292" i="2"/>
  <c r="N293" i="2"/>
  <c r="N294" i="2"/>
  <c r="N295" i="2"/>
  <c r="N296" i="2"/>
  <c r="N297" i="2"/>
  <c r="N298" i="2"/>
  <c r="N299" i="2"/>
  <c r="N300" i="2"/>
  <c r="N301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01" i="2"/>
  <c r="K102" i="2"/>
  <c r="K103" i="2"/>
  <c r="K104" i="2"/>
  <c r="K105" i="2"/>
  <c r="K106" i="2"/>
  <c r="K107" i="2"/>
  <c r="K108" i="2"/>
  <c r="K109" i="2"/>
  <c r="K110" i="2"/>
  <c r="K111" i="2"/>
  <c r="K112" i="2"/>
  <c r="K113" i="2"/>
  <c r="K114" i="2"/>
  <c r="K115" i="2"/>
  <c r="K116" i="2"/>
  <c r="K117" i="2"/>
  <c r="K118" i="2"/>
  <c r="K119" i="2"/>
  <c r="K120" i="2"/>
  <c r="K121" i="2"/>
  <c r="K122" i="2"/>
  <c r="K123" i="2"/>
  <c r="K124" i="2"/>
  <c r="K125" i="2"/>
  <c r="K126" i="2"/>
  <c r="K127" i="2"/>
  <c r="K128" i="2"/>
  <c r="K129" i="2"/>
  <c r="K130" i="2"/>
  <c r="K131" i="2"/>
  <c r="K132" i="2"/>
  <c r="K133" i="2"/>
  <c r="K134" i="2"/>
  <c r="K135" i="2"/>
  <c r="K136" i="2"/>
  <c r="K137" i="2"/>
  <c r="K138" i="2"/>
  <c r="K139" i="2"/>
  <c r="K140" i="2"/>
  <c r="K141" i="2"/>
  <c r="K142" i="2"/>
  <c r="K143" i="2"/>
  <c r="K144" i="2"/>
  <c r="K145" i="2"/>
  <c r="K146" i="2"/>
  <c r="K147" i="2"/>
  <c r="K148" i="2"/>
  <c r="K149" i="2"/>
  <c r="K150" i="2"/>
  <c r="K151" i="2"/>
  <c r="K152" i="2"/>
  <c r="K153" i="2"/>
  <c r="K154" i="2"/>
  <c r="K155" i="2"/>
  <c r="K156" i="2"/>
  <c r="K157" i="2"/>
  <c r="K158" i="2"/>
  <c r="K159" i="2"/>
  <c r="K160" i="2"/>
  <c r="K161" i="2"/>
  <c r="K162" i="2"/>
  <c r="K163" i="2"/>
  <c r="K164" i="2"/>
  <c r="K165" i="2"/>
  <c r="K166" i="2"/>
  <c r="K167" i="2"/>
  <c r="K168" i="2"/>
  <c r="K169" i="2"/>
  <c r="K170" i="2"/>
  <c r="K171" i="2"/>
  <c r="K172" i="2"/>
  <c r="K173" i="2"/>
  <c r="K174" i="2"/>
  <c r="K175" i="2"/>
  <c r="K176" i="2"/>
  <c r="K177" i="2"/>
  <c r="K178" i="2"/>
  <c r="K179" i="2"/>
  <c r="K180" i="2"/>
  <c r="K181" i="2"/>
  <c r="K182" i="2"/>
  <c r="K183" i="2"/>
  <c r="K184" i="2"/>
  <c r="K185" i="2"/>
  <c r="K186" i="2"/>
  <c r="K187" i="2"/>
  <c r="K188" i="2"/>
  <c r="K189" i="2"/>
  <c r="K190" i="2"/>
  <c r="K191" i="2"/>
  <c r="K192" i="2"/>
  <c r="K193" i="2"/>
  <c r="K194" i="2"/>
  <c r="K195" i="2"/>
  <c r="K196" i="2"/>
  <c r="K197" i="2"/>
  <c r="K198" i="2"/>
  <c r="K199" i="2"/>
  <c r="K200" i="2"/>
  <c r="K201" i="2"/>
  <c r="K202" i="2"/>
  <c r="K203" i="2"/>
  <c r="K204" i="2"/>
  <c r="K205" i="2"/>
  <c r="K206" i="2"/>
  <c r="K207" i="2"/>
  <c r="K208" i="2"/>
  <c r="K209" i="2"/>
  <c r="K210" i="2"/>
  <c r="K211" i="2"/>
  <c r="K212" i="2"/>
  <c r="K213" i="2"/>
  <c r="K214" i="2"/>
  <c r="K215" i="2"/>
  <c r="K216" i="2"/>
  <c r="K217" i="2"/>
  <c r="K218" i="2"/>
  <c r="K219" i="2"/>
  <c r="K220" i="2"/>
  <c r="K221" i="2"/>
  <c r="K222" i="2"/>
  <c r="K223" i="2"/>
  <c r="K224" i="2"/>
  <c r="K225" i="2"/>
  <c r="K226" i="2"/>
  <c r="K227" i="2"/>
  <c r="K228" i="2"/>
  <c r="K229" i="2"/>
  <c r="K230" i="2"/>
  <c r="K231" i="2"/>
  <c r="K232" i="2"/>
  <c r="K233" i="2"/>
  <c r="K234" i="2"/>
  <c r="K235" i="2"/>
  <c r="K236" i="2"/>
  <c r="K237" i="2"/>
  <c r="K238" i="2"/>
  <c r="K239" i="2"/>
  <c r="K240" i="2"/>
  <c r="K241" i="2"/>
  <c r="K242" i="2"/>
  <c r="K243" i="2"/>
  <c r="K244" i="2"/>
  <c r="K245" i="2"/>
  <c r="K246" i="2"/>
  <c r="K247" i="2"/>
  <c r="K248" i="2"/>
  <c r="K249" i="2"/>
  <c r="K250" i="2"/>
  <c r="K251" i="2"/>
  <c r="K252" i="2"/>
  <c r="K253" i="2"/>
  <c r="K254" i="2"/>
  <c r="K255" i="2"/>
  <c r="K256" i="2"/>
  <c r="K257" i="2"/>
  <c r="K258" i="2"/>
  <c r="K259" i="2"/>
  <c r="K260" i="2"/>
  <c r="K261" i="2"/>
  <c r="K262" i="2"/>
  <c r="K263" i="2"/>
  <c r="K264" i="2"/>
  <c r="K265" i="2"/>
  <c r="K266" i="2"/>
  <c r="K267" i="2"/>
  <c r="K268" i="2"/>
  <c r="K269" i="2"/>
  <c r="K270" i="2"/>
  <c r="K271" i="2"/>
  <c r="K272" i="2"/>
  <c r="K273" i="2"/>
  <c r="K274" i="2"/>
  <c r="K275" i="2"/>
  <c r="K276" i="2"/>
  <c r="K277" i="2"/>
  <c r="K278" i="2"/>
  <c r="K279" i="2"/>
  <c r="K280" i="2"/>
  <c r="K281" i="2"/>
  <c r="K282" i="2"/>
  <c r="K283" i="2"/>
  <c r="K284" i="2"/>
  <c r="K285" i="2"/>
  <c r="K286" i="2"/>
  <c r="K287" i="2"/>
  <c r="K288" i="2"/>
  <c r="K289" i="2"/>
  <c r="K290" i="2"/>
  <c r="K291" i="2"/>
  <c r="K292" i="2"/>
  <c r="K293" i="2"/>
  <c r="K294" i="2"/>
  <c r="K295" i="2"/>
  <c r="K296" i="2"/>
  <c r="K297" i="2"/>
  <c r="K298" i="2"/>
  <c r="K299" i="2"/>
  <c r="K300" i="2"/>
  <c r="K301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62" i="2"/>
  <c r="J263" i="2"/>
  <c r="J264" i="2"/>
  <c r="J265" i="2"/>
  <c r="J266" i="2"/>
  <c r="J267" i="2"/>
  <c r="J268" i="2"/>
  <c r="J269" i="2"/>
  <c r="J270" i="2"/>
  <c r="J271" i="2"/>
  <c r="J272" i="2"/>
  <c r="J273" i="2"/>
  <c r="J274" i="2"/>
  <c r="J275" i="2"/>
  <c r="J276" i="2"/>
  <c r="J277" i="2"/>
  <c r="J278" i="2"/>
  <c r="J279" i="2"/>
  <c r="J280" i="2"/>
  <c r="J281" i="2"/>
  <c r="J282" i="2"/>
  <c r="J283" i="2"/>
  <c r="J284" i="2"/>
  <c r="J285" i="2"/>
  <c r="J286" i="2"/>
  <c r="J287" i="2"/>
  <c r="J288" i="2"/>
  <c r="J289" i="2"/>
  <c r="J290" i="2"/>
  <c r="J291" i="2"/>
  <c r="J292" i="2"/>
  <c r="J293" i="2"/>
  <c r="J294" i="2"/>
  <c r="J295" i="2"/>
  <c r="J296" i="2"/>
  <c r="J297" i="2"/>
  <c r="J298" i="2"/>
  <c r="J299" i="2"/>
  <c r="J300" i="2"/>
  <c r="J301" i="2"/>
  <c r="Q3" i="2"/>
  <c r="I3" i="2"/>
  <c r="H3" i="2"/>
  <c r="P3" i="2"/>
  <c r="O3" i="2"/>
  <c r="N3" i="2"/>
  <c r="M3" i="2"/>
  <c r="L3" i="2"/>
  <c r="K3" i="2"/>
  <c r="J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155" i="2"/>
  <c r="H156" i="2"/>
  <c r="H157" i="2"/>
  <c r="H158" i="2"/>
  <c r="H159" i="2"/>
  <c r="H160" i="2"/>
  <c r="H161" i="2"/>
  <c r="H162" i="2"/>
  <c r="H163" i="2"/>
  <c r="H164" i="2"/>
  <c r="H165" i="2"/>
  <c r="H166" i="2"/>
  <c r="H167" i="2"/>
  <c r="H168" i="2"/>
  <c r="H169" i="2"/>
  <c r="H170" i="2"/>
  <c r="H171" i="2"/>
  <c r="H172" i="2"/>
  <c r="H173" i="2"/>
  <c r="H174" i="2"/>
  <c r="H175" i="2"/>
  <c r="H176" i="2"/>
  <c r="H177" i="2"/>
  <c r="H178" i="2"/>
  <c r="H179" i="2"/>
  <c r="H180" i="2"/>
  <c r="H181" i="2"/>
  <c r="H182" i="2"/>
  <c r="H183" i="2"/>
  <c r="H184" i="2"/>
  <c r="H185" i="2"/>
  <c r="H186" i="2"/>
  <c r="H187" i="2"/>
  <c r="H188" i="2"/>
  <c r="H189" i="2"/>
  <c r="H190" i="2"/>
  <c r="H191" i="2"/>
  <c r="H192" i="2"/>
  <c r="H193" i="2"/>
  <c r="H194" i="2"/>
  <c r="H195" i="2"/>
  <c r="H196" i="2"/>
  <c r="H197" i="2"/>
  <c r="H198" i="2"/>
  <c r="H199" i="2"/>
  <c r="H200" i="2"/>
  <c r="H201" i="2"/>
  <c r="H202" i="2"/>
  <c r="H203" i="2"/>
  <c r="H204" i="2"/>
  <c r="H205" i="2"/>
  <c r="H206" i="2"/>
  <c r="H207" i="2"/>
  <c r="H208" i="2"/>
  <c r="H209" i="2"/>
  <c r="H210" i="2"/>
  <c r="H211" i="2"/>
  <c r="H212" i="2"/>
  <c r="H213" i="2"/>
  <c r="H214" i="2"/>
  <c r="H215" i="2"/>
  <c r="H216" i="2"/>
  <c r="H217" i="2"/>
  <c r="H218" i="2"/>
  <c r="H219" i="2"/>
  <c r="H220" i="2"/>
  <c r="H221" i="2"/>
  <c r="H222" i="2"/>
  <c r="H223" i="2"/>
  <c r="H224" i="2"/>
  <c r="H225" i="2"/>
  <c r="H226" i="2"/>
  <c r="H227" i="2"/>
  <c r="H228" i="2"/>
  <c r="H229" i="2"/>
  <c r="H230" i="2"/>
  <c r="H231" i="2"/>
  <c r="H232" i="2"/>
  <c r="H233" i="2"/>
  <c r="H234" i="2"/>
  <c r="H235" i="2"/>
  <c r="H236" i="2"/>
  <c r="H237" i="2"/>
  <c r="H238" i="2"/>
  <c r="H239" i="2"/>
  <c r="H240" i="2"/>
  <c r="H241" i="2"/>
  <c r="H242" i="2"/>
  <c r="H243" i="2"/>
  <c r="H244" i="2"/>
  <c r="H245" i="2"/>
  <c r="H246" i="2"/>
  <c r="H247" i="2"/>
  <c r="H248" i="2"/>
  <c r="H249" i="2"/>
  <c r="H250" i="2"/>
  <c r="H251" i="2"/>
  <c r="H252" i="2"/>
  <c r="H253" i="2"/>
  <c r="H254" i="2"/>
  <c r="H255" i="2"/>
  <c r="H256" i="2"/>
  <c r="H257" i="2"/>
  <c r="H258" i="2"/>
  <c r="H259" i="2"/>
  <c r="H260" i="2"/>
  <c r="H261" i="2"/>
  <c r="H262" i="2"/>
  <c r="H263" i="2"/>
  <c r="H264" i="2"/>
  <c r="H265" i="2"/>
  <c r="H266" i="2"/>
  <c r="H267" i="2"/>
  <c r="H268" i="2"/>
  <c r="H269" i="2"/>
  <c r="H270" i="2"/>
  <c r="H271" i="2"/>
  <c r="H272" i="2"/>
  <c r="H273" i="2"/>
  <c r="H274" i="2"/>
  <c r="H275" i="2"/>
  <c r="H276" i="2"/>
  <c r="H277" i="2"/>
  <c r="H278" i="2"/>
  <c r="H279" i="2"/>
  <c r="H280" i="2"/>
  <c r="H281" i="2"/>
  <c r="H282" i="2"/>
  <c r="H283" i="2"/>
  <c r="H284" i="2"/>
  <c r="H285" i="2"/>
  <c r="H286" i="2"/>
  <c r="H287" i="2"/>
  <c r="H288" i="2"/>
  <c r="H289" i="2"/>
  <c r="H290" i="2"/>
  <c r="H291" i="2"/>
  <c r="H292" i="2"/>
  <c r="H293" i="2"/>
  <c r="H294" i="2"/>
  <c r="H295" i="2"/>
  <c r="H296" i="2"/>
  <c r="H297" i="2"/>
  <c r="H298" i="2"/>
  <c r="H299" i="2"/>
  <c r="H300" i="2"/>
  <c r="H301" i="2"/>
  <c r="S37" i="10"/>
  <c r="J37" i="10"/>
  <c r="A37" i="10"/>
  <c r="S41" i="10"/>
  <c r="J41" i="10"/>
  <c r="A41" i="10"/>
  <c r="S33" i="10"/>
  <c r="J33" i="10"/>
  <c r="S21" i="10"/>
  <c r="J21" i="10"/>
  <c r="S13" i="10"/>
  <c r="J9" i="10"/>
  <c r="S17" i="10"/>
  <c r="S25" i="10"/>
  <c r="S29" i="10"/>
  <c r="J29" i="10"/>
  <c r="J13" i="10"/>
  <c r="S9" i="10"/>
  <c r="S5" i="10"/>
  <c r="J5" i="10"/>
  <c r="J25" i="10"/>
  <c r="S37" i="9"/>
  <c r="J37" i="9"/>
  <c r="A37" i="9"/>
  <c r="S41" i="9"/>
  <c r="J41" i="9"/>
  <c r="A41" i="9"/>
  <c r="S25" i="9"/>
  <c r="J21" i="9"/>
  <c r="J9" i="9"/>
  <c r="S21" i="9"/>
  <c r="S33" i="9"/>
  <c r="J29" i="9"/>
  <c r="J17" i="9"/>
  <c r="S13" i="9"/>
  <c r="J25" i="9"/>
  <c r="J33" i="9"/>
  <c r="S17" i="9"/>
  <c r="S5" i="9"/>
  <c r="J5" i="9"/>
  <c r="S29" i="9"/>
  <c r="J13" i="9"/>
  <c r="S9" i="9"/>
  <c r="S37" i="7"/>
  <c r="J37" i="7"/>
  <c r="A37" i="7"/>
  <c r="S41" i="7"/>
  <c r="J41" i="7"/>
  <c r="A41" i="7"/>
  <c r="S33" i="7"/>
  <c r="J33" i="7"/>
  <c r="J25" i="7"/>
  <c r="J13" i="7"/>
  <c r="S9" i="7"/>
  <c r="S5" i="7"/>
  <c r="J5" i="7"/>
  <c r="S29" i="7"/>
  <c r="S25" i="7"/>
  <c r="J9" i="7"/>
  <c r="J21" i="7"/>
  <c r="S17" i="7"/>
  <c r="J29" i="7"/>
  <c r="S13" i="7"/>
  <c r="S21" i="7"/>
  <c r="J17" i="7"/>
  <c r="S37" i="6"/>
  <c r="J37" i="6"/>
  <c r="A37" i="6"/>
  <c r="S41" i="6"/>
  <c r="J41" i="6"/>
  <c r="A41" i="6"/>
  <c r="S33" i="6"/>
  <c r="J33" i="6"/>
  <c r="S25" i="6"/>
  <c r="J25" i="6"/>
  <c r="S17" i="6"/>
  <c r="J17" i="6"/>
  <c r="S9" i="6"/>
  <c r="S5" i="6"/>
  <c r="J5" i="6"/>
  <c r="J9" i="6"/>
  <c r="S29" i="6"/>
  <c r="J29" i="6"/>
  <c r="J13" i="6"/>
  <c r="J21" i="6"/>
  <c r="S21" i="6"/>
  <c r="S13" i="6"/>
  <c r="S37" i="8"/>
  <c r="J37" i="8"/>
  <c r="A37" i="8"/>
  <c r="S21" i="8"/>
  <c r="J21" i="8"/>
  <c r="S41" i="8"/>
  <c r="J41" i="8"/>
  <c r="A41" i="8"/>
  <c r="S25" i="8"/>
  <c r="J25" i="8"/>
  <c r="S29" i="8"/>
  <c r="J29" i="8"/>
  <c r="S33" i="8"/>
  <c r="S17" i="8"/>
  <c r="S9" i="8"/>
  <c r="J9" i="8"/>
  <c r="S13" i="8"/>
  <c r="J13" i="8"/>
  <c r="J33" i="8"/>
  <c r="J5" i="8"/>
  <c r="S5" i="8"/>
  <c r="K26" i="10" l="1"/>
  <c r="O25" i="10"/>
  <c r="K25" i="10"/>
  <c r="N24" i="10"/>
  <c r="Q25" i="10"/>
  <c r="M25" i="10"/>
  <c r="P24" i="10"/>
  <c r="L24" i="10"/>
  <c r="P25" i="10"/>
  <c r="O24" i="10"/>
  <c r="Q24" i="10"/>
  <c r="N25" i="10"/>
  <c r="M24" i="10"/>
  <c r="L25" i="10"/>
  <c r="K24" i="10"/>
  <c r="J26" i="10"/>
  <c r="P5" i="10"/>
  <c r="L5" i="10"/>
  <c r="O4" i="10"/>
  <c r="K4" i="10"/>
  <c r="Q5" i="10"/>
  <c r="K6" i="10"/>
  <c r="O5" i="10"/>
  <c r="K5" i="10"/>
  <c r="N4" i="10"/>
  <c r="L4" i="10"/>
  <c r="J6" i="10"/>
  <c r="N5" i="10"/>
  <c r="Q4" i="10"/>
  <c r="M4" i="10"/>
  <c r="M5" i="10"/>
  <c r="P4" i="10"/>
  <c r="S6" i="10"/>
  <c r="Y5" i="10"/>
  <c r="U5" i="10"/>
  <c r="Y4" i="10"/>
  <c r="U4" i="10"/>
  <c r="V4" i="10"/>
  <c r="X5" i="10"/>
  <c r="T5" i="10"/>
  <c r="X4" i="10"/>
  <c r="T4" i="10"/>
  <c r="T6" i="10"/>
  <c r="V5" i="10"/>
  <c r="Z4" i="10"/>
  <c r="W5" i="10"/>
  <c r="W4" i="10"/>
  <c r="Z5" i="10"/>
  <c r="T10" i="10"/>
  <c r="Z9" i="10"/>
  <c r="V9" i="10"/>
  <c r="Z8" i="10"/>
  <c r="V8" i="10"/>
  <c r="U9" i="10"/>
  <c r="U8" i="10"/>
  <c r="W8" i="10"/>
  <c r="Y9" i="10"/>
  <c r="T9" i="10"/>
  <c r="Y8" i="10"/>
  <c r="T8" i="10"/>
  <c r="W9" i="10"/>
  <c r="S10" i="10"/>
  <c r="X9" i="10"/>
  <c r="X8" i="10"/>
  <c r="K14" i="10"/>
  <c r="O13" i="10"/>
  <c r="K13" i="10"/>
  <c r="N12" i="10"/>
  <c r="M13" i="10"/>
  <c r="Q12" i="10"/>
  <c r="L12" i="10"/>
  <c r="Q13" i="10"/>
  <c r="L13" i="10"/>
  <c r="P12" i="10"/>
  <c r="K12" i="10"/>
  <c r="M12" i="10"/>
  <c r="J14" i="10"/>
  <c r="P13" i="10"/>
  <c r="O12" i="10"/>
  <c r="N13" i="10"/>
  <c r="Q29" i="10"/>
  <c r="M29" i="10"/>
  <c r="P28" i="10"/>
  <c r="L28" i="10"/>
  <c r="K30" i="10"/>
  <c r="O29" i="10"/>
  <c r="K29" i="10"/>
  <c r="N28" i="10"/>
  <c r="N29" i="10"/>
  <c r="M28" i="10"/>
  <c r="L29" i="10"/>
  <c r="K28" i="10"/>
  <c r="J30" i="10"/>
  <c r="Q28" i="10"/>
  <c r="P29" i="10"/>
  <c r="O28" i="10"/>
  <c r="T30" i="10"/>
  <c r="Z29" i="10"/>
  <c r="V29" i="10"/>
  <c r="Z28" i="10"/>
  <c r="V28" i="10"/>
  <c r="X29" i="10"/>
  <c r="T29" i="10"/>
  <c r="X28" i="10"/>
  <c r="T28" i="10"/>
  <c r="W29" i="10"/>
  <c r="W28" i="10"/>
  <c r="S30" i="10"/>
  <c r="U29" i="10"/>
  <c r="U28" i="10"/>
  <c r="Y29" i="10"/>
  <c r="Y28" i="10"/>
  <c r="X25" i="10"/>
  <c r="T25" i="10"/>
  <c r="X24" i="10"/>
  <c r="T24" i="10"/>
  <c r="T26" i="10"/>
  <c r="Z25" i="10"/>
  <c r="V25" i="10"/>
  <c r="Z24" i="10"/>
  <c r="V24" i="10"/>
  <c r="Y25" i="10"/>
  <c r="Y24" i="10"/>
  <c r="W25" i="10"/>
  <c r="W24" i="10"/>
  <c r="S26" i="10"/>
  <c r="U25" i="10"/>
  <c r="U24" i="10"/>
  <c r="T18" i="10"/>
  <c r="Z17" i="10"/>
  <c r="V17" i="10"/>
  <c r="Z16" i="10"/>
  <c r="V16" i="10"/>
  <c r="S18" i="10"/>
  <c r="W17" i="10"/>
  <c r="W16" i="10"/>
  <c r="U17" i="10"/>
  <c r="U16" i="10"/>
  <c r="X17" i="10"/>
  <c r="X16" i="10"/>
  <c r="Y17" i="10"/>
  <c r="T17" i="10"/>
  <c r="Y16" i="10"/>
  <c r="T16" i="10"/>
  <c r="Q9" i="10"/>
  <c r="M9" i="10"/>
  <c r="P8" i="10"/>
  <c r="L8" i="10"/>
  <c r="J10" i="10"/>
  <c r="O9" i="10"/>
  <c r="N8" i="10"/>
  <c r="N9" i="10"/>
  <c r="M8" i="10"/>
  <c r="K9" i="10"/>
  <c r="L9" i="10"/>
  <c r="Q8" i="10"/>
  <c r="K8" i="10"/>
  <c r="K10" i="10"/>
  <c r="P9" i="10"/>
  <c r="O8" i="10"/>
  <c r="X13" i="10"/>
  <c r="T13" i="10"/>
  <c r="X12" i="10"/>
  <c r="T12" i="10"/>
  <c r="T14" i="10"/>
  <c r="Y13" i="10"/>
  <c r="Y12" i="10"/>
  <c r="S14" i="10"/>
  <c r="W13" i="10"/>
  <c r="W12" i="10"/>
  <c r="U13" i="10"/>
  <c r="Z12" i="10"/>
  <c r="V13" i="10"/>
  <c r="V12" i="10"/>
  <c r="Z13" i="10"/>
  <c r="U12" i="10"/>
  <c r="Q21" i="10"/>
  <c r="M21" i="10"/>
  <c r="P20" i="10"/>
  <c r="L20" i="10"/>
  <c r="K22" i="10"/>
  <c r="O21" i="10"/>
  <c r="K21" i="10"/>
  <c r="N20" i="10"/>
  <c r="J22" i="10"/>
  <c r="Q20" i="10"/>
  <c r="L21" i="10"/>
  <c r="P21" i="10"/>
  <c r="O20" i="10"/>
  <c r="N21" i="10"/>
  <c r="M20" i="10"/>
  <c r="K20" i="10"/>
  <c r="T22" i="10"/>
  <c r="Z21" i="10"/>
  <c r="V21" i="10"/>
  <c r="Z20" i="10"/>
  <c r="V20" i="10"/>
  <c r="X21" i="10"/>
  <c r="T21" i="10"/>
  <c r="X20" i="10"/>
  <c r="T20" i="10"/>
  <c r="S22" i="10"/>
  <c r="U21" i="10"/>
  <c r="U20" i="10"/>
  <c r="Y21" i="10"/>
  <c r="Y20" i="10"/>
  <c r="W21" i="10"/>
  <c r="W20" i="10"/>
  <c r="K34" i="10"/>
  <c r="O33" i="10"/>
  <c r="K33" i="10"/>
  <c r="N32" i="10"/>
  <c r="J34" i="10"/>
  <c r="N33" i="10"/>
  <c r="Q33" i="10"/>
  <c r="M33" i="10"/>
  <c r="P32" i="10"/>
  <c r="L32" i="10"/>
  <c r="P33" i="10"/>
  <c r="K32" i="10"/>
  <c r="L33" i="10"/>
  <c r="Q32" i="10"/>
  <c r="O32" i="10"/>
  <c r="M32" i="10"/>
  <c r="X33" i="10"/>
  <c r="T33" i="10"/>
  <c r="X32" i="10"/>
  <c r="T32" i="10"/>
  <c r="W33" i="10"/>
  <c r="T34" i="10"/>
  <c r="Z33" i="10"/>
  <c r="V33" i="10"/>
  <c r="Z32" i="10"/>
  <c r="V32" i="10"/>
  <c r="U32" i="10"/>
  <c r="S34" i="10"/>
  <c r="W32" i="10"/>
  <c r="Y33" i="10"/>
  <c r="Y32" i="10"/>
  <c r="U33" i="10"/>
  <c r="B42" i="10"/>
  <c r="F41" i="10"/>
  <c r="B41" i="10"/>
  <c r="H40" i="10"/>
  <c r="D40" i="10"/>
  <c r="A42" i="10"/>
  <c r="E41" i="10"/>
  <c r="G40" i="10"/>
  <c r="C40" i="10"/>
  <c r="H41" i="10"/>
  <c r="D41" i="10"/>
  <c r="F40" i="10"/>
  <c r="B40" i="10"/>
  <c r="E40" i="10"/>
  <c r="G41" i="10"/>
  <c r="C41" i="10"/>
  <c r="O41" i="10"/>
  <c r="K41" i="10"/>
  <c r="N40" i="10"/>
  <c r="N41" i="10"/>
  <c r="Q40" i="10"/>
  <c r="M40" i="10"/>
  <c r="K42" i="10"/>
  <c r="Q41" i="10"/>
  <c r="M41" i="10"/>
  <c r="P40" i="10"/>
  <c r="L40" i="10"/>
  <c r="J42" i="10"/>
  <c r="L41" i="10"/>
  <c r="O40" i="10"/>
  <c r="K40" i="10"/>
  <c r="P41" i="10"/>
  <c r="T42" i="10"/>
  <c r="X41" i="10"/>
  <c r="T41" i="10"/>
  <c r="X40" i="10"/>
  <c r="T40" i="10"/>
  <c r="S42" i="10"/>
  <c r="W41" i="10"/>
  <c r="W40" i="10"/>
  <c r="Z41" i="10"/>
  <c r="V41" i="10"/>
  <c r="Z40" i="10"/>
  <c r="V40" i="10"/>
  <c r="U40" i="10"/>
  <c r="Y41" i="10"/>
  <c r="Y40" i="10"/>
  <c r="U41" i="10"/>
  <c r="A38" i="10"/>
  <c r="E37" i="10"/>
  <c r="G36" i="10"/>
  <c r="C36" i="10"/>
  <c r="H37" i="10"/>
  <c r="D37" i="10"/>
  <c r="F36" i="10"/>
  <c r="B36" i="10"/>
  <c r="G37" i="10"/>
  <c r="C37" i="10"/>
  <c r="E36" i="10"/>
  <c r="D36" i="10"/>
  <c r="B38" i="10"/>
  <c r="H36" i="10"/>
  <c r="F37" i="10"/>
  <c r="B37" i="10"/>
  <c r="N37" i="10"/>
  <c r="Q36" i="10"/>
  <c r="M36" i="10"/>
  <c r="K38" i="10"/>
  <c r="Q37" i="10"/>
  <c r="M37" i="10"/>
  <c r="P36" i="10"/>
  <c r="L36" i="10"/>
  <c r="J38" i="10"/>
  <c r="P37" i="10"/>
  <c r="L37" i="10"/>
  <c r="O36" i="10"/>
  <c r="K36" i="10"/>
  <c r="O37" i="10"/>
  <c r="K37" i="10"/>
  <c r="N36" i="10"/>
  <c r="S38" i="10"/>
  <c r="W37" i="10"/>
  <c r="W36" i="10"/>
  <c r="Z37" i="10"/>
  <c r="V37" i="10"/>
  <c r="Z36" i="10"/>
  <c r="V36" i="10"/>
  <c r="Y37" i="10"/>
  <c r="U37" i="10"/>
  <c r="Y36" i="10"/>
  <c r="U36" i="10"/>
  <c r="T38" i="10"/>
  <c r="X36" i="10"/>
  <c r="T36" i="10"/>
  <c r="T37" i="10"/>
  <c r="X37" i="10"/>
  <c r="X9" i="9"/>
  <c r="T9" i="9"/>
  <c r="X8" i="9"/>
  <c r="T8" i="9"/>
  <c r="V9" i="9"/>
  <c r="V8" i="9"/>
  <c r="Z9" i="9"/>
  <c r="U9" i="9"/>
  <c r="Z8" i="9"/>
  <c r="U8" i="9"/>
  <c r="Y9" i="9"/>
  <c r="Y8" i="9"/>
  <c r="S10" i="9"/>
  <c r="W8" i="9"/>
  <c r="W9" i="9"/>
  <c r="T10" i="9"/>
  <c r="Q13" i="9"/>
  <c r="M13" i="9"/>
  <c r="P12" i="9"/>
  <c r="L12" i="9"/>
  <c r="N13" i="9"/>
  <c r="M12" i="9"/>
  <c r="L13" i="9"/>
  <c r="Q12" i="9"/>
  <c r="K12" i="9"/>
  <c r="K13" i="9"/>
  <c r="O12" i="9"/>
  <c r="K14" i="9"/>
  <c r="O13" i="9"/>
  <c r="N12" i="9"/>
  <c r="P13" i="9"/>
  <c r="J14" i="9"/>
  <c r="T30" i="9"/>
  <c r="Z29" i="9"/>
  <c r="V29" i="9"/>
  <c r="Z28" i="9"/>
  <c r="V28" i="9"/>
  <c r="W29" i="9"/>
  <c r="W28" i="9"/>
  <c r="Y29" i="9"/>
  <c r="Y28" i="9"/>
  <c r="U29" i="9"/>
  <c r="U28" i="9"/>
  <c r="T29" i="9"/>
  <c r="T28" i="9"/>
  <c r="X29" i="9"/>
  <c r="X28" i="9"/>
  <c r="S30" i="9"/>
  <c r="P5" i="9"/>
  <c r="L5" i="9"/>
  <c r="O4" i="9"/>
  <c r="K4" i="9"/>
  <c r="K6" i="9"/>
  <c r="O5" i="9"/>
  <c r="K5" i="9"/>
  <c r="N4" i="9"/>
  <c r="J6" i="9"/>
  <c r="Q4" i="9"/>
  <c r="Q5" i="9"/>
  <c r="P4" i="9"/>
  <c r="N5" i="9"/>
  <c r="M4" i="9"/>
  <c r="M5" i="9"/>
  <c r="L4" i="9"/>
  <c r="T6" i="9"/>
  <c r="S6" i="9"/>
  <c r="Y5" i="9"/>
  <c r="U5" i="9"/>
  <c r="Y4" i="9"/>
  <c r="U4" i="9"/>
  <c r="X5" i="9"/>
  <c r="T5" i="9"/>
  <c r="X4" i="9"/>
  <c r="T4" i="9"/>
  <c r="W5" i="9"/>
  <c r="W4" i="9"/>
  <c r="V5" i="9"/>
  <c r="V4" i="9"/>
  <c r="Z5" i="9"/>
  <c r="Z4" i="9"/>
  <c r="X17" i="9"/>
  <c r="T17" i="9"/>
  <c r="X16" i="9"/>
  <c r="T16" i="9"/>
  <c r="S18" i="9"/>
  <c r="W17" i="9"/>
  <c r="W16" i="9"/>
  <c r="U17" i="9"/>
  <c r="U16" i="9"/>
  <c r="V17" i="9"/>
  <c r="V16" i="9"/>
  <c r="Z17" i="9"/>
  <c r="Z16" i="9"/>
  <c r="T18" i="9"/>
  <c r="Y17" i="9"/>
  <c r="Y16" i="9"/>
  <c r="K34" i="9"/>
  <c r="O33" i="9"/>
  <c r="K33" i="9"/>
  <c r="N32" i="9"/>
  <c r="N33" i="9"/>
  <c r="M32" i="9"/>
  <c r="L33" i="9"/>
  <c r="P32" i="9"/>
  <c r="M33" i="9"/>
  <c r="Q32" i="9"/>
  <c r="L32" i="9"/>
  <c r="Q33" i="9"/>
  <c r="K32" i="9"/>
  <c r="P33" i="9"/>
  <c r="J34" i="9"/>
  <c r="O32" i="9"/>
  <c r="K26" i="9"/>
  <c r="O25" i="9"/>
  <c r="K25" i="9"/>
  <c r="N24" i="9"/>
  <c r="M25" i="9"/>
  <c r="Q24" i="9"/>
  <c r="L24" i="9"/>
  <c r="P25" i="9"/>
  <c r="O24" i="9"/>
  <c r="Q25" i="9"/>
  <c r="L25" i="9"/>
  <c r="P24" i="9"/>
  <c r="K24" i="9"/>
  <c r="J26" i="9"/>
  <c r="N25" i="9"/>
  <c r="M24" i="9"/>
  <c r="T14" i="9"/>
  <c r="Z13" i="9"/>
  <c r="V13" i="9"/>
  <c r="Z12" i="9"/>
  <c r="V12" i="9"/>
  <c r="Y13" i="9"/>
  <c r="T13" i="9"/>
  <c r="Y12" i="9"/>
  <c r="T12" i="9"/>
  <c r="S14" i="9"/>
  <c r="X13" i="9"/>
  <c r="X12" i="9"/>
  <c r="W13" i="9"/>
  <c r="W12" i="9"/>
  <c r="U13" i="9"/>
  <c r="U12" i="9"/>
  <c r="K18" i="9"/>
  <c r="O17" i="9"/>
  <c r="K17" i="9"/>
  <c r="N16" i="9"/>
  <c r="Q17" i="9"/>
  <c r="L17" i="9"/>
  <c r="P16" i="9"/>
  <c r="K16" i="9"/>
  <c r="N17" i="9"/>
  <c r="J18" i="9"/>
  <c r="P17" i="9"/>
  <c r="O16" i="9"/>
  <c r="M16" i="9"/>
  <c r="Q16" i="9"/>
  <c r="M17" i="9"/>
  <c r="L16" i="9"/>
  <c r="Q29" i="9"/>
  <c r="M29" i="9"/>
  <c r="P28" i="9"/>
  <c r="L28" i="9"/>
  <c r="K30" i="9"/>
  <c r="P29" i="9"/>
  <c r="K29" i="9"/>
  <c r="O28" i="9"/>
  <c r="M28" i="9"/>
  <c r="J30" i="9"/>
  <c r="O29" i="9"/>
  <c r="N28" i="9"/>
  <c r="N29" i="9"/>
  <c r="Q28" i="9"/>
  <c r="L29" i="9"/>
  <c r="K28" i="9"/>
  <c r="X33" i="9"/>
  <c r="T33" i="9"/>
  <c r="X32" i="9"/>
  <c r="T32" i="9"/>
  <c r="Z33" i="9"/>
  <c r="U33" i="9"/>
  <c r="Z32" i="9"/>
  <c r="U32" i="9"/>
  <c r="W33" i="9"/>
  <c r="T34" i="9"/>
  <c r="Y33" i="9"/>
  <c r="Y32" i="9"/>
  <c r="S34" i="9"/>
  <c r="W32" i="9"/>
  <c r="V32" i="9"/>
  <c r="V33" i="9"/>
  <c r="T22" i="9"/>
  <c r="Z21" i="9"/>
  <c r="V21" i="9"/>
  <c r="Z20" i="9"/>
  <c r="V20" i="9"/>
  <c r="U21" i="9"/>
  <c r="U20" i="9"/>
  <c r="S22" i="9"/>
  <c r="X21" i="9"/>
  <c r="Y21" i="9"/>
  <c r="T21" i="9"/>
  <c r="Y20" i="9"/>
  <c r="T20" i="9"/>
  <c r="X20" i="9"/>
  <c r="W20" i="9"/>
  <c r="W21" i="9"/>
  <c r="K10" i="9"/>
  <c r="O9" i="9"/>
  <c r="K9" i="9"/>
  <c r="N8" i="9"/>
  <c r="J10" i="9"/>
  <c r="P9" i="9"/>
  <c r="O8" i="9"/>
  <c r="N9" i="9"/>
  <c r="M8" i="9"/>
  <c r="M9" i="9"/>
  <c r="Q8" i="9"/>
  <c r="L9" i="9"/>
  <c r="P8" i="9"/>
  <c r="L8" i="9"/>
  <c r="Q9" i="9"/>
  <c r="K8" i="9"/>
  <c r="Q21" i="9"/>
  <c r="M21" i="9"/>
  <c r="P20" i="9"/>
  <c r="L20" i="9"/>
  <c r="J22" i="9"/>
  <c r="O21" i="9"/>
  <c r="N20" i="9"/>
  <c r="K20" i="9"/>
  <c r="N21" i="9"/>
  <c r="M20" i="9"/>
  <c r="L21" i="9"/>
  <c r="Q20" i="9"/>
  <c r="K22" i="9"/>
  <c r="P21" i="9"/>
  <c r="O20" i="9"/>
  <c r="K21" i="9"/>
  <c r="X25" i="9"/>
  <c r="T25" i="9"/>
  <c r="X24" i="9"/>
  <c r="T24" i="9"/>
  <c r="T26" i="9"/>
  <c r="Y25" i="9"/>
  <c r="Y24" i="9"/>
  <c r="V25" i="9"/>
  <c r="V24" i="9"/>
  <c r="S26" i="9"/>
  <c r="W25" i="9"/>
  <c r="W24" i="9"/>
  <c r="Z24" i="9"/>
  <c r="Z25" i="9"/>
  <c r="U25" i="9"/>
  <c r="U24" i="9"/>
  <c r="B42" i="9"/>
  <c r="F41" i="9"/>
  <c r="B41" i="9"/>
  <c r="H40" i="9"/>
  <c r="D40" i="9"/>
  <c r="A42" i="9"/>
  <c r="E41" i="9"/>
  <c r="G40" i="9"/>
  <c r="C40" i="9"/>
  <c r="D41" i="9"/>
  <c r="B40" i="9"/>
  <c r="H41" i="9"/>
  <c r="C41" i="9"/>
  <c r="F40" i="9"/>
  <c r="G41" i="9"/>
  <c r="E40" i="9"/>
  <c r="O41" i="9"/>
  <c r="K41" i="9"/>
  <c r="N40" i="9"/>
  <c r="N41" i="9"/>
  <c r="Q40" i="9"/>
  <c r="M40" i="9"/>
  <c r="K42" i="9"/>
  <c r="M41" i="9"/>
  <c r="L40" i="9"/>
  <c r="Q41" i="9"/>
  <c r="P40" i="9"/>
  <c r="J42" i="9"/>
  <c r="L41" i="9"/>
  <c r="K40" i="9"/>
  <c r="O40" i="9"/>
  <c r="P41" i="9"/>
  <c r="T42" i="9"/>
  <c r="X41" i="9"/>
  <c r="T41" i="9"/>
  <c r="X40" i="9"/>
  <c r="T40" i="9"/>
  <c r="S42" i="9"/>
  <c r="W41" i="9"/>
  <c r="W40" i="9"/>
  <c r="V41" i="9"/>
  <c r="V40" i="9"/>
  <c r="U41" i="9"/>
  <c r="U40" i="9"/>
  <c r="Z41" i="9"/>
  <c r="Z40" i="9"/>
  <c r="Y41" i="9"/>
  <c r="Y40" i="9"/>
  <c r="A38" i="9"/>
  <c r="E37" i="9"/>
  <c r="G36" i="9"/>
  <c r="C36" i="9"/>
  <c r="H37" i="9"/>
  <c r="D37" i="9"/>
  <c r="G37" i="9"/>
  <c r="H36" i="9"/>
  <c r="B36" i="9"/>
  <c r="E36" i="9"/>
  <c r="F37" i="9"/>
  <c r="F36" i="9"/>
  <c r="C37" i="9"/>
  <c r="D36" i="9"/>
  <c r="B37" i="9"/>
  <c r="B38" i="9"/>
  <c r="N37" i="9"/>
  <c r="Q36" i="9"/>
  <c r="M36" i="9"/>
  <c r="K38" i="9"/>
  <c r="Q37" i="9"/>
  <c r="M37" i="9"/>
  <c r="P36" i="9"/>
  <c r="P37" i="9"/>
  <c r="O36" i="9"/>
  <c r="O37" i="9"/>
  <c r="N36" i="9"/>
  <c r="J38" i="9"/>
  <c r="L37" i="9"/>
  <c r="L36" i="9"/>
  <c r="K37" i="9"/>
  <c r="K36" i="9"/>
  <c r="S38" i="9"/>
  <c r="W37" i="9"/>
  <c r="W36" i="9"/>
  <c r="Z37" i="9"/>
  <c r="V37" i="9"/>
  <c r="Z36" i="9"/>
  <c r="V36" i="9"/>
  <c r="Y37" i="9"/>
  <c r="Y36" i="9"/>
  <c r="U37" i="9"/>
  <c r="U36" i="9"/>
  <c r="T38" i="9"/>
  <c r="X37" i="9"/>
  <c r="X36" i="9"/>
  <c r="T37" i="9"/>
  <c r="T36" i="9"/>
  <c r="Q17" i="7"/>
  <c r="M17" i="7"/>
  <c r="P16" i="7"/>
  <c r="L16" i="7"/>
  <c r="N17" i="7"/>
  <c r="M16" i="7"/>
  <c r="K17" i="7"/>
  <c r="O16" i="7"/>
  <c r="L17" i="7"/>
  <c r="Q16" i="7"/>
  <c r="K16" i="7"/>
  <c r="K18" i="7"/>
  <c r="P17" i="7"/>
  <c r="J18" i="7"/>
  <c r="N16" i="7"/>
  <c r="O17" i="7"/>
  <c r="X21" i="7"/>
  <c r="T21" i="7"/>
  <c r="X20" i="7"/>
  <c r="T20" i="7"/>
  <c r="S22" i="7"/>
  <c r="W21" i="7"/>
  <c r="W20" i="7"/>
  <c r="Z21" i="7"/>
  <c r="Z20" i="7"/>
  <c r="V21" i="7"/>
  <c r="V20" i="7"/>
  <c r="U21" i="7"/>
  <c r="U20" i="7"/>
  <c r="T22" i="7"/>
  <c r="Y20" i="7"/>
  <c r="Y21" i="7"/>
  <c r="X13" i="7"/>
  <c r="T13" i="7"/>
  <c r="X12" i="7"/>
  <c r="T12" i="7"/>
  <c r="V13" i="7"/>
  <c r="V12" i="7"/>
  <c r="T14" i="7"/>
  <c r="Y12" i="7"/>
  <c r="Z13" i="7"/>
  <c r="U13" i="7"/>
  <c r="Z12" i="7"/>
  <c r="U12" i="7"/>
  <c r="Y13" i="7"/>
  <c r="S14" i="7"/>
  <c r="W12" i="7"/>
  <c r="W13" i="7"/>
  <c r="Q29" i="7"/>
  <c r="M29" i="7"/>
  <c r="P28" i="7"/>
  <c r="L28" i="7"/>
  <c r="K30" i="7"/>
  <c r="O29" i="7"/>
  <c r="K29" i="7"/>
  <c r="N28" i="7"/>
  <c r="N29" i="7"/>
  <c r="M28" i="7"/>
  <c r="Q28" i="7"/>
  <c r="L29" i="7"/>
  <c r="K28" i="7"/>
  <c r="J30" i="7"/>
  <c r="P29" i="7"/>
  <c r="O28" i="7"/>
  <c r="T18" i="7"/>
  <c r="Z17" i="7"/>
  <c r="V17" i="7"/>
  <c r="Z16" i="7"/>
  <c r="V16" i="7"/>
  <c r="Y17" i="7"/>
  <c r="T17" i="7"/>
  <c r="Y16" i="7"/>
  <c r="T16" i="7"/>
  <c r="W17" i="7"/>
  <c r="S18" i="7"/>
  <c r="X17" i="7"/>
  <c r="X16" i="7"/>
  <c r="W16" i="7"/>
  <c r="U16" i="7"/>
  <c r="U17" i="7"/>
  <c r="K22" i="7"/>
  <c r="O21" i="7"/>
  <c r="K21" i="7"/>
  <c r="N20" i="7"/>
  <c r="Q21" i="7"/>
  <c r="L21" i="7"/>
  <c r="P20" i="7"/>
  <c r="K20" i="7"/>
  <c r="M20" i="7"/>
  <c r="J22" i="7"/>
  <c r="P21" i="7"/>
  <c r="O20" i="7"/>
  <c r="N21" i="7"/>
  <c r="M21" i="7"/>
  <c r="L20" i="7"/>
  <c r="Q20" i="7"/>
  <c r="Q9" i="7"/>
  <c r="M9" i="7"/>
  <c r="P8" i="7"/>
  <c r="L8" i="7"/>
  <c r="L9" i="7"/>
  <c r="Q8" i="7"/>
  <c r="K8" i="7"/>
  <c r="J10" i="7"/>
  <c r="K10" i="7"/>
  <c r="P9" i="7"/>
  <c r="K9" i="7"/>
  <c r="O8" i="7"/>
  <c r="O9" i="7"/>
  <c r="N8" i="7"/>
  <c r="M8" i="7"/>
  <c r="N9" i="7"/>
  <c r="T26" i="7"/>
  <c r="Z25" i="7"/>
  <c r="V25" i="7"/>
  <c r="Z24" i="7"/>
  <c r="V24" i="7"/>
  <c r="U25" i="7"/>
  <c r="U24" i="7"/>
  <c r="Y25" i="7"/>
  <c r="T25" i="7"/>
  <c r="Y24" i="7"/>
  <c r="T24" i="7"/>
  <c r="S26" i="7"/>
  <c r="X25" i="7"/>
  <c r="X24" i="7"/>
  <c r="W25" i="7"/>
  <c r="W24" i="7"/>
  <c r="T30" i="7"/>
  <c r="Z29" i="7"/>
  <c r="V29" i="7"/>
  <c r="Z28" i="7"/>
  <c r="V28" i="7"/>
  <c r="X29" i="7"/>
  <c r="T29" i="7"/>
  <c r="X28" i="7"/>
  <c r="T28" i="7"/>
  <c r="W29" i="7"/>
  <c r="W28" i="7"/>
  <c r="S30" i="7"/>
  <c r="U29" i="7"/>
  <c r="U28" i="7"/>
  <c r="Y28" i="7"/>
  <c r="Y29" i="7"/>
  <c r="J6" i="7"/>
  <c r="N5" i="7"/>
  <c r="Q4" i="7"/>
  <c r="M4" i="7"/>
  <c r="L5" i="7"/>
  <c r="O4" i="7"/>
  <c r="Q5" i="7"/>
  <c r="M5" i="7"/>
  <c r="P4" i="7"/>
  <c r="L4" i="7"/>
  <c r="P5" i="7"/>
  <c r="K4" i="7"/>
  <c r="O5" i="7"/>
  <c r="N4" i="7"/>
  <c r="K6" i="7"/>
  <c r="K5" i="7"/>
  <c r="W5" i="7"/>
  <c r="W4" i="7"/>
  <c r="T6" i="7"/>
  <c r="Z5" i="7"/>
  <c r="V5" i="7"/>
  <c r="Z4" i="7"/>
  <c r="V4" i="7"/>
  <c r="S6" i="7"/>
  <c r="Y5" i="7"/>
  <c r="U5" i="7"/>
  <c r="Y4" i="7"/>
  <c r="U4" i="7"/>
  <c r="X5" i="7"/>
  <c r="X4" i="7"/>
  <c r="T5" i="7"/>
  <c r="T4" i="7"/>
  <c r="T10" i="7"/>
  <c r="Z9" i="7"/>
  <c r="V9" i="7"/>
  <c r="Z8" i="7"/>
  <c r="V8" i="7"/>
  <c r="S10" i="7"/>
  <c r="X9" i="7"/>
  <c r="X8" i="7"/>
  <c r="U9" i="7"/>
  <c r="W9" i="7"/>
  <c r="W8" i="7"/>
  <c r="U8" i="7"/>
  <c r="Y8" i="7"/>
  <c r="Y9" i="7"/>
  <c r="T8" i="7"/>
  <c r="T9" i="7"/>
  <c r="K14" i="7"/>
  <c r="O13" i="7"/>
  <c r="K13" i="7"/>
  <c r="N12" i="7"/>
  <c r="J14" i="7"/>
  <c r="P13" i="7"/>
  <c r="O12" i="7"/>
  <c r="M13" i="7"/>
  <c r="Q12" i="7"/>
  <c r="L12" i="7"/>
  <c r="N13" i="7"/>
  <c r="M12" i="7"/>
  <c r="Q13" i="7"/>
  <c r="K12" i="7"/>
  <c r="L13" i="7"/>
  <c r="P12" i="7"/>
  <c r="Q25" i="7"/>
  <c r="M25" i="7"/>
  <c r="P24" i="7"/>
  <c r="L24" i="7"/>
  <c r="J26" i="7"/>
  <c r="O25" i="7"/>
  <c r="N24" i="7"/>
  <c r="N25" i="7"/>
  <c r="M24" i="7"/>
  <c r="L25" i="7"/>
  <c r="Q24" i="7"/>
  <c r="K24" i="7"/>
  <c r="O24" i="7"/>
  <c r="P25" i="7"/>
  <c r="K25" i="7"/>
  <c r="K26" i="7"/>
  <c r="K34" i="7"/>
  <c r="O33" i="7"/>
  <c r="K33" i="7"/>
  <c r="N32" i="7"/>
  <c r="J34" i="7"/>
  <c r="N33" i="7"/>
  <c r="Q33" i="7"/>
  <c r="M33" i="7"/>
  <c r="P32" i="7"/>
  <c r="L32" i="7"/>
  <c r="P33" i="7"/>
  <c r="K32" i="7"/>
  <c r="O32" i="7"/>
  <c r="L33" i="7"/>
  <c r="Q32" i="7"/>
  <c r="M32" i="7"/>
  <c r="X33" i="7"/>
  <c r="T33" i="7"/>
  <c r="X32" i="7"/>
  <c r="T32" i="7"/>
  <c r="W33" i="7"/>
  <c r="T34" i="7"/>
  <c r="Z33" i="7"/>
  <c r="V33" i="7"/>
  <c r="Z32" i="7"/>
  <c r="V32" i="7"/>
  <c r="U32" i="7"/>
  <c r="Y33" i="7"/>
  <c r="S34" i="7"/>
  <c r="Y32" i="7"/>
  <c r="U33" i="7"/>
  <c r="W32" i="7"/>
  <c r="B42" i="7"/>
  <c r="F41" i="7"/>
  <c r="B41" i="7"/>
  <c r="H40" i="7"/>
  <c r="D40" i="7"/>
  <c r="A42" i="7"/>
  <c r="E41" i="7"/>
  <c r="G40" i="7"/>
  <c r="C40" i="7"/>
  <c r="H41" i="7"/>
  <c r="D41" i="7"/>
  <c r="F40" i="7"/>
  <c r="B40" i="7"/>
  <c r="C41" i="7"/>
  <c r="G41" i="7"/>
  <c r="E40" i="7"/>
  <c r="O41" i="7"/>
  <c r="K41" i="7"/>
  <c r="N40" i="7"/>
  <c r="N41" i="7"/>
  <c r="Q40" i="7"/>
  <c r="M40" i="7"/>
  <c r="K42" i="7"/>
  <c r="Q41" i="7"/>
  <c r="M41" i="7"/>
  <c r="P40" i="7"/>
  <c r="L40" i="7"/>
  <c r="J42" i="7"/>
  <c r="L41" i="7"/>
  <c r="K40" i="7"/>
  <c r="O40" i="7"/>
  <c r="P41" i="7"/>
  <c r="T42" i="7"/>
  <c r="X41" i="7"/>
  <c r="T41" i="7"/>
  <c r="X40" i="7"/>
  <c r="T40" i="7"/>
  <c r="S42" i="7"/>
  <c r="W41" i="7"/>
  <c r="W40" i="7"/>
  <c r="Z41" i="7"/>
  <c r="V41" i="7"/>
  <c r="Z40" i="7"/>
  <c r="V40" i="7"/>
  <c r="U40" i="7"/>
  <c r="Y41" i="7"/>
  <c r="U41" i="7"/>
  <c r="Y40" i="7"/>
  <c r="A38" i="7"/>
  <c r="E37" i="7"/>
  <c r="G36" i="7"/>
  <c r="C36" i="7"/>
  <c r="H37" i="7"/>
  <c r="D37" i="7"/>
  <c r="F36" i="7"/>
  <c r="B36" i="7"/>
  <c r="G37" i="7"/>
  <c r="C37" i="7"/>
  <c r="E36" i="7"/>
  <c r="D36" i="7"/>
  <c r="F37" i="7"/>
  <c r="B38" i="7"/>
  <c r="B37" i="7"/>
  <c r="H36" i="7"/>
  <c r="N37" i="7"/>
  <c r="Q36" i="7"/>
  <c r="M36" i="7"/>
  <c r="K38" i="7"/>
  <c r="Q37" i="7"/>
  <c r="M37" i="7"/>
  <c r="P36" i="7"/>
  <c r="L36" i="7"/>
  <c r="J38" i="7"/>
  <c r="P37" i="7"/>
  <c r="L37" i="7"/>
  <c r="O36" i="7"/>
  <c r="K36" i="7"/>
  <c r="O37" i="7"/>
  <c r="K37" i="7"/>
  <c r="N36" i="7"/>
  <c r="S38" i="7"/>
  <c r="W37" i="7"/>
  <c r="W36" i="7"/>
  <c r="Z37" i="7"/>
  <c r="V37" i="7"/>
  <c r="Z36" i="7"/>
  <c r="V36" i="7"/>
  <c r="Y37" i="7"/>
  <c r="U37" i="7"/>
  <c r="Y36" i="7"/>
  <c r="U36" i="7"/>
  <c r="T38" i="7"/>
  <c r="X36" i="7"/>
  <c r="T36" i="7"/>
  <c r="X37" i="7"/>
  <c r="T37" i="7"/>
  <c r="T14" i="6"/>
  <c r="Z13" i="6"/>
  <c r="V13" i="6"/>
  <c r="Z12" i="6"/>
  <c r="V12" i="6"/>
  <c r="S14" i="6"/>
  <c r="W13" i="6"/>
  <c r="W12" i="6"/>
  <c r="T13" i="6"/>
  <c r="Y12" i="6"/>
  <c r="T12" i="6"/>
  <c r="U13" i="6"/>
  <c r="U12" i="6"/>
  <c r="Y13" i="6"/>
  <c r="X13" i="6"/>
  <c r="X12" i="6"/>
  <c r="T22" i="6"/>
  <c r="Z21" i="6"/>
  <c r="V21" i="6"/>
  <c r="Z20" i="6"/>
  <c r="V20" i="6"/>
  <c r="S22" i="6"/>
  <c r="Y21" i="6"/>
  <c r="U21" i="6"/>
  <c r="Y20" i="6"/>
  <c r="U20" i="6"/>
  <c r="X21" i="6"/>
  <c r="X20" i="6"/>
  <c r="W21" i="6"/>
  <c r="W20" i="6"/>
  <c r="T21" i="6"/>
  <c r="T20" i="6"/>
  <c r="Q21" i="6"/>
  <c r="M21" i="6"/>
  <c r="P20" i="6"/>
  <c r="L20" i="6"/>
  <c r="P21" i="6"/>
  <c r="L21" i="6"/>
  <c r="O20" i="6"/>
  <c r="K20" i="6"/>
  <c r="O21" i="6"/>
  <c r="N20" i="6"/>
  <c r="K22" i="6"/>
  <c r="K21" i="6"/>
  <c r="N21" i="6"/>
  <c r="M20" i="6"/>
  <c r="Q20" i="6"/>
  <c r="J22" i="6"/>
  <c r="Q13" i="6"/>
  <c r="M13" i="6"/>
  <c r="P12" i="6"/>
  <c r="L12" i="6"/>
  <c r="K14" i="6"/>
  <c r="P13" i="6"/>
  <c r="K13" i="6"/>
  <c r="O12" i="6"/>
  <c r="J14" i="6"/>
  <c r="O13" i="6"/>
  <c r="N12" i="6"/>
  <c r="N13" i="6"/>
  <c r="M12" i="6"/>
  <c r="L13" i="6"/>
  <c r="Q12" i="6"/>
  <c r="K12" i="6"/>
  <c r="Q29" i="6"/>
  <c r="M29" i="6"/>
  <c r="P28" i="6"/>
  <c r="L28" i="6"/>
  <c r="P29" i="6"/>
  <c r="L29" i="6"/>
  <c r="O28" i="6"/>
  <c r="K28" i="6"/>
  <c r="K30" i="6"/>
  <c r="K29" i="6"/>
  <c r="O29" i="6"/>
  <c r="J30" i="6"/>
  <c r="Q28" i="6"/>
  <c r="N28" i="6"/>
  <c r="M28" i="6"/>
  <c r="N29" i="6"/>
  <c r="T30" i="6"/>
  <c r="Z29" i="6"/>
  <c r="V29" i="6"/>
  <c r="Z28" i="6"/>
  <c r="V28" i="6"/>
  <c r="S30" i="6"/>
  <c r="Y29" i="6"/>
  <c r="U29" i="6"/>
  <c r="Y28" i="6"/>
  <c r="U28" i="6"/>
  <c r="T29" i="6"/>
  <c r="T28" i="6"/>
  <c r="X28" i="6"/>
  <c r="X29" i="6"/>
  <c r="W28" i="6"/>
  <c r="W29" i="6"/>
  <c r="K10" i="6"/>
  <c r="O9" i="6"/>
  <c r="K9" i="6"/>
  <c r="N8" i="6"/>
  <c r="M9" i="6"/>
  <c r="Q8" i="6"/>
  <c r="L8" i="6"/>
  <c r="Q9" i="6"/>
  <c r="L9" i="6"/>
  <c r="P8" i="6"/>
  <c r="K8" i="6"/>
  <c r="J10" i="6"/>
  <c r="P9" i="6"/>
  <c r="O8" i="6"/>
  <c r="N9" i="6"/>
  <c r="M8" i="6"/>
  <c r="J6" i="6"/>
  <c r="N5" i="6"/>
  <c r="Q4" i="6"/>
  <c r="M4" i="6"/>
  <c r="Q5" i="6"/>
  <c r="M5" i="6"/>
  <c r="P4" i="6"/>
  <c r="L4" i="6"/>
  <c r="P5" i="6"/>
  <c r="L5" i="6"/>
  <c r="O4" i="6"/>
  <c r="K6" i="6"/>
  <c r="K5" i="6"/>
  <c r="K4" i="6"/>
  <c r="O5" i="6"/>
  <c r="N4" i="6"/>
  <c r="T6" i="6"/>
  <c r="W5" i="6"/>
  <c r="W4" i="6"/>
  <c r="Z5" i="6"/>
  <c r="V5" i="6"/>
  <c r="Z4" i="6"/>
  <c r="V4" i="6"/>
  <c r="S6" i="6"/>
  <c r="Y5" i="6"/>
  <c r="U5" i="6"/>
  <c r="Y4" i="6"/>
  <c r="U4" i="6"/>
  <c r="T5" i="6"/>
  <c r="T4" i="6"/>
  <c r="X5" i="6"/>
  <c r="X4" i="6"/>
  <c r="X9" i="6"/>
  <c r="T9" i="6"/>
  <c r="X8" i="6"/>
  <c r="T8" i="6"/>
  <c r="T10" i="6"/>
  <c r="Y9" i="6"/>
  <c r="Y8" i="6"/>
  <c r="V9" i="6"/>
  <c r="S10" i="6"/>
  <c r="W9" i="6"/>
  <c r="W8" i="6"/>
  <c r="V8" i="6"/>
  <c r="Z9" i="6"/>
  <c r="U8" i="6"/>
  <c r="Z8" i="6"/>
  <c r="U9" i="6"/>
  <c r="K18" i="6"/>
  <c r="O17" i="6"/>
  <c r="K17" i="6"/>
  <c r="N16" i="6"/>
  <c r="J18" i="6"/>
  <c r="N17" i="6"/>
  <c r="Q16" i="6"/>
  <c r="M16" i="6"/>
  <c r="Q17" i="6"/>
  <c r="P16" i="6"/>
  <c r="M17" i="6"/>
  <c r="L16" i="6"/>
  <c r="P17" i="6"/>
  <c r="O16" i="6"/>
  <c r="K16" i="6"/>
  <c r="L17" i="6"/>
  <c r="X17" i="6"/>
  <c r="T17" i="6"/>
  <c r="X16" i="6"/>
  <c r="T16" i="6"/>
  <c r="W17" i="6"/>
  <c r="W16" i="6"/>
  <c r="Z17" i="6"/>
  <c r="Z16" i="6"/>
  <c r="T18" i="6"/>
  <c r="Y17" i="6"/>
  <c r="Y16" i="6"/>
  <c r="V17" i="6"/>
  <c r="V16" i="6"/>
  <c r="U16" i="6"/>
  <c r="U17" i="6"/>
  <c r="S18" i="6"/>
  <c r="K26" i="6"/>
  <c r="O25" i="6"/>
  <c r="K25" i="6"/>
  <c r="N24" i="6"/>
  <c r="J26" i="6"/>
  <c r="N25" i="6"/>
  <c r="Q24" i="6"/>
  <c r="M24" i="6"/>
  <c r="M25" i="6"/>
  <c r="L24" i="6"/>
  <c r="L25" i="6"/>
  <c r="K24" i="6"/>
  <c r="Q25" i="6"/>
  <c r="P24" i="6"/>
  <c r="O24" i="6"/>
  <c r="P25" i="6"/>
  <c r="X25" i="6"/>
  <c r="T25" i="6"/>
  <c r="X24" i="6"/>
  <c r="T24" i="6"/>
  <c r="W25" i="6"/>
  <c r="W24" i="6"/>
  <c r="T26" i="6"/>
  <c r="V25" i="6"/>
  <c r="V24" i="6"/>
  <c r="Z25" i="6"/>
  <c r="Z24" i="6"/>
  <c r="S26" i="6"/>
  <c r="U25" i="6"/>
  <c r="U24" i="6"/>
  <c r="Y25" i="6"/>
  <c r="Y24" i="6"/>
  <c r="K34" i="6"/>
  <c r="O33" i="6"/>
  <c r="K33" i="6"/>
  <c r="N32" i="6"/>
  <c r="J34" i="6"/>
  <c r="N33" i="6"/>
  <c r="Q32" i="6"/>
  <c r="M32" i="6"/>
  <c r="Q33" i="6"/>
  <c r="P32" i="6"/>
  <c r="P33" i="6"/>
  <c r="O32" i="6"/>
  <c r="M33" i="6"/>
  <c r="L32" i="6"/>
  <c r="K32" i="6"/>
  <c r="L33" i="6"/>
  <c r="X33" i="6"/>
  <c r="T33" i="6"/>
  <c r="X32" i="6"/>
  <c r="T32" i="6"/>
  <c r="W33" i="6"/>
  <c r="W32" i="6"/>
  <c r="Z33" i="6"/>
  <c r="Z32" i="6"/>
  <c r="T34" i="6"/>
  <c r="V33" i="6"/>
  <c r="V32" i="6"/>
  <c r="Y33" i="6"/>
  <c r="Y32" i="6"/>
  <c r="S34" i="6"/>
  <c r="U33" i="6"/>
  <c r="U32" i="6"/>
  <c r="B42" i="6"/>
  <c r="F41" i="6"/>
  <c r="B41" i="6"/>
  <c r="H40" i="6"/>
  <c r="D40" i="6"/>
  <c r="A42" i="6"/>
  <c r="E41" i="6"/>
  <c r="G40" i="6"/>
  <c r="C40" i="6"/>
  <c r="D41" i="6"/>
  <c r="B40" i="6"/>
  <c r="H41" i="6"/>
  <c r="F40" i="6"/>
  <c r="C41" i="6"/>
  <c r="E40" i="6"/>
  <c r="G41" i="6"/>
  <c r="O41" i="6"/>
  <c r="K41" i="6"/>
  <c r="N40" i="6"/>
  <c r="N41" i="6"/>
  <c r="Q40" i="6"/>
  <c r="M40" i="6"/>
  <c r="K42" i="6"/>
  <c r="M41" i="6"/>
  <c r="L40" i="6"/>
  <c r="Q41" i="6"/>
  <c r="J42" i="6"/>
  <c r="L41" i="6"/>
  <c r="K40" i="6"/>
  <c r="P40" i="6"/>
  <c r="O40" i="6"/>
  <c r="P41" i="6"/>
  <c r="T42" i="6"/>
  <c r="X41" i="6"/>
  <c r="T41" i="6"/>
  <c r="X40" i="6"/>
  <c r="T40" i="6"/>
  <c r="S42" i="6"/>
  <c r="W41" i="6"/>
  <c r="W40" i="6"/>
  <c r="V41" i="6"/>
  <c r="V40" i="6"/>
  <c r="U41" i="6"/>
  <c r="U40" i="6"/>
  <c r="Z41" i="6"/>
  <c r="Z40" i="6"/>
  <c r="Y41" i="6"/>
  <c r="Y40" i="6"/>
  <c r="A38" i="6"/>
  <c r="E37" i="6"/>
  <c r="G36" i="6"/>
  <c r="C36" i="6"/>
  <c r="H37" i="6"/>
  <c r="D37" i="6"/>
  <c r="F36" i="6"/>
  <c r="B36" i="6"/>
  <c r="G37" i="6"/>
  <c r="E36" i="6"/>
  <c r="C37" i="6"/>
  <c r="F37" i="6"/>
  <c r="D36" i="6"/>
  <c r="B38" i="6"/>
  <c r="H36" i="6"/>
  <c r="B37" i="6"/>
  <c r="N37" i="6"/>
  <c r="Q36" i="6"/>
  <c r="M36" i="6"/>
  <c r="K38" i="6"/>
  <c r="Q37" i="6"/>
  <c r="M37" i="6"/>
  <c r="P36" i="6"/>
  <c r="L36" i="6"/>
  <c r="P37" i="6"/>
  <c r="O36" i="6"/>
  <c r="O37" i="6"/>
  <c r="N36" i="6"/>
  <c r="J38" i="6"/>
  <c r="L37" i="6"/>
  <c r="K36" i="6"/>
  <c r="K37" i="6"/>
  <c r="S38" i="6"/>
  <c r="W37" i="6"/>
  <c r="W36" i="6"/>
  <c r="Z37" i="6"/>
  <c r="V37" i="6"/>
  <c r="Z36" i="6"/>
  <c r="V36" i="6"/>
  <c r="Y37" i="6"/>
  <c r="Y36" i="6"/>
  <c r="U37" i="6"/>
  <c r="U36" i="6"/>
  <c r="T38" i="6"/>
  <c r="X37" i="6"/>
  <c r="X36" i="6"/>
  <c r="T36" i="6"/>
  <c r="T37" i="6"/>
  <c r="Z5" i="8"/>
  <c r="V5" i="8"/>
  <c r="Z4" i="8"/>
  <c r="V4" i="8"/>
  <c r="Y5" i="8"/>
  <c r="U5" i="8"/>
  <c r="Y4" i="8"/>
  <c r="U4" i="8"/>
  <c r="T6" i="8"/>
  <c r="X5" i="8"/>
  <c r="T5" i="8"/>
  <c r="X4" i="8"/>
  <c r="T4" i="8"/>
  <c r="S6" i="8"/>
  <c r="W4" i="8"/>
  <c r="W5" i="8"/>
  <c r="K6" i="8"/>
  <c r="Q5" i="8"/>
  <c r="M5" i="8"/>
  <c r="P4" i="8"/>
  <c r="L4" i="8"/>
  <c r="J6" i="8"/>
  <c r="P5" i="8"/>
  <c r="L5" i="8"/>
  <c r="O4" i="8"/>
  <c r="K4" i="8"/>
  <c r="O5" i="8"/>
  <c r="K5" i="8"/>
  <c r="N4" i="8"/>
  <c r="Q4" i="8"/>
  <c r="M4" i="8"/>
  <c r="N5" i="8"/>
  <c r="J18" i="8"/>
  <c r="K34" i="8"/>
  <c r="Q33" i="8"/>
  <c r="M33" i="8"/>
  <c r="P32" i="8"/>
  <c r="L32" i="8"/>
  <c r="J34" i="8"/>
  <c r="P33" i="8"/>
  <c r="L33" i="8"/>
  <c r="O32" i="8"/>
  <c r="K32" i="8"/>
  <c r="O33" i="8"/>
  <c r="K33" i="8"/>
  <c r="N32" i="8"/>
  <c r="N33" i="8"/>
  <c r="M32" i="8"/>
  <c r="Q32" i="8"/>
  <c r="O13" i="8"/>
  <c r="K13" i="8"/>
  <c r="N12" i="8"/>
  <c r="N13" i="8"/>
  <c r="Q12" i="8"/>
  <c r="M12" i="8"/>
  <c r="K14" i="8"/>
  <c r="Q13" i="8"/>
  <c r="M13" i="8"/>
  <c r="P12" i="8"/>
  <c r="L12" i="8"/>
  <c r="K12" i="8"/>
  <c r="O12" i="8"/>
  <c r="P13" i="8"/>
  <c r="J14" i="8"/>
  <c r="L13" i="8"/>
  <c r="T14" i="8"/>
  <c r="X13" i="8"/>
  <c r="T13" i="8"/>
  <c r="X12" i="8"/>
  <c r="T12" i="8"/>
  <c r="S14" i="8"/>
  <c r="W13" i="8"/>
  <c r="W12" i="8"/>
  <c r="Z13" i="8"/>
  <c r="V13" i="8"/>
  <c r="Z12" i="8"/>
  <c r="V12" i="8"/>
  <c r="U13" i="8"/>
  <c r="Y13" i="8"/>
  <c r="Y12" i="8"/>
  <c r="U12" i="8"/>
  <c r="N9" i="8"/>
  <c r="Q8" i="8"/>
  <c r="M8" i="8"/>
  <c r="K10" i="8"/>
  <c r="Q9" i="8"/>
  <c r="M9" i="8"/>
  <c r="P8" i="8"/>
  <c r="L8" i="8"/>
  <c r="J10" i="8"/>
  <c r="P9" i="8"/>
  <c r="L9" i="8"/>
  <c r="O8" i="8"/>
  <c r="K8" i="8"/>
  <c r="N8" i="8"/>
  <c r="K9" i="8"/>
  <c r="O9" i="8"/>
  <c r="S10" i="8"/>
  <c r="W9" i="8"/>
  <c r="W8" i="8"/>
  <c r="Z9" i="8"/>
  <c r="V9" i="8"/>
  <c r="Z8" i="8"/>
  <c r="V8" i="8"/>
  <c r="Y9" i="8"/>
  <c r="U9" i="8"/>
  <c r="Y8" i="8"/>
  <c r="U8" i="8"/>
  <c r="X9" i="8"/>
  <c r="T9" i="8"/>
  <c r="T8" i="8"/>
  <c r="T10" i="8"/>
  <c r="X8" i="8"/>
  <c r="T18" i="8"/>
  <c r="X17" i="8"/>
  <c r="T17" i="8"/>
  <c r="X16" i="8"/>
  <c r="T16" i="8"/>
  <c r="Y17" i="8"/>
  <c r="V16" i="8"/>
  <c r="S18" i="8"/>
  <c r="U17" i="8"/>
  <c r="W16" i="8"/>
  <c r="W17" i="8"/>
  <c r="Z16" i="8"/>
  <c r="U16" i="8"/>
  <c r="Z17" i="8"/>
  <c r="V17" i="8"/>
  <c r="Y16" i="8"/>
  <c r="Z33" i="8"/>
  <c r="V33" i="8"/>
  <c r="Z32" i="8"/>
  <c r="V32" i="8"/>
  <c r="Y33" i="8"/>
  <c r="U33" i="8"/>
  <c r="Y32" i="8"/>
  <c r="U32" i="8"/>
  <c r="T34" i="8"/>
  <c r="X33" i="8"/>
  <c r="T33" i="8"/>
  <c r="X32" i="8"/>
  <c r="T32" i="8"/>
  <c r="S34" i="8"/>
  <c r="W32" i="8"/>
  <c r="W33" i="8"/>
  <c r="J30" i="8"/>
  <c r="P29" i="8"/>
  <c r="L29" i="8"/>
  <c r="O28" i="8"/>
  <c r="K28" i="8"/>
  <c r="O29" i="8"/>
  <c r="K29" i="8"/>
  <c r="N28" i="8"/>
  <c r="N29" i="8"/>
  <c r="Q28" i="8"/>
  <c r="M28" i="8"/>
  <c r="L28" i="8"/>
  <c r="M29" i="8"/>
  <c r="P28" i="8"/>
  <c r="Q29" i="8"/>
  <c r="K30" i="8"/>
  <c r="Y29" i="8"/>
  <c r="U29" i="8"/>
  <c r="Y28" i="8"/>
  <c r="U28" i="8"/>
  <c r="T30" i="8"/>
  <c r="X29" i="8"/>
  <c r="T29" i="8"/>
  <c r="X28" i="8"/>
  <c r="T28" i="8"/>
  <c r="S30" i="8"/>
  <c r="W29" i="8"/>
  <c r="W28" i="8"/>
  <c r="V29" i="8"/>
  <c r="Z29" i="8"/>
  <c r="Z28" i="8"/>
  <c r="V28" i="8"/>
  <c r="O25" i="8"/>
  <c r="K25" i="8"/>
  <c r="N24" i="8"/>
  <c r="N25" i="8"/>
  <c r="Q24" i="8"/>
  <c r="M24" i="8"/>
  <c r="K26" i="8"/>
  <c r="Q25" i="8"/>
  <c r="M25" i="8"/>
  <c r="P24" i="8"/>
  <c r="L24" i="8"/>
  <c r="O24" i="8"/>
  <c r="L25" i="8"/>
  <c r="K24" i="8"/>
  <c r="J26" i="8"/>
  <c r="P25" i="8"/>
  <c r="T26" i="8"/>
  <c r="X25" i="8"/>
  <c r="T25" i="8"/>
  <c r="X24" i="8"/>
  <c r="T24" i="8"/>
  <c r="S26" i="8"/>
  <c r="W25" i="8"/>
  <c r="W24" i="8"/>
  <c r="Z25" i="8"/>
  <c r="V25" i="8"/>
  <c r="Z24" i="8"/>
  <c r="V24" i="8"/>
  <c r="Y25" i="8"/>
  <c r="U25" i="8"/>
  <c r="U24" i="8"/>
  <c r="Y24" i="8"/>
  <c r="B42" i="8"/>
  <c r="F41" i="8"/>
  <c r="B41" i="8"/>
  <c r="H40" i="8"/>
  <c r="D40" i="8"/>
  <c r="A42" i="8"/>
  <c r="E41" i="8"/>
  <c r="G40" i="8"/>
  <c r="C40" i="8"/>
  <c r="H41" i="8"/>
  <c r="D41" i="8"/>
  <c r="F40" i="8"/>
  <c r="B40" i="8"/>
  <c r="G41" i="8"/>
  <c r="C41" i="8"/>
  <c r="E40" i="8"/>
  <c r="O41" i="8"/>
  <c r="K41" i="8"/>
  <c r="N40" i="8"/>
  <c r="N41" i="8"/>
  <c r="Q40" i="8"/>
  <c r="M40" i="8"/>
  <c r="K42" i="8"/>
  <c r="Q41" i="8"/>
  <c r="M41" i="8"/>
  <c r="P40" i="8"/>
  <c r="L40" i="8"/>
  <c r="J42" i="8"/>
  <c r="L41" i="8"/>
  <c r="P41" i="8"/>
  <c r="O40" i="8"/>
  <c r="K40" i="8"/>
  <c r="T42" i="8"/>
  <c r="X41" i="8"/>
  <c r="T41" i="8"/>
  <c r="X40" i="8"/>
  <c r="T40" i="8"/>
  <c r="S42" i="8"/>
  <c r="W41" i="8"/>
  <c r="W40" i="8"/>
  <c r="Z41" i="8"/>
  <c r="V41" i="8"/>
  <c r="Z40" i="8"/>
  <c r="V40" i="8"/>
  <c r="U40" i="8"/>
  <c r="Y41" i="8"/>
  <c r="Y40" i="8"/>
  <c r="U41" i="8"/>
  <c r="N21" i="8"/>
  <c r="Q20" i="8"/>
  <c r="M20" i="8"/>
  <c r="K22" i="8"/>
  <c r="J22" i="8"/>
  <c r="P21" i="8"/>
  <c r="L21" i="8"/>
  <c r="O20" i="8"/>
  <c r="K20" i="8"/>
  <c r="O21" i="8"/>
  <c r="N20" i="8"/>
  <c r="P20" i="8"/>
  <c r="M21" i="8"/>
  <c r="L20" i="8"/>
  <c r="Q21" i="8"/>
  <c r="K21" i="8"/>
  <c r="S22" i="8"/>
  <c r="W21" i="8"/>
  <c r="W20" i="8"/>
  <c r="Z21" i="8"/>
  <c r="V21" i="8"/>
  <c r="Y21" i="8"/>
  <c r="U21" i="8"/>
  <c r="Y20" i="8"/>
  <c r="U20" i="8"/>
  <c r="X20" i="8"/>
  <c r="T22" i="8"/>
  <c r="X21" i="8"/>
  <c r="V20" i="8"/>
  <c r="Z20" i="8"/>
  <c r="T21" i="8"/>
  <c r="T20" i="8"/>
  <c r="A38" i="8"/>
  <c r="E37" i="8"/>
  <c r="G36" i="8"/>
  <c r="C36" i="8"/>
  <c r="H37" i="8"/>
  <c r="D37" i="8"/>
  <c r="F36" i="8"/>
  <c r="B36" i="8"/>
  <c r="G37" i="8"/>
  <c r="C37" i="8"/>
  <c r="E36" i="8"/>
  <c r="D36" i="8"/>
  <c r="B37" i="8"/>
  <c r="H36" i="8"/>
  <c r="B38" i="8"/>
  <c r="F37" i="8"/>
  <c r="N37" i="8"/>
  <c r="Q36" i="8"/>
  <c r="M36" i="8"/>
  <c r="K38" i="8"/>
  <c r="Q37" i="8"/>
  <c r="M37" i="8"/>
  <c r="P36" i="8"/>
  <c r="L36" i="8"/>
  <c r="J38" i="8"/>
  <c r="P37" i="8"/>
  <c r="L37" i="8"/>
  <c r="O36" i="8"/>
  <c r="K36" i="8"/>
  <c r="O37" i="8"/>
  <c r="K37" i="8"/>
  <c r="N36" i="8"/>
  <c r="S38" i="8"/>
  <c r="W37" i="8"/>
  <c r="W36" i="8"/>
  <c r="Z37" i="8"/>
  <c r="V37" i="8"/>
  <c r="Z36" i="8"/>
  <c r="V36" i="8"/>
  <c r="Y37" i="8"/>
  <c r="U37" i="8"/>
  <c r="Y36" i="8"/>
  <c r="U36" i="8"/>
  <c r="T38" i="8"/>
  <c r="X36" i="8"/>
  <c r="T36" i="8"/>
  <c r="T37" i="8"/>
  <c r="X37" i="8"/>
  <c r="Q17" i="10"/>
  <c r="Q16" i="10"/>
  <c r="G101" i="2" l="1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89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5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39" i="2"/>
  <c r="G240" i="2"/>
  <c r="G241" i="2"/>
  <c r="G242" i="2"/>
  <c r="G243" i="2"/>
  <c r="G244" i="2"/>
  <c r="G245" i="2"/>
  <c r="G246" i="2"/>
  <c r="G247" i="2"/>
  <c r="G248" i="2"/>
  <c r="G249" i="2"/>
  <c r="G250" i="2"/>
  <c r="G251" i="2"/>
  <c r="G252" i="2"/>
  <c r="G253" i="2"/>
  <c r="G254" i="2"/>
  <c r="G255" i="2"/>
  <c r="G256" i="2"/>
  <c r="G257" i="2"/>
  <c r="G258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8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4" i="2"/>
  <c r="G295" i="2"/>
  <c r="G296" i="2"/>
  <c r="G297" i="2"/>
  <c r="G298" i="2"/>
  <c r="G299" i="2"/>
  <c r="G300" i="2"/>
  <c r="G301" i="2"/>
  <c r="G100" i="2"/>
  <c r="G99" i="2"/>
  <c r="G98" i="2"/>
  <c r="G97" i="2"/>
  <c r="G96" i="2"/>
  <c r="G95" i="2"/>
  <c r="G94" i="2"/>
  <c r="G93" i="2"/>
  <c r="G92" i="2"/>
  <c r="G91" i="2"/>
  <c r="G90" i="2"/>
  <c r="G89" i="2"/>
  <c r="G88" i="2"/>
  <c r="G87" i="2"/>
  <c r="G86" i="2"/>
  <c r="G85" i="2"/>
  <c r="G84" i="2"/>
  <c r="G83" i="2"/>
  <c r="G82" i="2"/>
  <c r="G81" i="2"/>
  <c r="G80" i="2"/>
  <c r="G79" i="2"/>
  <c r="G78" i="2"/>
  <c r="G77" i="2"/>
  <c r="G76" i="2"/>
  <c r="G75" i="2"/>
  <c r="G74" i="2"/>
  <c r="G73" i="2"/>
  <c r="G72" i="2"/>
  <c r="G71" i="2"/>
  <c r="G70" i="2"/>
  <c r="G69" i="2"/>
  <c r="G68" i="2"/>
  <c r="G67" i="2"/>
  <c r="G66" i="2"/>
  <c r="G65" i="2"/>
  <c r="G64" i="2"/>
  <c r="G63" i="2"/>
  <c r="G62" i="2"/>
  <c r="G61" i="2"/>
  <c r="G60" i="2"/>
  <c r="G59" i="2"/>
  <c r="G58" i="2"/>
  <c r="G57" i="2"/>
  <c r="G56" i="2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3" i="2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G5" i="4"/>
  <c r="G6" i="4"/>
  <c r="G7" i="4"/>
  <c r="G8" i="4"/>
  <c r="G9" i="4"/>
  <c r="G10" i="4"/>
  <c r="G11" i="4"/>
  <c r="G12" i="4"/>
  <c r="G13" i="4"/>
  <c r="G14" i="4"/>
  <c r="G15" i="4"/>
  <c r="G4" i="4"/>
  <c r="G3" i="4"/>
  <c r="S37" i="1"/>
  <c r="J33" i="1"/>
  <c r="A29" i="1"/>
  <c r="S21" i="1"/>
  <c r="J17" i="1"/>
  <c r="A13" i="1"/>
  <c r="S5" i="1"/>
  <c r="A82" i="1"/>
  <c r="A66" i="1"/>
  <c r="A50" i="1"/>
  <c r="A78" i="1"/>
  <c r="S29" i="1"/>
  <c r="J25" i="1"/>
  <c r="J9" i="1"/>
  <c r="A58" i="1"/>
  <c r="S33" i="1"/>
  <c r="S17" i="1"/>
  <c r="A86" i="1"/>
  <c r="S41" i="1"/>
  <c r="J37" i="1"/>
  <c r="A33" i="1"/>
  <c r="S25" i="1"/>
  <c r="J21" i="1"/>
  <c r="A17" i="1"/>
  <c r="S9" i="1"/>
  <c r="J5" i="1"/>
  <c r="A62" i="1"/>
  <c r="J41" i="1"/>
  <c r="A21" i="1"/>
  <c r="A74" i="1"/>
  <c r="A41" i="1"/>
  <c r="A25" i="1"/>
  <c r="A9" i="1"/>
  <c r="A54" i="1"/>
  <c r="A37" i="1"/>
  <c r="S13" i="1"/>
  <c r="A5" i="1"/>
  <c r="J29" i="1"/>
  <c r="J13" i="1"/>
  <c r="A70" i="1"/>
  <c r="D49" i="1" l="1"/>
  <c r="D53" i="1"/>
  <c r="D57" i="1"/>
  <c r="D61" i="1"/>
  <c r="D65" i="1"/>
  <c r="D69" i="1"/>
  <c r="D73" i="1"/>
  <c r="D77" i="1"/>
  <c r="D81" i="1"/>
  <c r="D85" i="1"/>
  <c r="M4" i="1"/>
  <c r="V4" i="1"/>
  <c r="M8" i="1"/>
  <c r="V8" i="1"/>
  <c r="M12" i="1"/>
  <c r="V12" i="1"/>
  <c r="M16" i="1"/>
  <c r="V16" i="1"/>
  <c r="M20" i="1"/>
  <c r="V20" i="1"/>
  <c r="M24" i="1"/>
  <c r="V24" i="1"/>
  <c r="M28" i="1"/>
  <c r="V28" i="1"/>
  <c r="M32" i="1"/>
  <c r="V32" i="1"/>
  <c r="D36" i="1"/>
  <c r="M36" i="1"/>
  <c r="V36" i="1"/>
  <c r="D40" i="1"/>
  <c r="M40" i="1"/>
  <c r="V40" i="1"/>
  <c r="D50" i="1"/>
  <c r="D54" i="1"/>
  <c r="D58" i="1"/>
  <c r="D62" i="1"/>
  <c r="D66" i="1"/>
  <c r="D70" i="1"/>
  <c r="D74" i="1"/>
  <c r="D78" i="1"/>
  <c r="D82" i="1"/>
  <c r="D86" i="1"/>
  <c r="M5" i="1"/>
  <c r="V5" i="1"/>
  <c r="M9" i="1"/>
  <c r="V9" i="1"/>
  <c r="M13" i="1"/>
  <c r="V13" i="1"/>
  <c r="M17" i="1"/>
  <c r="V17" i="1"/>
  <c r="M21" i="1"/>
  <c r="V21" i="1"/>
  <c r="M25" i="1"/>
  <c r="V25" i="1"/>
  <c r="M29" i="1"/>
  <c r="V29" i="1"/>
  <c r="M33" i="1"/>
  <c r="V33" i="1"/>
  <c r="D37" i="1"/>
  <c r="M37" i="1"/>
  <c r="V37" i="1"/>
  <c r="D41" i="1"/>
  <c r="M41" i="1"/>
  <c r="V41" i="1"/>
  <c r="F50" i="1"/>
  <c r="B50" i="1"/>
  <c r="F49" i="1"/>
  <c r="B49" i="1"/>
  <c r="G50" i="1"/>
  <c r="C50" i="1"/>
  <c r="G49" i="1"/>
  <c r="C49" i="1"/>
  <c r="H50" i="1"/>
  <c r="H49" i="1"/>
  <c r="B51" i="1"/>
  <c r="E50" i="1"/>
  <c r="E49" i="1"/>
  <c r="F54" i="1"/>
  <c r="B54" i="1"/>
  <c r="F53" i="1"/>
  <c r="B53" i="1"/>
  <c r="G54" i="1"/>
  <c r="C54" i="1"/>
  <c r="G53" i="1"/>
  <c r="C53" i="1"/>
  <c r="H54" i="1"/>
  <c r="H53" i="1"/>
  <c r="B55" i="1"/>
  <c r="E54" i="1"/>
  <c r="E53" i="1"/>
  <c r="F58" i="1"/>
  <c r="B58" i="1"/>
  <c r="F57" i="1"/>
  <c r="B57" i="1"/>
  <c r="G58" i="1"/>
  <c r="C58" i="1"/>
  <c r="G57" i="1"/>
  <c r="C57" i="1"/>
  <c r="H58" i="1"/>
  <c r="H57" i="1"/>
  <c r="B59" i="1"/>
  <c r="E58" i="1"/>
  <c r="E57" i="1"/>
  <c r="F62" i="1"/>
  <c r="B62" i="1"/>
  <c r="F61" i="1"/>
  <c r="B61" i="1"/>
  <c r="G62" i="1"/>
  <c r="C62" i="1"/>
  <c r="G61" i="1"/>
  <c r="C61" i="1"/>
  <c r="H62" i="1"/>
  <c r="H61" i="1"/>
  <c r="B63" i="1"/>
  <c r="E62" i="1"/>
  <c r="E61" i="1"/>
  <c r="F66" i="1"/>
  <c r="B66" i="1"/>
  <c r="F65" i="1"/>
  <c r="B65" i="1"/>
  <c r="G66" i="1"/>
  <c r="C66" i="1"/>
  <c r="G65" i="1"/>
  <c r="C65" i="1"/>
  <c r="H66" i="1"/>
  <c r="H65" i="1"/>
  <c r="B67" i="1"/>
  <c r="E66" i="1"/>
  <c r="E65" i="1"/>
  <c r="F70" i="1"/>
  <c r="B70" i="1"/>
  <c r="F69" i="1"/>
  <c r="B69" i="1"/>
  <c r="G70" i="1"/>
  <c r="C70" i="1"/>
  <c r="G69" i="1"/>
  <c r="C69" i="1"/>
  <c r="H70" i="1"/>
  <c r="H69" i="1"/>
  <c r="B71" i="1"/>
  <c r="E70" i="1"/>
  <c r="E69" i="1"/>
  <c r="F74" i="1"/>
  <c r="B74" i="1"/>
  <c r="F73" i="1"/>
  <c r="B73" i="1"/>
  <c r="G74" i="1"/>
  <c r="C74" i="1"/>
  <c r="G73" i="1"/>
  <c r="C73" i="1"/>
  <c r="H74" i="1"/>
  <c r="H73" i="1"/>
  <c r="B75" i="1"/>
  <c r="E74" i="1"/>
  <c r="E73" i="1"/>
  <c r="F78" i="1"/>
  <c r="B78" i="1"/>
  <c r="F77" i="1"/>
  <c r="B77" i="1"/>
  <c r="G78" i="1"/>
  <c r="C78" i="1"/>
  <c r="G77" i="1"/>
  <c r="C77" i="1"/>
  <c r="H78" i="1"/>
  <c r="H77" i="1"/>
  <c r="B79" i="1"/>
  <c r="E78" i="1"/>
  <c r="E77" i="1"/>
  <c r="F82" i="1"/>
  <c r="B82" i="1"/>
  <c r="F81" i="1"/>
  <c r="B81" i="1"/>
  <c r="G82" i="1"/>
  <c r="C82" i="1"/>
  <c r="G81" i="1"/>
  <c r="C81" i="1"/>
  <c r="H82" i="1"/>
  <c r="H81" i="1"/>
  <c r="B83" i="1"/>
  <c r="E82" i="1"/>
  <c r="E81" i="1"/>
  <c r="F86" i="1"/>
  <c r="B86" i="1"/>
  <c r="F85" i="1"/>
  <c r="B85" i="1"/>
  <c r="G86" i="1"/>
  <c r="C86" i="1"/>
  <c r="G85" i="1"/>
  <c r="C85" i="1"/>
  <c r="H86" i="1"/>
  <c r="H85" i="1"/>
  <c r="B87" i="1"/>
  <c r="E86" i="1"/>
  <c r="E85" i="1"/>
  <c r="Q5" i="1"/>
  <c r="P4" i="1"/>
  <c r="L4" i="1"/>
  <c r="N5" i="1"/>
  <c r="Q4" i="1"/>
  <c r="K6" i="1"/>
  <c r="O5" i="1"/>
  <c r="K5" i="1"/>
  <c r="N4" i="1"/>
  <c r="P5" i="1"/>
  <c r="L5" i="1"/>
  <c r="O4" i="1"/>
  <c r="K4" i="1"/>
  <c r="Z5" i="1"/>
  <c r="Z4" i="1"/>
  <c r="W5" i="1"/>
  <c r="W4" i="1"/>
  <c r="X5" i="1"/>
  <c r="T5" i="1"/>
  <c r="X4" i="1"/>
  <c r="T4" i="1"/>
  <c r="T6" i="1"/>
  <c r="Y5" i="1"/>
  <c r="U5" i="1"/>
  <c r="Y4" i="1"/>
  <c r="U4" i="1"/>
  <c r="Q9" i="1"/>
  <c r="P8" i="1"/>
  <c r="L8" i="1"/>
  <c r="N9" i="1"/>
  <c r="Q8" i="1"/>
  <c r="K10" i="1"/>
  <c r="O9" i="1"/>
  <c r="K9" i="1"/>
  <c r="N8" i="1"/>
  <c r="P9" i="1"/>
  <c r="L9" i="1"/>
  <c r="O8" i="1"/>
  <c r="K8" i="1"/>
  <c r="Z9" i="1"/>
  <c r="Z8" i="1"/>
  <c r="W9" i="1"/>
  <c r="W8" i="1"/>
  <c r="X9" i="1"/>
  <c r="T9" i="1"/>
  <c r="X8" i="1"/>
  <c r="T8" i="1"/>
  <c r="T10" i="1"/>
  <c r="Y9" i="1"/>
  <c r="U9" i="1"/>
  <c r="Y8" i="1"/>
  <c r="U8" i="1"/>
  <c r="Q13" i="1"/>
  <c r="P12" i="1"/>
  <c r="L12" i="1"/>
  <c r="N13" i="1"/>
  <c r="Q12" i="1"/>
  <c r="K14" i="1"/>
  <c r="O13" i="1"/>
  <c r="K13" i="1"/>
  <c r="N12" i="1"/>
  <c r="P13" i="1"/>
  <c r="L13" i="1"/>
  <c r="O12" i="1"/>
  <c r="K12" i="1"/>
  <c r="Z13" i="1"/>
  <c r="Z12" i="1"/>
  <c r="W13" i="1"/>
  <c r="W12" i="1"/>
  <c r="X13" i="1"/>
  <c r="T13" i="1"/>
  <c r="X12" i="1"/>
  <c r="T12" i="1"/>
  <c r="T14" i="1"/>
  <c r="Y13" i="1"/>
  <c r="U13" i="1"/>
  <c r="Y12" i="1"/>
  <c r="U12" i="1"/>
  <c r="Q17" i="1"/>
  <c r="P16" i="1"/>
  <c r="L16" i="1"/>
  <c r="N17" i="1"/>
  <c r="Q16" i="1"/>
  <c r="K18" i="1"/>
  <c r="O17" i="1"/>
  <c r="K17" i="1"/>
  <c r="N16" i="1"/>
  <c r="P17" i="1"/>
  <c r="L17" i="1"/>
  <c r="O16" i="1"/>
  <c r="K16" i="1"/>
  <c r="Z17" i="1"/>
  <c r="Z16" i="1"/>
  <c r="W17" i="1"/>
  <c r="W16" i="1"/>
  <c r="X17" i="1"/>
  <c r="T17" i="1"/>
  <c r="X16" i="1"/>
  <c r="T16" i="1"/>
  <c r="T18" i="1"/>
  <c r="Y17" i="1"/>
  <c r="U17" i="1"/>
  <c r="Y16" i="1"/>
  <c r="U16" i="1"/>
  <c r="Q21" i="1"/>
  <c r="P20" i="1"/>
  <c r="L20" i="1"/>
  <c r="N21" i="1"/>
  <c r="Q20" i="1"/>
  <c r="K22" i="1"/>
  <c r="O21" i="1"/>
  <c r="K21" i="1"/>
  <c r="N20" i="1"/>
  <c r="P21" i="1"/>
  <c r="L21" i="1"/>
  <c r="O20" i="1"/>
  <c r="K20" i="1"/>
  <c r="Z21" i="1"/>
  <c r="Z20" i="1"/>
  <c r="W21" i="1"/>
  <c r="W20" i="1"/>
  <c r="X21" i="1"/>
  <c r="T21" i="1"/>
  <c r="X20" i="1"/>
  <c r="T20" i="1"/>
  <c r="T22" i="1"/>
  <c r="Y21" i="1"/>
  <c r="U21" i="1"/>
  <c r="Y20" i="1"/>
  <c r="U20" i="1"/>
  <c r="Q25" i="1"/>
  <c r="P24" i="1"/>
  <c r="L24" i="1"/>
  <c r="N25" i="1"/>
  <c r="Q24" i="1"/>
  <c r="K26" i="1"/>
  <c r="O25" i="1"/>
  <c r="K25" i="1"/>
  <c r="N24" i="1"/>
  <c r="P25" i="1"/>
  <c r="L25" i="1"/>
  <c r="O24" i="1"/>
  <c r="K24" i="1"/>
  <c r="Z25" i="1"/>
  <c r="Z24" i="1"/>
  <c r="W25" i="1"/>
  <c r="W24" i="1"/>
  <c r="X25" i="1"/>
  <c r="T25" i="1"/>
  <c r="X24" i="1"/>
  <c r="T24" i="1"/>
  <c r="T26" i="1"/>
  <c r="Y25" i="1"/>
  <c r="U25" i="1"/>
  <c r="Y24" i="1"/>
  <c r="U24" i="1"/>
  <c r="Q29" i="1"/>
  <c r="P28" i="1"/>
  <c r="L28" i="1"/>
  <c r="N29" i="1"/>
  <c r="Q28" i="1"/>
  <c r="K30" i="1"/>
  <c r="O29" i="1"/>
  <c r="K29" i="1"/>
  <c r="N28" i="1"/>
  <c r="P29" i="1"/>
  <c r="L29" i="1"/>
  <c r="O28" i="1"/>
  <c r="K28" i="1"/>
  <c r="Z29" i="1"/>
  <c r="Z28" i="1"/>
  <c r="W29" i="1"/>
  <c r="W28" i="1"/>
  <c r="X29" i="1"/>
  <c r="T29" i="1"/>
  <c r="X28" i="1"/>
  <c r="T28" i="1"/>
  <c r="T30" i="1"/>
  <c r="Y29" i="1"/>
  <c r="U29" i="1"/>
  <c r="Y28" i="1"/>
  <c r="U28" i="1"/>
  <c r="Q33" i="1"/>
  <c r="P32" i="1"/>
  <c r="L32" i="1"/>
  <c r="N33" i="1"/>
  <c r="Q32" i="1"/>
  <c r="K34" i="1"/>
  <c r="O33" i="1"/>
  <c r="K33" i="1"/>
  <c r="N32" i="1"/>
  <c r="P33" i="1"/>
  <c r="L33" i="1"/>
  <c r="O32" i="1"/>
  <c r="K32" i="1"/>
  <c r="Z33" i="1"/>
  <c r="Z32" i="1"/>
  <c r="W33" i="1"/>
  <c r="W32" i="1"/>
  <c r="X33" i="1"/>
  <c r="T33" i="1"/>
  <c r="X32" i="1"/>
  <c r="T32" i="1"/>
  <c r="T34" i="1"/>
  <c r="Y33" i="1"/>
  <c r="U33" i="1"/>
  <c r="Y32" i="1"/>
  <c r="U32" i="1"/>
  <c r="H37" i="1"/>
  <c r="F36" i="1"/>
  <c r="B36" i="1"/>
  <c r="B38" i="1"/>
  <c r="E37" i="1"/>
  <c r="G36" i="1"/>
  <c r="C36" i="1"/>
  <c r="F37" i="1"/>
  <c r="B37" i="1"/>
  <c r="H36" i="1"/>
  <c r="G37" i="1"/>
  <c r="C37" i="1"/>
  <c r="E36" i="1"/>
  <c r="Q37" i="1"/>
  <c r="P36" i="1"/>
  <c r="L36" i="1"/>
  <c r="N37" i="1"/>
  <c r="Q36" i="1"/>
  <c r="K38" i="1"/>
  <c r="O37" i="1"/>
  <c r="K37" i="1"/>
  <c r="N36" i="1"/>
  <c r="P37" i="1"/>
  <c r="L37" i="1"/>
  <c r="O36" i="1"/>
  <c r="K36" i="1"/>
  <c r="Z37" i="1"/>
  <c r="Z36" i="1"/>
  <c r="W37" i="1"/>
  <c r="W36" i="1"/>
  <c r="X37" i="1"/>
  <c r="T37" i="1"/>
  <c r="X36" i="1"/>
  <c r="T36" i="1"/>
  <c r="T38" i="1"/>
  <c r="Y37" i="1"/>
  <c r="U37" i="1"/>
  <c r="Y36" i="1"/>
  <c r="U36" i="1"/>
  <c r="H41" i="1"/>
  <c r="F40" i="1"/>
  <c r="B40" i="1"/>
  <c r="B42" i="1"/>
  <c r="E41" i="1"/>
  <c r="G40" i="1"/>
  <c r="C40" i="1"/>
  <c r="F41" i="1"/>
  <c r="B41" i="1"/>
  <c r="H40" i="1"/>
  <c r="G41" i="1"/>
  <c r="C41" i="1"/>
  <c r="E40" i="1"/>
  <c r="Q41" i="1"/>
  <c r="P40" i="1"/>
  <c r="L40" i="1"/>
  <c r="N41" i="1"/>
  <c r="Q40" i="1"/>
  <c r="K42" i="1"/>
  <c r="O41" i="1"/>
  <c r="K41" i="1"/>
  <c r="N40" i="1"/>
  <c r="P41" i="1"/>
  <c r="L41" i="1"/>
  <c r="O40" i="1"/>
  <c r="K40" i="1"/>
  <c r="Z41" i="1"/>
  <c r="Z40" i="1"/>
  <c r="W41" i="1"/>
  <c r="W40" i="1"/>
  <c r="X41" i="1"/>
  <c r="T41" i="1"/>
  <c r="X40" i="1"/>
  <c r="T40" i="1"/>
  <c r="T42" i="1"/>
  <c r="Y41" i="1"/>
  <c r="U41" i="1"/>
  <c r="Y40" i="1"/>
  <c r="U40" i="1"/>
  <c r="J10" i="1"/>
  <c r="S6" i="1"/>
  <c r="J26" i="1"/>
  <c r="A14" i="1"/>
  <c r="S26" i="1"/>
  <c r="S18" i="1"/>
  <c r="A67" i="1"/>
  <c r="A83" i="1"/>
  <c r="S14" i="1"/>
  <c r="S38" i="1"/>
  <c r="A38" i="1"/>
  <c r="J18" i="1"/>
  <c r="A63" i="1"/>
  <c r="A71" i="1"/>
  <c r="A26" i="1"/>
  <c r="A79" i="1"/>
  <c r="A34" i="1"/>
  <c r="A10" i="1"/>
  <c r="J6" i="1"/>
  <c r="J14" i="1"/>
  <c r="S10" i="1"/>
  <c r="A6" i="1"/>
  <c r="A87" i="1"/>
  <c r="J42" i="1"/>
  <c r="A18" i="1"/>
  <c r="A59" i="1"/>
  <c r="S42" i="1"/>
  <c r="A30" i="1"/>
  <c r="J22" i="1"/>
  <c r="S30" i="1"/>
  <c r="A51" i="1"/>
  <c r="J30" i="1"/>
  <c r="S22" i="1"/>
  <c r="J34" i="1"/>
  <c r="A22" i="1"/>
  <c r="S34" i="1"/>
  <c r="A55" i="1"/>
  <c r="A42" i="1"/>
  <c r="J38" i="1"/>
  <c r="A75" i="1"/>
  <c r="D16" i="1"/>
  <c r="D8" i="1"/>
  <c r="D17" i="1"/>
  <c r="D9" i="1"/>
  <c r="E5" i="1"/>
  <c r="B10" i="1"/>
  <c r="C12" i="1"/>
  <c r="E16" i="1"/>
  <c r="H25" i="1"/>
  <c r="B28" i="1"/>
  <c r="H32" i="1"/>
  <c r="F5" i="1"/>
  <c r="F12" i="1"/>
  <c r="E17" i="1"/>
  <c r="B22" i="1"/>
  <c r="C24" i="1"/>
  <c r="E28" i="1"/>
  <c r="B4" i="1"/>
  <c r="H8" i="1"/>
  <c r="C13" i="1"/>
  <c r="G17" i="1"/>
  <c r="G24" i="1"/>
  <c r="B29" i="1"/>
  <c r="F33" i="1"/>
  <c r="H4" i="1"/>
  <c r="C9" i="1"/>
  <c r="G13" i="1"/>
  <c r="G20" i="1"/>
  <c r="B25" i="1"/>
  <c r="F29" i="1"/>
  <c r="D5" i="1"/>
  <c r="C5" i="1"/>
  <c r="G16" i="1"/>
  <c r="B21" i="1"/>
  <c r="F25" i="1"/>
  <c r="F32" i="1"/>
  <c r="H5" i="1"/>
  <c r="H12" i="1"/>
  <c r="C17" i="1"/>
  <c r="G21" i="1"/>
  <c r="B33" i="1"/>
  <c r="E13" i="1"/>
  <c r="C20" i="1"/>
  <c r="F4" i="1"/>
  <c r="B14" i="1"/>
  <c r="B32" i="1"/>
  <c r="D28" i="1"/>
  <c r="D29" i="1"/>
  <c r="H16" i="1"/>
  <c r="G32" i="1"/>
  <c r="H28" i="1"/>
  <c r="B13" i="1"/>
  <c r="E29" i="1"/>
  <c r="G4" i="1"/>
  <c r="F20" i="1"/>
  <c r="C32" i="1"/>
  <c r="D32" i="1"/>
  <c r="D33" i="1"/>
  <c r="B5" i="1"/>
  <c r="F9" i="1"/>
  <c r="F16" i="1"/>
  <c r="E21" i="1"/>
  <c r="B26" i="1"/>
  <c r="C28" i="1"/>
  <c r="E32" i="1"/>
  <c r="G5" i="1"/>
  <c r="G12" i="1"/>
  <c r="B17" i="1"/>
  <c r="F21" i="1"/>
  <c r="F28" i="1"/>
  <c r="E33" i="1"/>
  <c r="C4" i="1"/>
  <c r="E8" i="1"/>
  <c r="H17" i="1"/>
  <c r="B20" i="1"/>
  <c r="H24" i="1"/>
  <c r="C29" i="1"/>
  <c r="G33" i="1"/>
  <c r="E4" i="1"/>
  <c r="H13" i="1"/>
  <c r="B16" i="1"/>
  <c r="H20" i="1"/>
  <c r="C25" i="1"/>
  <c r="G29" i="1"/>
  <c r="G9" i="1"/>
  <c r="B8" i="1"/>
  <c r="G28" i="1"/>
  <c r="F8" i="1"/>
  <c r="B18" i="1"/>
  <c r="H33" i="1"/>
  <c r="E9" i="1"/>
  <c r="C16" i="1"/>
  <c r="H29" i="1"/>
  <c r="B12" i="1"/>
  <c r="G25" i="1"/>
  <c r="C8" i="1"/>
  <c r="B24" i="1"/>
  <c r="G8" i="1"/>
  <c r="F24" i="1"/>
  <c r="B9" i="1"/>
  <c r="B30" i="1"/>
  <c r="H9" i="1"/>
  <c r="C21" i="1"/>
  <c r="B6" i="1"/>
  <c r="H21" i="1"/>
  <c r="C33" i="1"/>
  <c r="F17" i="1"/>
  <c r="B34" i="1"/>
  <c r="F13" i="1"/>
  <c r="E25" i="1"/>
  <c r="D21" i="1"/>
  <c r="E20" i="1"/>
  <c r="D25" i="1"/>
  <c r="E24" i="1"/>
  <c r="D13" i="1"/>
  <c r="E12" i="1"/>
  <c r="D24" i="1"/>
  <c r="D12" i="1"/>
  <c r="D20" i="1" l="1"/>
  <c r="D4" i="1"/>
</calcChain>
</file>

<file path=xl/sharedStrings.xml><?xml version="1.0" encoding="utf-8"?>
<sst xmlns="http://schemas.openxmlformats.org/spreadsheetml/2006/main" count="479" uniqueCount="83">
  <si>
    <t>Kemerovo</t>
  </si>
  <si>
    <t>Orenburg</t>
  </si>
  <si>
    <t>Kra</t>
  </si>
  <si>
    <t>Krasnoda</t>
  </si>
  <si>
    <t>Nizhne</t>
  </si>
  <si>
    <t>S2 Dom</t>
  </si>
  <si>
    <t>S2 Ext</t>
  </si>
  <si>
    <t>S3 Dom</t>
  </si>
  <si>
    <t>S3 Ext</t>
  </si>
  <si>
    <t>S4 Domi</t>
  </si>
  <si>
    <t>S4 Ext</t>
  </si>
  <si>
    <t>S5 Dom</t>
  </si>
  <si>
    <t>S5 Exte</t>
  </si>
  <si>
    <t>Novosibirsk</t>
  </si>
  <si>
    <t>DATE</t>
  </si>
  <si>
    <t>HEURE</t>
  </si>
  <si>
    <t>COTE</t>
  </si>
  <si>
    <t>R.SET1</t>
  </si>
  <si>
    <t>R.SET2</t>
  </si>
  <si>
    <t>R.SET3</t>
  </si>
  <si>
    <t>C.DOM.</t>
  </si>
  <si>
    <t>C.EXT.</t>
  </si>
  <si>
    <t>R.SET4</t>
  </si>
  <si>
    <t>R.SET5</t>
  </si>
  <si>
    <t>EQUIPES</t>
  </si>
  <si>
    <t>P.</t>
  </si>
  <si>
    <t>Surgut</t>
  </si>
  <si>
    <t>Urengoy</t>
  </si>
  <si>
    <t>Novgorod</t>
  </si>
  <si>
    <t>EQU.DOM.</t>
  </si>
  <si>
    <t>EQU.EXT.</t>
  </si>
  <si>
    <t>S1-DOM.</t>
  </si>
  <si>
    <t>S1-EXT.</t>
  </si>
  <si>
    <t>S2-DOM.</t>
  </si>
  <si>
    <t>S2-EXT.</t>
  </si>
  <si>
    <t>S3-EXT.</t>
  </si>
  <si>
    <t>S3-DOM.</t>
  </si>
  <si>
    <t>S4-DOM.</t>
  </si>
  <si>
    <t>S4-EXT.</t>
  </si>
  <si>
    <t>S5-DOM.</t>
  </si>
  <si>
    <t>S5-EXT.</t>
  </si>
  <si>
    <t>Parties</t>
  </si>
  <si>
    <t>Jours</t>
  </si>
  <si>
    <t>Eq.Domicile</t>
  </si>
  <si>
    <t>Eq.Extérieur</t>
  </si>
  <si>
    <t>C.Dom.</t>
  </si>
  <si>
    <t>C.Ext.</t>
  </si>
  <si>
    <t>S2 Ext.</t>
  </si>
  <si>
    <t>S1 Dom.</t>
  </si>
  <si>
    <t>3.25</t>
  </si>
  <si>
    <t>COTE  DOM</t>
  </si>
  <si>
    <t>COTE EXT</t>
  </si>
  <si>
    <t>EQUIPE A</t>
  </si>
  <si>
    <t>EQUIPE B</t>
  </si>
  <si>
    <t>EQUIPE C</t>
  </si>
  <si>
    <t>EQUIPE D</t>
  </si>
  <si>
    <t>EQUIPE E</t>
  </si>
  <si>
    <t>EQUIPE F</t>
  </si>
  <si>
    <t>EQUIPE G</t>
  </si>
  <si>
    <t>EQUIPE H</t>
  </si>
  <si>
    <t>EQUIPE I</t>
  </si>
  <si>
    <t>EQUIPE J</t>
  </si>
  <si>
    <t>EQUIPE K</t>
  </si>
  <si>
    <t>EQUIPE L</t>
  </si>
  <si>
    <t>EQUIPE M</t>
  </si>
  <si>
    <t>EQUIPE N</t>
  </si>
  <si>
    <t>EQUIPE O</t>
  </si>
  <si>
    <t>EQUIPE P</t>
  </si>
  <si>
    <t>COMBINAISON DES SCORES</t>
  </si>
  <si>
    <t>ENT. +/-</t>
  </si>
  <si>
    <t>S1</t>
  </si>
  <si>
    <t>S2</t>
  </si>
  <si>
    <t>S3</t>
  </si>
  <si>
    <t>S4</t>
  </si>
  <si>
    <t>S5</t>
  </si>
  <si>
    <t>Samedi</t>
  </si>
  <si>
    <t>Mercredi</t>
  </si>
  <si>
    <t>EQUIPEC</t>
  </si>
  <si>
    <t>EQUIPED</t>
  </si>
  <si>
    <t>EQUIPEA</t>
  </si>
  <si>
    <t>EQUIPEB</t>
  </si>
  <si>
    <t>EQUIPEE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</si>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</sst>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40C]d\-mmm;@"/>
    <numFmt numFmtId="165" formatCode="dddd"/>
    <numFmt numFmtId="166" formatCode="h&quot; h &quot;mm;@"/>
    <numFmt numFmtId="167" formatCode="#,##0.00&quot; &quot;"/>
    <numFmt numFmtId="168" formatCode="#,##0.000&quot; &quot;"/>
    <numFmt numFmtId="169" formatCode="#,##0.000&quot;  &quot;"/>
    <numFmt numFmtId="170" formatCode="#,##0.00&quot;  &quot;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3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theme="8" tint="0.3999755851924192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/>
      <top style="medium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/>
      <bottom style="dotted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0" xfId="0" applyAlignment="1">
      <alignment horizontal="center"/>
    </xf>
    <xf numFmtId="0" fontId="2" fillId="7" borderId="0" xfId="0" applyFont="1" applyFill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2" fillId="7" borderId="7" xfId="0" applyFont="1" applyFill="1" applyBorder="1" applyAlignment="1">
      <alignment horizontal="center"/>
    </xf>
    <xf numFmtId="0" fontId="2" fillId="7" borderId="10" xfId="0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/>
    </xf>
    <xf numFmtId="14" fontId="2" fillId="7" borderId="12" xfId="0" applyNumberFormat="1" applyFont="1" applyFill="1" applyBorder="1" applyAlignment="1">
      <alignment horizontal="center" vertical="center"/>
    </xf>
    <xf numFmtId="166" fontId="2" fillId="7" borderId="12" xfId="0" applyNumberFormat="1" applyFont="1" applyFill="1" applyBorder="1" applyAlignment="1">
      <alignment horizontal="center" vertical="center"/>
    </xf>
    <xf numFmtId="0" fontId="2" fillId="7" borderId="12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 vertical="center"/>
    </xf>
    <xf numFmtId="0" fontId="2" fillId="7" borderId="13" xfId="0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/>
    </xf>
    <xf numFmtId="14" fontId="2" fillId="7" borderId="15" xfId="0" applyNumberFormat="1" applyFont="1" applyFill="1" applyBorder="1" applyAlignment="1">
      <alignment horizontal="center" vertical="center"/>
    </xf>
    <xf numFmtId="166" fontId="2" fillId="7" borderId="15" xfId="0" applyNumberFormat="1" applyFont="1" applyFill="1" applyBorder="1" applyAlignment="1">
      <alignment horizontal="center" vertical="center"/>
    </xf>
    <xf numFmtId="0" fontId="2" fillId="7" borderId="15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 vertical="center"/>
    </xf>
    <xf numFmtId="0" fontId="2" fillId="7" borderId="16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left"/>
    </xf>
    <xf numFmtId="0" fontId="2" fillId="7" borderId="15" xfId="0" applyFont="1" applyFill="1" applyBorder="1" applyAlignment="1">
      <alignment horizontal="left"/>
    </xf>
    <xf numFmtId="0" fontId="2" fillId="7" borderId="0" xfId="0" applyFont="1" applyFill="1" applyAlignment="1">
      <alignment horizontal="left"/>
    </xf>
    <xf numFmtId="167" fontId="2" fillId="7" borderId="12" xfId="0" applyNumberFormat="1" applyFont="1" applyFill="1" applyBorder="1" applyAlignment="1">
      <alignment horizontal="center" vertical="center"/>
    </xf>
    <xf numFmtId="167" fontId="2" fillId="7" borderId="15" xfId="0" applyNumberFormat="1" applyFont="1" applyFill="1" applyBorder="1" applyAlignment="1">
      <alignment horizontal="center" vertical="center"/>
    </xf>
    <xf numFmtId="167" fontId="2" fillId="7" borderId="15" xfId="0" applyNumberFormat="1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6" borderId="18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5" xfId="0" applyFill="1" applyBorder="1" applyAlignment="1">
      <alignment horizontal="center"/>
    </xf>
    <xf numFmtId="164" fontId="0" fillId="7" borderId="8" xfId="0" applyNumberFormat="1" applyFill="1" applyBorder="1" applyAlignment="1">
      <alignment horizontal="center"/>
    </xf>
    <xf numFmtId="0" fontId="0" fillId="7" borderId="8" xfId="0" applyNumberFormat="1" applyFill="1" applyBorder="1" applyAlignment="1">
      <alignment horizontal="center"/>
    </xf>
    <xf numFmtId="0" fontId="0" fillId="7" borderId="9" xfId="0" applyNumberFormat="1" applyFill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165" fontId="1" fillId="5" borderId="5" xfId="0" applyNumberFormat="1" applyFont="1" applyFill="1" applyBorder="1" applyAlignment="1">
      <alignment horizontal="center"/>
    </xf>
    <xf numFmtId="20" fontId="0" fillId="2" borderId="8" xfId="0" applyNumberFormat="1" applyFill="1" applyBorder="1" applyAlignment="1">
      <alignment horizontal="center"/>
    </xf>
    <xf numFmtId="165" fontId="1" fillId="5" borderId="10" xfId="0" applyNumberFormat="1" applyFont="1" applyFill="1" applyBorder="1" applyAlignment="1">
      <alignment horizontal="center"/>
    </xf>
    <xf numFmtId="20" fontId="0" fillId="2" borderId="6" xfId="0" applyNumberForma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169" fontId="0" fillId="0" borderId="0" xfId="0" applyNumberFormat="1" applyAlignment="1">
      <alignment horizontal="right"/>
    </xf>
    <xf numFmtId="170" fontId="0" fillId="0" borderId="0" xfId="0" applyNumberFormat="1" applyAlignment="1">
      <alignment horizontal="right" vertical="center"/>
    </xf>
    <xf numFmtId="167" fontId="2" fillId="7" borderId="19" xfId="0" applyNumberFormat="1" applyFont="1" applyFill="1" applyBorder="1" applyAlignment="1">
      <alignment horizontal="center" vertical="center"/>
    </xf>
    <xf numFmtId="0" fontId="2" fillId="7" borderId="20" xfId="0" applyFont="1" applyFill="1" applyBorder="1" applyAlignment="1">
      <alignment horizontal="center"/>
    </xf>
    <xf numFmtId="14" fontId="2" fillId="7" borderId="21" xfId="0" applyNumberFormat="1" applyFont="1" applyFill="1" applyBorder="1" applyAlignment="1">
      <alignment horizontal="center" vertical="center"/>
    </xf>
    <xf numFmtId="166" fontId="2" fillId="7" borderId="21" xfId="0" applyNumberFormat="1" applyFont="1" applyFill="1" applyBorder="1" applyAlignment="1">
      <alignment horizontal="center" vertical="center"/>
    </xf>
    <xf numFmtId="0" fontId="2" fillId="7" borderId="21" xfId="0" applyFont="1" applyFill="1" applyBorder="1" applyAlignment="1">
      <alignment horizontal="left"/>
    </xf>
    <xf numFmtId="167" fontId="2" fillId="7" borderId="21" xfId="0" applyNumberFormat="1" applyFont="1" applyFill="1" applyBorder="1" applyAlignment="1">
      <alignment horizontal="center" vertical="center"/>
    </xf>
    <xf numFmtId="0" fontId="2" fillId="7" borderId="21" xfId="0" applyFont="1" applyFill="1" applyBorder="1" applyAlignment="1">
      <alignment horizontal="center" vertical="center"/>
    </xf>
    <xf numFmtId="0" fontId="2" fillId="7" borderId="21" xfId="0" applyFont="1" applyFill="1" applyBorder="1" applyAlignment="1">
      <alignment horizontal="center"/>
    </xf>
    <xf numFmtId="168" fontId="2" fillId="7" borderId="6" xfId="0" applyNumberFormat="1" applyFont="1" applyFill="1" applyBorder="1" applyAlignment="1">
      <alignment horizontal="center"/>
    </xf>
    <xf numFmtId="168" fontId="2" fillId="7" borderId="21" xfId="0" applyNumberFormat="1" applyFont="1" applyFill="1" applyBorder="1" applyAlignment="1">
      <alignment horizontal="center" vertical="center"/>
    </xf>
    <xf numFmtId="168" fontId="2" fillId="7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3" fillId="7" borderId="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3" fillId="7" borderId="22" xfId="0" applyFont="1" applyFill="1" applyBorder="1" applyAlignment="1">
      <alignment horizontal="center"/>
    </xf>
    <xf numFmtId="0" fontId="3" fillId="7" borderId="25" xfId="0" applyFont="1" applyFill="1" applyBorder="1" applyAlignment="1">
      <alignment horizontal="center"/>
    </xf>
    <xf numFmtId="0" fontId="3" fillId="7" borderId="26" xfId="0" applyFont="1" applyFill="1" applyBorder="1" applyAlignment="1">
      <alignment horizontal="center"/>
    </xf>
    <xf numFmtId="0" fontId="2" fillId="7" borderId="27" xfId="0" applyFont="1" applyFill="1" applyBorder="1" applyAlignment="1">
      <alignment horizontal="center"/>
    </xf>
    <xf numFmtId="0" fontId="2" fillId="7" borderId="28" xfId="0" applyFont="1" applyFill="1" applyBorder="1" applyAlignment="1">
      <alignment horizontal="center"/>
    </xf>
    <xf numFmtId="0" fontId="2" fillId="7" borderId="25" xfId="0" applyFont="1" applyFill="1" applyBorder="1" applyAlignment="1">
      <alignment horizontal="center"/>
    </xf>
    <xf numFmtId="0" fontId="2" fillId="7" borderId="26" xfId="0" applyFont="1" applyFill="1" applyBorder="1" applyAlignment="1">
      <alignment horizontal="center"/>
    </xf>
    <xf numFmtId="0" fontId="2" fillId="7" borderId="24" xfId="0" applyFont="1" applyFill="1" applyBorder="1" applyAlignment="1">
      <alignment horizontal="center"/>
    </xf>
    <xf numFmtId="0" fontId="2" fillId="7" borderId="0" xfId="0" applyFont="1" applyFill="1" applyBorder="1" applyAlignment="1">
      <alignment horizontal="center"/>
    </xf>
    <xf numFmtId="0" fontId="2" fillId="7" borderId="29" xfId="0" applyFont="1" applyFill="1" applyBorder="1" applyAlignment="1">
      <alignment horizontal="center"/>
    </xf>
    <xf numFmtId="0" fontId="2" fillId="7" borderId="30" xfId="0" applyFont="1" applyFill="1" applyBorder="1" applyAlignment="1">
      <alignment horizontal="center"/>
    </xf>
    <xf numFmtId="0" fontId="2" fillId="7" borderId="31" xfId="0" applyFont="1" applyFill="1" applyBorder="1" applyAlignment="1">
      <alignment horizontal="center"/>
    </xf>
    <xf numFmtId="0" fontId="2" fillId="7" borderId="19" xfId="0" applyFont="1" applyFill="1" applyBorder="1" applyAlignment="1">
      <alignment horizontal="center" vertical="center"/>
    </xf>
    <xf numFmtId="0" fontId="2" fillId="7" borderId="32" xfId="0" applyFont="1" applyFill="1" applyBorder="1" applyAlignment="1">
      <alignment horizontal="center" vertical="center"/>
    </xf>
    <xf numFmtId="0" fontId="2" fillId="7" borderId="33" xfId="0" applyFont="1" applyFill="1" applyBorder="1" applyAlignment="1">
      <alignment horizontal="center" vertical="center"/>
    </xf>
    <xf numFmtId="0" fontId="2" fillId="7" borderId="34" xfId="0" applyFont="1" applyFill="1" applyBorder="1" applyAlignment="1">
      <alignment horizontal="center"/>
    </xf>
    <xf numFmtId="0" fontId="2" fillId="7" borderId="35" xfId="0" applyFont="1" applyFill="1" applyBorder="1" applyAlignment="1">
      <alignment horizontal="center" vertical="center"/>
    </xf>
    <xf numFmtId="0" fontId="2" fillId="7" borderId="36" xfId="0" applyFont="1" applyFill="1" applyBorder="1" applyAlignment="1">
      <alignment horizontal="center" vertical="center"/>
    </xf>
    <xf numFmtId="0" fontId="2" fillId="7" borderId="37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0" fillId="8" borderId="8" xfId="0" applyNumberFormat="1" applyFill="1" applyBorder="1" applyAlignment="1">
      <alignment horizontal="center"/>
    </xf>
    <xf numFmtId="0" fontId="0" fillId="2" borderId="8" xfId="0" applyNumberFormat="1" applyFill="1" applyBorder="1" applyAlignment="1">
      <alignment horizontal="center"/>
    </xf>
    <xf numFmtId="0" fontId="0" fillId="9" borderId="8" xfId="0" applyNumberFormat="1" applyFill="1" applyBorder="1" applyAlignment="1">
      <alignment horizontal="center"/>
    </xf>
    <xf numFmtId="0" fontId="2" fillId="2" borderId="32" xfId="0" applyFont="1" applyFill="1" applyBorder="1" applyAlignment="1">
      <alignment horizontal="center" vertical="center"/>
    </xf>
    <xf numFmtId="0" fontId="0" fillId="7" borderId="8" xfId="0" applyFill="1" applyBorder="1" applyAlignment="1">
      <alignment horizontal="center"/>
    </xf>
  </cellXfs>
  <cellStyles count="1">
    <cellStyle name="Normal" xfId="0" builtinId="0"/>
  </cellStyles>
  <dxfs count="6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87"/>
  <sheetViews>
    <sheetView topLeftCell="A7" zoomScaleNormal="100" workbookViewId="0">
      <selection activeCell="G15" sqref="G15"/>
    </sheetView>
  </sheetViews>
  <sheetFormatPr baseColWidth="10" defaultRowHeight="15" x14ac:dyDescent="0.25"/>
  <cols>
    <col min="1" max="1" width="10.7109375" style="1" customWidth="1"/>
    <col min="2" max="2" width="12.7109375" style="1" customWidth="1"/>
    <col min="3" max="8" width="8.7109375" style="1" customWidth="1"/>
    <col min="9" max="9" width="11.42578125" style="1"/>
    <col min="10" max="10" width="10.7109375" style="1" customWidth="1"/>
    <col min="11" max="11" width="12.7109375" style="1" customWidth="1"/>
    <col min="12" max="17" width="8.7109375" style="1" customWidth="1"/>
    <col min="18" max="18" width="11.42578125" style="1"/>
    <col min="19" max="19" width="10.7109375" style="1" customWidth="1"/>
    <col min="20" max="20" width="12.7109375" style="1" customWidth="1"/>
    <col min="21" max="26" width="8.7109375" style="1" customWidth="1"/>
    <col min="27" max="16384" width="11.42578125" style="1"/>
  </cols>
  <sheetData>
    <row r="1" spans="1:26" x14ac:dyDescent="0.25">
      <c r="A1" s="26" t="s">
        <v>41</v>
      </c>
      <c r="B1" s="27" t="s">
        <v>43</v>
      </c>
      <c r="C1" s="27" t="s">
        <v>45</v>
      </c>
      <c r="D1" s="27" t="s">
        <v>48</v>
      </c>
      <c r="E1" s="27" t="s">
        <v>5</v>
      </c>
      <c r="F1" s="27" t="s">
        <v>7</v>
      </c>
      <c r="G1" s="27" t="s">
        <v>9</v>
      </c>
      <c r="H1" s="28" t="s">
        <v>11</v>
      </c>
      <c r="J1" s="26" t="s">
        <v>41</v>
      </c>
      <c r="K1" s="27" t="s">
        <v>43</v>
      </c>
      <c r="L1" s="27" t="s">
        <v>45</v>
      </c>
      <c r="M1" s="27" t="s">
        <v>48</v>
      </c>
      <c r="N1" s="27" t="s">
        <v>5</v>
      </c>
      <c r="O1" s="27" t="s">
        <v>7</v>
      </c>
      <c r="P1" s="27" t="s">
        <v>9</v>
      </c>
      <c r="Q1" s="28" t="s">
        <v>11</v>
      </c>
      <c r="S1" s="26" t="s">
        <v>41</v>
      </c>
      <c r="T1" s="27" t="s">
        <v>43</v>
      </c>
      <c r="U1" s="27" t="s">
        <v>45</v>
      </c>
      <c r="V1" s="27" t="s">
        <v>48</v>
      </c>
      <c r="W1" s="27" t="s">
        <v>5</v>
      </c>
      <c r="X1" s="27" t="s">
        <v>7</v>
      </c>
      <c r="Y1" s="27" t="s">
        <v>9</v>
      </c>
      <c r="Z1" s="28" t="s">
        <v>11</v>
      </c>
    </row>
    <row r="2" spans="1:26" x14ac:dyDescent="0.25">
      <c r="A2" s="29" t="s">
        <v>42</v>
      </c>
      <c r="B2" s="30" t="s">
        <v>44</v>
      </c>
      <c r="C2" s="30" t="s">
        <v>46</v>
      </c>
      <c r="D2" s="30" t="s">
        <v>47</v>
      </c>
      <c r="E2" s="30" t="s">
        <v>6</v>
      </c>
      <c r="F2" s="30" t="s">
        <v>8</v>
      </c>
      <c r="G2" s="30" t="s">
        <v>10</v>
      </c>
      <c r="H2" s="31" t="s">
        <v>12</v>
      </c>
      <c r="J2" s="29" t="s">
        <v>42</v>
      </c>
      <c r="K2" s="30" t="s">
        <v>44</v>
      </c>
      <c r="L2" s="30" t="s">
        <v>46</v>
      </c>
      <c r="M2" s="30" t="s">
        <v>47</v>
      </c>
      <c r="N2" s="30" t="s">
        <v>6</v>
      </c>
      <c r="O2" s="30" t="s">
        <v>8</v>
      </c>
      <c r="P2" s="30" t="s">
        <v>10</v>
      </c>
      <c r="Q2" s="31" t="s">
        <v>12</v>
      </c>
      <c r="S2" s="29" t="s">
        <v>42</v>
      </c>
      <c r="T2" s="30" t="s">
        <v>44</v>
      </c>
      <c r="U2" s="30" t="s">
        <v>46</v>
      </c>
      <c r="V2" s="30" t="s">
        <v>47</v>
      </c>
      <c r="W2" s="30" t="s">
        <v>6</v>
      </c>
      <c r="X2" s="30" t="s">
        <v>8</v>
      </c>
      <c r="Y2" s="30" t="s">
        <v>10</v>
      </c>
      <c r="Z2" s="31" t="s">
        <v>12</v>
      </c>
    </row>
    <row r="3" spans="1:26" x14ac:dyDescent="0.25">
      <c r="A3" s="32"/>
      <c r="B3" s="33"/>
      <c r="C3" s="33"/>
      <c r="D3" s="33"/>
      <c r="E3" s="33"/>
      <c r="F3" s="33"/>
      <c r="G3" s="33"/>
      <c r="H3" s="34"/>
      <c r="J3" s="32"/>
      <c r="K3" s="33"/>
      <c r="L3" s="33"/>
      <c r="M3" s="33"/>
      <c r="N3" s="33"/>
      <c r="O3" s="33"/>
      <c r="P3" s="33"/>
      <c r="Q3" s="34"/>
      <c r="S3" s="32"/>
      <c r="T3" s="33"/>
      <c r="U3" s="33"/>
      <c r="V3" s="33"/>
      <c r="W3" s="33"/>
      <c r="X3" s="33"/>
      <c r="Y3" s="33"/>
      <c r="Z3" s="34"/>
    </row>
    <row r="4" spans="1:26" x14ac:dyDescent="0.25">
      <c r="A4" s="35">
        <v>1</v>
      </c>
      <c r="B4" s="36" t="str">
        <f ca="1">IF(A5="","",VLOOKUP(INDIRECT(ADDRESS(ROW(),COLUMN()-1,2,2)),Donnéesbrutes!$A$3:$Q$301,4,FALSE))</f>
        <v>Orenburg</v>
      </c>
      <c r="C4" s="87">
        <f ca="1">IF(A5="","",VLOOKUP(INDIRECT(ADDRESS(ROW(),COLUMN()-2,2,2)),Donnéesbrutes!$A$3:$Q$301,6,FALSE))</f>
        <v>8.5</v>
      </c>
      <c r="D4" s="37">
        <f ca="1">IF(A5="","",VLOOKUP(INDIRECT(ADDRESS(ROW(),COLUMN()-3,2,2)),Donnéesbrutes!$A$3:$Q$301,9,FALSE))</f>
        <v>28</v>
      </c>
      <c r="E4" s="37">
        <f ca="1">IF(A5="","",VLOOKUP(INDIRECT(ADDRESS(ROW(),COLUMN()-4,2,2)),Donnéesbrutes!$A$3:$Q$301,10,FALSE))</f>
        <v>24</v>
      </c>
      <c r="F4" s="37">
        <f ca="1">IF(A5="","",VLOOKUP(INDIRECT(ADDRESS(ROW(),COLUMN()-5,2,2)),Donnéesbrutes!$A$3:$Q$301,12,FALSE))</f>
        <v>25</v>
      </c>
      <c r="G4" s="37">
        <f ca="1">IF(A5="","",VLOOKUP(INDIRECT(ADDRESS(ROW(),COLUMN()-6,2,2)),Donnéesbrutes!$A$3:$Q$301,14,FALSE))</f>
        <v>28</v>
      </c>
      <c r="H4" s="38">
        <f ca="1">IF(A5="","",VLOOKUP(INDIRECT(ADDRESS(ROW(),COLUMN()-7,2,2)),Donnéesbrutes!$A$3:$Q$301,16,FALSE))</f>
        <v>18</v>
      </c>
      <c r="J4" s="35">
        <v>11</v>
      </c>
      <c r="K4" s="36" t="str">
        <f ca="1">IF(J5="","",VLOOKUP(INDIRECT(ADDRESS(ROW(),COLUMN()-1,2,2)),Donnéesbrutes!$A$3:$Q$301,4,FALSE))</f>
        <v/>
      </c>
      <c r="L4" s="37" t="str">
        <f ca="1">IF(J5="","",VLOOKUP(INDIRECT(ADDRESS(ROW(),COLUMN()-2,2,2)),Donnéesbrutes!$A$3:$Q$301,6,FALSE))</f>
        <v/>
      </c>
      <c r="M4" s="37" t="str">
        <f ca="1">IF(J5="","",VLOOKUP(INDIRECT(ADDRESS(ROW(),COLUMN()-3,2,2)),Donnéesbrutes!$A$3:$Q$301,9,FALSE))</f>
        <v/>
      </c>
      <c r="N4" s="37" t="str">
        <f ca="1">IF(J5="","",VLOOKUP(INDIRECT(ADDRESS(ROW(),COLUMN()-4,2,2)),Donnéesbrutes!$A$3:$Q$301,10,FALSE))</f>
        <v/>
      </c>
      <c r="O4" s="37" t="str">
        <f ca="1">IF(J5="","",VLOOKUP(INDIRECT(ADDRESS(ROW(),COLUMN()-5,2,2)),Donnéesbrutes!$A$3:$Q$301,12,FALSE))</f>
        <v/>
      </c>
      <c r="P4" s="37" t="str">
        <f ca="1">IF(J5="","",VLOOKUP(INDIRECT(ADDRESS(ROW(),COLUMN()-6,2,2)),Donnéesbrutes!$A$3:$Q$301,14,FALSE))</f>
        <v/>
      </c>
      <c r="Q4" s="38" t="str">
        <f ca="1">IF(J5="","",VLOOKUP(INDIRECT(ADDRESS(ROW(),COLUMN()-7,2,2)),Donnéesbrutes!$A$3:$Q$301,16,FALSE))</f>
        <v/>
      </c>
      <c r="S4" s="35">
        <v>21</v>
      </c>
      <c r="T4" s="36" t="str">
        <f ca="1">IF(S5="","",VLOOKUP(INDIRECT(ADDRESS(ROW(),COLUMN()-1,2,2)),Donnéesbrutes!$A$3:$Q$301,4,FALSE))</f>
        <v/>
      </c>
      <c r="U4" s="37" t="str">
        <f ca="1">IF(S5="","",VLOOKUP(INDIRECT(ADDRESS(ROW(),COLUMN()-2,2,2)),Donnéesbrutes!$A$3:$Q$301,6,FALSE))</f>
        <v/>
      </c>
      <c r="V4" s="37" t="str">
        <f ca="1">IF(S5="","",VLOOKUP(INDIRECT(ADDRESS(ROW(),COLUMN()-3,2,2)),Donnéesbrutes!$A$3:$Q$301,9,FALSE))</f>
        <v/>
      </c>
      <c r="W4" s="37" t="str">
        <f ca="1">IF(S5="","",VLOOKUP(INDIRECT(ADDRESS(ROW(),COLUMN()-4,2,2)),Donnéesbrutes!$A$3:$Q$301,10,FALSE))</f>
        <v/>
      </c>
      <c r="X4" s="37" t="str">
        <f ca="1">IF(S5="","",VLOOKUP(INDIRECT(ADDRESS(ROW(),COLUMN()-5,2,2)),Donnéesbrutes!$A$3:$Q$301,12,FALSE))</f>
        <v/>
      </c>
      <c r="Y4" s="37" t="str">
        <f ca="1">IF(S5="","",VLOOKUP(INDIRECT(ADDRESS(ROW(),COLUMN()-6,2,2)),Donnéesbrutes!$A$3:$Q$301,14,FALSE))</f>
        <v/>
      </c>
      <c r="Z4" s="38" t="str">
        <f ca="1">IF(S5="","",VLOOKUP(INDIRECT(ADDRESS(ROW(),COLUMN()-7,2,2)),Donnéesbrutes!$A$3:$Q$301,16,FALSE))</f>
        <v/>
      </c>
    </row>
    <row r="5" spans="1:26" x14ac:dyDescent="0.25">
      <c r="A5" s="39">
        <f ca="1">IF(ISNA(VLOOKUP(INDIRECT(ADDRESS(ROW()-1,COLUMN(),2,2)),Donnéesbrutes!$A$3:$Q$301,2,FALSE)),"",VLOOKUP(INDIRECT(ADDRESS(ROW()-1,1,2,2)),Donnéesbrutes!$A$3:$Q$301,2,FALSE))</f>
        <v>42315</v>
      </c>
      <c r="B5" s="36" t="str">
        <f ca="1">IF(A5="","",VLOOKUP(INDIRECT(ADDRESS(ROW()-1,COLUMN()-1,2,2)),Donnéesbrutes!$A$3:$Q$301,5,FALSE))</f>
        <v>Novosibirsk</v>
      </c>
      <c r="C5" s="37">
        <f ca="1">IF(A5="","",VLOOKUP(INDIRECT(ADDRESS(ROW()-1,COLUMN()-2,2,2)),Donnéesbrutes!$A$3:$Q$301,7,FALSE))</f>
        <v>1.05</v>
      </c>
      <c r="D5" s="37">
        <f ca="1">IF(A5="","",VLOOKUP(INDIRECT(ADDRESS(ROW()-1,COLUMN()-3,2,2)),Donnéesbrutes!$A$3:$Q$301,10,FALSE))</f>
        <v>24</v>
      </c>
      <c r="E5" s="37">
        <f ca="1">IF(A5="","",VLOOKUP(INDIRECT(ADDRESS(ROW()-1,COLUMN()-4,2,2)),Donnéesbrutes!$A$3:$Q$301,11,FALSE))</f>
        <v>26</v>
      </c>
      <c r="F5" s="37">
        <f ca="1">IF(A5="","",VLOOKUP(INDIRECT(ADDRESS(ROW()-1,COLUMN()-5,2,2)),Donnéesbrutes!$A$3:$Q$301,13,FALSE))</f>
        <v>12</v>
      </c>
      <c r="G5" s="37">
        <f ca="1">IF(A5="","",VLOOKUP(INDIRECT(ADDRESS(ROW()-1,COLUMN()-6,2,2)),Donnéesbrutes!$A$3:$Q$301,15,FALSE))</f>
        <v>26</v>
      </c>
      <c r="H5" s="38">
        <f ca="1">IF(A5="","",VLOOKUP(INDIRECT(ADDRESS(ROW()-1,COLUMN()-7,2,2)),Donnéesbrutes!$A$3:$Q$301,17,FALSE))</f>
        <v>20</v>
      </c>
      <c r="J5" s="39" t="str">
        <f ca="1">IF(ISNA(VLOOKUP(INDIRECT(ADDRESS(ROW()-1,COLUMN(),2,2)),Donnéesbrutes!$A$3:$Q$301,2,FALSE)),"",VLOOKUP(INDIRECT(ADDRESS(ROW()-1,1,2,2)),Donnéesbrutes!$A$3:$Q$301,2,FALSE))</f>
        <v/>
      </c>
      <c r="K5" s="36" t="str">
        <f ca="1">IF(J5="","",VLOOKUP(INDIRECT(ADDRESS(ROW()-1,COLUMN()-1,2,2)),Donnéesbrutes!$A$3:$Q$301,5,FALSE))</f>
        <v/>
      </c>
      <c r="L5" s="37" t="str">
        <f ca="1">IF(J5="","",VLOOKUP(INDIRECT(ADDRESS(ROW()-1,COLUMN()-2,2,2)),Donnéesbrutes!$A$3:$Q$301,7,FALSE))</f>
        <v/>
      </c>
      <c r="M5" s="37" t="str">
        <f ca="1">IF(J5="","",VLOOKUP(INDIRECT(ADDRESS(ROW()-1,COLUMN()-3,2,2)),Donnéesbrutes!$A$3:$Q$301,10,FALSE))</f>
        <v/>
      </c>
      <c r="N5" s="37" t="str">
        <f ca="1">IF(J5="","",VLOOKUP(INDIRECT(ADDRESS(ROW()-1,COLUMN()-4,2,2)),Donnéesbrutes!$A$3:$Q$301,11,FALSE))</f>
        <v/>
      </c>
      <c r="O5" s="37" t="str">
        <f ca="1">IF(J5="","",VLOOKUP(INDIRECT(ADDRESS(ROW()-1,COLUMN()-5,2,2)),Donnéesbrutes!$A$3:$Q$301,13,FALSE))</f>
        <v/>
      </c>
      <c r="P5" s="37" t="str">
        <f ca="1">IF(J5="","",VLOOKUP(INDIRECT(ADDRESS(ROW()-1,COLUMN()-6,2,2)),Donnéesbrutes!$A$3:$Q$301,15,FALSE))</f>
        <v/>
      </c>
      <c r="Q5" s="38" t="str">
        <f ca="1">IF(J5="","",VLOOKUP(INDIRECT(ADDRESS(ROW()-1,COLUMN()-7,2,2)),Donnéesbrutes!$A$3:$Q$301,17,FALSE))</f>
        <v/>
      </c>
      <c r="S5" s="39" t="str">
        <f ca="1">IF(ISNA(VLOOKUP(INDIRECT(ADDRESS(ROW()-1,COLUMN(),2,2)),Donnéesbrutes!$A$3:$Q$301,2,FALSE)),"",VLOOKUP(INDIRECT(ADDRESS(ROW()-1,1,2,2)),Donnéesbrutes!$A$3:$Q$301,2,FALSE))</f>
        <v/>
      </c>
      <c r="T5" s="36" t="str">
        <f ca="1">IF(S5="","",VLOOKUP(INDIRECT(ADDRESS(ROW()-1,COLUMN()-1,2,2)),Donnéesbrutes!$A$3:$Q$301,5,FALSE))</f>
        <v/>
      </c>
      <c r="U5" s="37" t="str">
        <f ca="1">IF(S5="","",VLOOKUP(INDIRECT(ADDRESS(ROW()-1,COLUMN()-2,2,2)),Donnéesbrutes!$A$3:$Q$301,7,FALSE))</f>
        <v/>
      </c>
      <c r="V5" s="37" t="str">
        <f ca="1">IF(S5="","",VLOOKUP(INDIRECT(ADDRESS(ROW()-1,COLUMN()-3,2,2)),Donnéesbrutes!$A$3:$Q$301,10,FALSE))</f>
        <v/>
      </c>
      <c r="W5" s="37" t="str">
        <f ca="1">IF(S5="","",VLOOKUP(INDIRECT(ADDRESS(ROW()-1,COLUMN()-4,2,2)),Donnéesbrutes!$A$3:$Q$301,11,FALSE))</f>
        <v/>
      </c>
      <c r="X5" s="37" t="str">
        <f ca="1">IF(S5="","",VLOOKUP(INDIRECT(ADDRESS(ROW()-1,COLUMN()-5,2,2)),Donnéesbrutes!$A$3:$Q$301,13,FALSE))</f>
        <v/>
      </c>
      <c r="Y5" s="37" t="str">
        <f ca="1">IF(S5="","",VLOOKUP(INDIRECT(ADDRESS(ROW()-1,COLUMN()-6,2,2)),Donnéesbrutes!$A$3:$Q$301,15,FALSE))</f>
        <v/>
      </c>
      <c r="Z5" s="38" t="str">
        <f ca="1">IF(S5="","",VLOOKUP(INDIRECT(ADDRESS(ROW()-1,COLUMN()-7,2,2)),Donnéesbrutes!$A$3:$Q$301,17,FALSE))</f>
        <v/>
      </c>
    </row>
    <row r="6" spans="1:26" x14ac:dyDescent="0.25">
      <c r="A6" s="40">
        <f ca="1">A5</f>
        <v>42315</v>
      </c>
      <c r="B6" s="41">
        <f ca="1">IF(A5="","",VLOOKUP(INDIRECT(ADDRESS(ROW()-2,COLUMN()-1,2,2)),Donnéesbrutes!$A$3:$Q$301,3,FALSE))</f>
        <v>0.58333333333333337</v>
      </c>
      <c r="C6" s="33"/>
      <c r="D6" s="33"/>
      <c r="E6" s="33"/>
      <c r="F6" s="33"/>
      <c r="G6" s="33"/>
      <c r="H6" s="34"/>
      <c r="J6" s="40" t="str">
        <f ca="1">J5</f>
        <v/>
      </c>
      <c r="K6" s="41" t="str">
        <f ca="1">IF(J5="","",VLOOKUP(INDIRECT(ADDRESS(ROW()-2,COLUMN()-1,2,2)),Donnéesbrutes!$A$3:$Q$301,3,FALSE))</f>
        <v/>
      </c>
      <c r="L6" s="33"/>
      <c r="M6" s="33"/>
      <c r="N6" s="33"/>
      <c r="O6" s="33"/>
      <c r="P6" s="33"/>
      <c r="Q6" s="34"/>
      <c r="S6" s="40" t="str">
        <f ca="1">S5</f>
        <v/>
      </c>
      <c r="T6" s="41" t="str">
        <f ca="1">IF(S5="","",VLOOKUP(INDIRECT(ADDRESS(ROW()-2,COLUMN()-1,2,2)),Donnéesbrutes!$A$3:$Q$301,3,FALSE))</f>
        <v/>
      </c>
      <c r="U6" s="33"/>
      <c r="V6" s="33"/>
      <c r="W6" s="33"/>
      <c r="X6" s="33"/>
      <c r="Y6" s="33"/>
      <c r="Z6" s="34"/>
    </row>
    <row r="7" spans="1:26" x14ac:dyDescent="0.25">
      <c r="A7" s="32"/>
      <c r="B7" s="33"/>
      <c r="C7" s="33"/>
      <c r="D7" s="33"/>
      <c r="E7" s="33"/>
      <c r="F7" s="33"/>
      <c r="G7" s="33"/>
      <c r="H7" s="34"/>
      <c r="J7" s="32"/>
      <c r="K7" s="33"/>
      <c r="L7" s="33"/>
      <c r="M7" s="33"/>
      <c r="N7" s="33"/>
      <c r="O7" s="33"/>
      <c r="P7" s="33"/>
      <c r="Q7" s="34"/>
      <c r="S7" s="32"/>
      <c r="T7" s="33"/>
      <c r="U7" s="33"/>
      <c r="V7" s="33"/>
      <c r="W7" s="33"/>
      <c r="X7" s="33"/>
      <c r="Y7" s="33"/>
      <c r="Z7" s="34"/>
    </row>
    <row r="8" spans="1:26" x14ac:dyDescent="0.25">
      <c r="A8" s="35">
        <v>2</v>
      </c>
      <c r="B8" s="36" t="str">
        <f ca="1">IF($A9="","",VLOOKUP(INDIRECT(ADDRESS(ROW(),1,2,2)),Donnéesbrutes!$A$3:$Q$301,4,FALSE))</f>
        <v>Surgut</v>
      </c>
      <c r="C8" s="37">
        <f ca="1">IF($A9="","",VLOOKUP(INDIRECT(ADDRESS(ROW(),1,2,2)),Donnéesbrutes!$A$3:$Q$301,6,FALSE))</f>
        <v>1.07</v>
      </c>
      <c r="D8" s="37">
        <f ca="1">IF($A9="","",VLOOKUP(INDIRECT(ADDRESS(ROW(),1,2,2)),Donnéesbrutes!$A$3:$Q$301,9,FALSE))</f>
        <v>25</v>
      </c>
      <c r="E8" s="37">
        <f ca="1">IF($A9="","",VLOOKUP(INDIRECT(ADDRESS(ROW(),1,2,2)),Donnéesbrutes!$A$3:$Q$301,10,FALSE))</f>
        <v>18</v>
      </c>
      <c r="F8" s="37">
        <f ca="1">IF($A9="","",VLOOKUP(INDIRECT(ADDRESS(ROW(),1,2,2)),Donnéesbrutes!$A$3:$Q$301,12,FALSE))</f>
        <v>20</v>
      </c>
      <c r="G8" s="37" t="str">
        <f ca="1">IF($A9="","",VLOOKUP(INDIRECT(ADDRESS(ROW(),1,2,2)),Donnéesbrutes!$A$3:$Q$301,14,FALSE))</f>
        <v/>
      </c>
      <c r="H8" s="38" t="str">
        <f ca="1">IF($A9="","",VLOOKUP(INDIRECT(ADDRESS(ROW(),1,2,2)),Donnéesbrutes!$A$3:$Q$301,16,FALSE))</f>
        <v/>
      </c>
      <c r="J8" s="35">
        <v>12</v>
      </c>
      <c r="K8" s="36" t="str">
        <f ca="1">IF(J9="","",VLOOKUP(INDIRECT(ADDRESS(ROW(),COLUMN()-1,2,2)),Donnéesbrutes!$A$3:$Q$301,4,FALSE))</f>
        <v/>
      </c>
      <c r="L8" s="37" t="str">
        <f ca="1">IF(J9="","",VLOOKUP(INDIRECT(ADDRESS(ROW(),COLUMN()-2,2,2)),Donnéesbrutes!$A$3:$Q$301,6,FALSE))</f>
        <v/>
      </c>
      <c r="M8" s="37" t="str">
        <f ca="1">IF(J9="","",VLOOKUP(INDIRECT(ADDRESS(ROW(),COLUMN()-3,2,2)),Donnéesbrutes!$A$3:$Q$301,9,FALSE))</f>
        <v/>
      </c>
      <c r="N8" s="37" t="str">
        <f ca="1">IF(J9="","",VLOOKUP(INDIRECT(ADDRESS(ROW(),COLUMN()-4,2,2)),Donnéesbrutes!$A$3:$Q$301,10,FALSE))</f>
        <v/>
      </c>
      <c r="O8" s="37" t="str">
        <f ca="1">IF(J9="","",VLOOKUP(INDIRECT(ADDRESS(ROW(),COLUMN()-5,2,2)),Donnéesbrutes!$A$3:$Q$301,12,FALSE))</f>
        <v/>
      </c>
      <c r="P8" s="37" t="str">
        <f ca="1">IF(J9="","",VLOOKUP(INDIRECT(ADDRESS(ROW(),COLUMN()-6,2,2)),Donnéesbrutes!$A$3:$Q$301,14,FALSE))</f>
        <v/>
      </c>
      <c r="Q8" s="38" t="str">
        <f ca="1">IF(J9="","",VLOOKUP(INDIRECT(ADDRESS(ROW(),COLUMN()-7,2,2)),Donnéesbrutes!$A$3:$Q$301,16,FALSE))</f>
        <v/>
      </c>
      <c r="S8" s="35">
        <v>22</v>
      </c>
      <c r="T8" s="36" t="str">
        <f ca="1">IF(S9="","",VLOOKUP(INDIRECT(ADDRESS(ROW(),COLUMN()-1,2,2)),Donnéesbrutes!$A$3:$Q$301,4,FALSE))</f>
        <v/>
      </c>
      <c r="U8" s="37" t="str">
        <f ca="1">IF(S9="","",VLOOKUP(INDIRECT(ADDRESS(ROW(),COLUMN()-2,2,2)),Donnéesbrutes!$A$3:$Q$301,6,FALSE))</f>
        <v/>
      </c>
      <c r="V8" s="37" t="str">
        <f ca="1">IF(S9="","",VLOOKUP(INDIRECT(ADDRESS(ROW(),COLUMN()-3,2,2)),Donnéesbrutes!$A$3:$Q$301,9,FALSE))</f>
        <v/>
      </c>
      <c r="W8" s="37" t="str">
        <f ca="1">IF(S9="","",VLOOKUP(INDIRECT(ADDRESS(ROW(),COLUMN()-4,2,2)),Donnéesbrutes!$A$3:$Q$301,10,FALSE))</f>
        <v/>
      </c>
      <c r="X8" s="37" t="str">
        <f ca="1">IF(S9="","",VLOOKUP(INDIRECT(ADDRESS(ROW(),COLUMN()-5,2,2)),Donnéesbrutes!$A$3:$Q$301,12,FALSE))</f>
        <v/>
      </c>
      <c r="Y8" s="37" t="str">
        <f ca="1">IF(S9="","",VLOOKUP(INDIRECT(ADDRESS(ROW(),COLUMN()-6,2,2)),Donnéesbrutes!$A$3:$Q$301,14,FALSE))</f>
        <v/>
      </c>
      <c r="Z8" s="38" t="str">
        <f ca="1">IF(S9="","",VLOOKUP(INDIRECT(ADDRESS(ROW(),COLUMN()-7,2,2)),Donnéesbrutes!$A$3:$Q$301,16,FALSE))</f>
        <v/>
      </c>
    </row>
    <row r="9" spans="1:26" x14ac:dyDescent="0.25">
      <c r="A9" s="39">
        <f ca="1">IF(ISNA(VLOOKUP(INDIRECT(ADDRESS(ROW()-1,1,2,2)),Donnéesbrutes!$A$3:$Q$301,2,FALSE)),"",VLOOKUP(INDIRECT(ADDRESS(ROW()-1,1,2,2)),Donnéesbrutes!$A$3:$Q$301,2,FALSE))</f>
        <v>42319</v>
      </c>
      <c r="B9" s="36" t="str">
        <f ca="1">IF($A9="","",VLOOKUP(INDIRECT(ADDRESS(ROW()-1,1,2,2)),Donnéesbrutes!$A$3:$Q$301,5,FALSE))</f>
        <v>Orenburg</v>
      </c>
      <c r="C9" s="37">
        <f ca="1">IF($A9="","",VLOOKUP(INDIRECT(ADDRESS(ROW()-1,1,2,2)),Donnéesbrutes!$A$3:$Q$301,7,FALSE))</f>
        <v>7.5</v>
      </c>
      <c r="D9" s="37">
        <f ca="1">IF($A9="","",VLOOKUP(INDIRECT(ADDRESS(ROW()-1,1,2,2)),Donnéesbrutes!$A$3:$Q$301,10,FALSE))</f>
        <v>18</v>
      </c>
      <c r="E9" s="37">
        <f ca="1">IF($A9="","",VLOOKUP(INDIRECT(ADDRESS(ROW()-1,1,2,2)),Donnéesbrutes!$A$3:$Q$301,11,FALSE))</f>
        <v>25</v>
      </c>
      <c r="F9" s="37">
        <f ca="1">IF($A9="","",VLOOKUP(INDIRECT(ADDRESS(ROW()-1,1,2,2)),Donnéesbrutes!$A$3:$Q$301,13,FALSE))</f>
        <v>25</v>
      </c>
      <c r="G9" s="37" t="str">
        <f ca="1">IF($A9="","",VLOOKUP(INDIRECT(ADDRESS(ROW()-1,1,2,2)),Donnéesbrutes!$A$3:$Q$301,15,FALSE))</f>
        <v/>
      </c>
      <c r="H9" s="38" t="str">
        <f ca="1">IF($A9="","",VLOOKUP(INDIRECT(ADDRESS(ROW()-1,1,2,2)),Donnéesbrutes!$A$3:$Q$301,17,FALSE))</f>
        <v/>
      </c>
      <c r="J9" s="39" t="str">
        <f ca="1">IF(ISNA(VLOOKUP(INDIRECT(ADDRESS(ROW()-1,COLUMN(),2,2)),Donnéesbrutes!$A$3:$Q$301,2,FALSE)),"",VLOOKUP(INDIRECT(ADDRESS(ROW()-1,1,2,2)),Donnéesbrutes!$A$3:$Q$301,2,FALSE))</f>
        <v/>
      </c>
      <c r="K9" s="36" t="str">
        <f ca="1">IF(J9="","",VLOOKUP(INDIRECT(ADDRESS(ROW()-1,COLUMN()-1,2,2)),Donnéesbrutes!$A$3:$Q$301,5,FALSE))</f>
        <v/>
      </c>
      <c r="L9" s="37" t="str">
        <f ca="1">IF(J9="","",VLOOKUP(INDIRECT(ADDRESS(ROW()-1,COLUMN()-2,2,2)),Donnéesbrutes!$A$3:$Q$301,7,FALSE))</f>
        <v/>
      </c>
      <c r="M9" s="37" t="str">
        <f ca="1">IF(J9="","",VLOOKUP(INDIRECT(ADDRESS(ROW()-1,COLUMN()-3,2,2)),Donnéesbrutes!$A$3:$Q$301,10,FALSE))</f>
        <v/>
      </c>
      <c r="N9" s="37" t="str">
        <f ca="1">IF(J9="","",VLOOKUP(INDIRECT(ADDRESS(ROW()-1,COLUMN()-4,2,2)),Donnéesbrutes!$A$3:$Q$301,11,FALSE))</f>
        <v/>
      </c>
      <c r="O9" s="37" t="str">
        <f ca="1">IF(J9="","",VLOOKUP(INDIRECT(ADDRESS(ROW()-1,COLUMN()-5,2,2)),Donnéesbrutes!$A$3:$Q$301,13,FALSE))</f>
        <v/>
      </c>
      <c r="P9" s="37" t="str">
        <f ca="1">IF(J9="","",VLOOKUP(INDIRECT(ADDRESS(ROW()-1,COLUMN()-6,2,2)),Donnéesbrutes!$A$3:$Q$301,15,FALSE))</f>
        <v/>
      </c>
      <c r="Q9" s="38" t="str">
        <f ca="1">IF(J9="","",VLOOKUP(INDIRECT(ADDRESS(ROW()-1,COLUMN()-7,2,2)),Donnéesbrutes!$A$3:$Q$301,17,FALSE))</f>
        <v/>
      </c>
      <c r="S9" s="39" t="str">
        <f ca="1">IF(ISNA(VLOOKUP(INDIRECT(ADDRESS(ROW()-1,COLUMN(),2,2)),Donnéesbrutes!$A$3:$Q$301,2,FALSE)),"",VLOOKUP(INDIRECT(ADDRESS(ROW()-1,1,2,2)),Donnéesbrutes!$A$3:$Q$301,2,FALSE))</f>
        <v/>
      </c>
      <c r="T9" s="36" t="str">
        <f ca="1">IF(S9="","",VLOOKUP(INDIRECT(ADDRESS(ROW()-1,COLUMN()-1,2,2)),Donnéesbrutes!$A$3:$Q$301,5,FALSE))</f>
        <v/>
      </c>
      <c r="U9" s="37" t="str">
        <f ca="1">IF(S9="","",VLOOKUP(INDIRECT(ADDRESS(ROW()-1,COLUMN()-2,2,2)),Donnéesbrutes!$A$3:$Q$301,7,FALSE))</f>
        <v/>
      </c>
      <c r="V9" s="37" t="str">
        <f ca="1">IF(S9="","",VLOOKUP(INDIRECT(ADDRESS(ROW()-1,COLUMN()-3,2,2)),Donnéesbrutes!$A$3:$Q$301,10,FALSE))</f>
        <v/>
      </c>
      <c r="W9" s="37" t="str">
        <f ca="1">IF(S9="","",VLOOKUP(INDIRECT(ADDRESS(ROW()-1,COLUMN()-4,2,2)),Donnéesbrutes!$A$3:$Q$301,11,FALSE))</f>
        <v/>
      </c>
      <c r="X9" s="37" t="str">
        <f ca="1">IF(S9="","",VLOOKUP(INDIRECT(ADDRESS(ROW()-1,COLUMN()-5,2,2)),Donnéesbrutes!$A$3:$Q$301,13,FALSE))</f>
        <v/>
      </c>
      <c r="Y9" s="37" t="str">
        <f ca="1">IF(S9="","",VLOOKUP(INDIRECT(ADDRESS(ROW()-1,COLUMN()-6,2,2)),Donnéesbrutes!$A$3:$Q$301,15,FALSE))</f>
        <v/>
      </c>
      <c r="Z9" s="38" t="str">
        <f ca="1">IF(S9="","",VLOOKUP(INDIRECT(ADDRESS(ROW()-1,COLUMN()-7,2,2)),Donnéesbrutes!$A$3:$Q$301,17,FALSE))</f>
        <v/>
      </c>
    </row>
    <row r="10" spans="1:26" x14ac:dyDescent="0.25">
      <c r="A10" s="40">
        <f ca="1">A9</f>
        <v>42319</v>
      </c>
      <c r="B10" s="41">
        <f ca="1">IF(A9="","",VLOOKUP(INDIRECT(ADDRESS(ROW()-2,1,2,2)),Donnéesbrutes!$A$3:$Q$301,3,FALSE))</f>
        <v>0.625</v>
      </c>
      <c r="C10" s="33"/>
      <c r="D10" s="33"/>
      <c r="E10" s="33"/>
      <c r="F10" s="33"/>
      <c r="G10" s="33"/>
      <c r="H10" s="34"/>
      <c r="J10" s="40" t="str">
        <f ca="1">J9</f>
        <v/>
      </c>
      <c r="K10" s="41" t="str">
        <f ca="1">IF(J9="","",VLOOKUP(INDIRECT(ADDRESS(ROW()-2,COLUMN()-1,2,2)),Donnéesbrutes!$A$3:$Q$301,3,FALSE))</f>
        <v/>
      </c>
      <c r="L10" s="33"/>
      <c r="M10" s="33"/>
      <c r="N10" s="33"/>
      <c r="O10" s="33"/>
      <c r="P10" s="33"/>
      <c r="Q10" s="34"/>
      <c r="S10" s="40" t="str">
        <f ca="1">S9</f>
        <v/>
      </c>
      <c r="T10" s="41" t="str">
        <f ca="1">IF(S9="","",VLOOKUP(INDIRECT(ADDRESS(ROW()-2,COLUMN()-1,2,2)),Donnéesbrutes!$A$3:$Q$301,3,FALSE))</f>
        <v/>
      </c>
      <c r="U10" s="33"/>
      <c r="V10" s="33"/>
      <c r="W10" s="33"/>
      <c r="X10" s="33"/>
      <c r="Y10" s="33"/>
      <c r="Z10" s="34"/>
    </row>
    <row r="11" spans="1:26" x14ac:dyDescent="0.25">
      <c r="A11" s="32"/>
      <c r="B11" s="33"/>
      <c r="C11" s="33"/>
      <c r="D11" s="33"/>
      <c r="E11" s="33"/>
      <c r="F11" s="33"/>
      <c r="G11" s="33"/>
      <c r="H11" s="34"/>
      <c r="J11" s="32"/>
      <c r="K11" s="33"/>
      <c r="L11" s="33"/>
      <c r="M11" s="33"/>
      <c r="N11" s="33"/>
      <c r="O11" s="33"/>
      <c r="P11" s="33"/>
      <c r="Q11" s="34"/>
      <c r="S11" s="32"/>
      <c r="T11" s="33"/>
      <c r="U11" s="33"/>
      <c r="V11" s="33"/>
      <c r="W11" s="33"/>
      <c r="X11" s="33"/>
      <c r="Y11" s="33"/>
      <c r="Z11" s="34"/>
    </row>
    <row r="12" spans="1:26" x14ac:dyDescent="0.25">
      <c r="A12" s="35">
        <v>3</v>
      </c>
      <c r="B12" s="36" t="str">
        <f ca="1">IF($A13="","",VLOOKUP(INDIRECT(ADDRESS(ROW(),1,2,2)),Donnéesbrutes!$A$3:$Q$301,4,FALSE))</f>
        <v>Urengoy</v>
      </c>
      <c r="C12" s="37">
        <f ca="1">IF($A13="","",VLOOKUP(INDIRECT(ADDRESS(ROW(),1,2,2)),Donnéesbrutes!$A$3:$Q$301,6,FALSE))</f>
        <v>1.06</v>
      </c>
      <c r="D12" s="37" t="str">
        <f ca="1">IF($A13="","",VLOOKUP(INDIRECT(ADDRESS(ROW(),1,2,2)),Donnéesbrutes!$A$3:$Q$301,9,FALSE))</f>
        <v/>
      </c>
      <c r="E12" s="37" t="str">
        <f ca="1">IF($A13="","",VLOOKUP(INDIRECT(ADDRESS(ROW(),1,2,2)),Donnéesbrutes!$A$3:$Q$301,10,FALSE))</f>
        <v/>
      </c>
      <c r="F12" s="37" t="str">
        <f ca="1">IF($A13="","",VLOOKUP(INDIRECT(ADDRESS(ROW(),1,2,2)),Donnéesbrutes!$A$3:$Q$301,12,FALSE))</f>
        <v/>
      </c>
      <c r="G12" s="37" t="str">
        <f ca="1">IF($A13="","",VLOOKUP(INDIRECT(ADDRESS(ROW(),1,2,2)),Donnéesbrutes!$A$3:$Q$301,14,FALSE))</f>
        <v/>
      </c>
      <c r="H12" s="38" t="str">
        <f ca="1">IF($A13="","",VLOOKUP(INDIRECT(ADDRESS(ROW(),1,2,2)),Donnéesbrutes!$A$3:$Q$301,16,FALSE))</f>
        <v/>
      </c>
      <c r="J12" s="35">
        <v>13</v>
      </c>
      <c r="K12" s="36" t="str">
        <f ca="1">IF(J13="","",VLOOKUP(INDIRECT(ADDRESS(ROW(),COLUMN()-1,2,2)),Donnéesbrutes!$A$3:$Q$301,4,FALSE))</f>
        <v/>
      </c>
      <c r="L12" s="37" t="str">
        <f ca="1">IF(J13="","",VLOOKUP(INDIRECT(ADDRESS(ROW(),COLUMN()-2,2,2)),Donnéesbrutes!$A$3:$Q$301,6,FALSE))</f>
        <v/>
      </c>
      <c r="M12" s="37" t="str">
        <f ca="1">IF(J13="","",VLOOKUP(INDIRECT(ADDRESS(ROW(),COLUMN()-3,2,2)),Donnéesbrutes!$A$3:$Q$301,9,FALSE))</f>
        <v/>
      </c>
      <c r="N12" s="37" t="str">
        <f ca="1">IF(J13="","",VLOOKUP(INDIRECT(ADDRESS(ROW(),COLUMN()-4,2,2)),Donnéesbrutes!$A$3:$Q$301,10,FALSE))</f>
        <v/>
      </c>
      <c r="O12" s="37" t="str">
        <f ca="1">IF(J13="","",VLOOKUP(INDIRECT(ADDRESS(ROW(),COLUMN()-5,2,2)),Donnéesbrutes!$A$3:$Q$301,12,FALSE))</f>
        <v/>
      </c>
      <c r="P12" s="37" t="str">
        <f ca="1">IF(J13="","",VLOOKUP(INDIRECT(ADDRESS(ROW(),COLUMN()-6,2,2)),Donnéesbrutes!$A$3:$Q$301,14,FALSE))</f>
        <v/>
      </c>
      <c r="Q12" s="38" t="str">
        <f ca="1">IF(J13="","",VLOOKUP(INDIRECT(ADDRESS(ROW(),COLUMN()-7,2,2)),Donnéesbrutes!$A$3:$Q$301,16,FALSE))</f>
        <v/>
      </c>
      <c r="S12" s="35">
        <v>23</v>
      </c>
      <c r="T12" s="36" t="str">
        <f ca="1">IF(S13="","",VLOOKUP(INDIRECT(ADDRESS(ROW(),COLUMN()-1,2,2)),Donnéesbrutes!$A$3:$Q$301,4,FALSE))</f>
        <v/>
      </c>
      <c r="U12" s="37" t="str">
        <f ca="1">IF(S13="","",VLOOKUP(INDIRECT(ADDRESS(ROW(),COLUMN()-2,2,2)),Donnéesbrutes!$A$3:$Q$301,6,FALSE))</f>
        <v/>
      </c>
      <c r="V12" s="37" t="str">
        <f ca="1">IF(S13="","",VLOOKUP(INDIRECT(ADDRESS(ROW(),COLUMN()-3,2,2)),Donnéesbrutes!$A$3:$Q$301,9,FALSE))</f>
        <v/>
      </c>
      <c r="W12" s="37" t="str">
        <f ca="1">IF(S13="","",VLOOKUP(INDIRECT(ADDRESS(ROW(),COLUMN()-4,2,2)),Donnéesbrutes!$A$3:$Q$301,10,FALSE))</f>
        <v/>
      </c>
      <c r="X12" s="37" t="str">
        <f ca="1">IF(S13="","",VLOOKUP(INDIRECT(ADDRESS(ROW(),COLUMN()-5,2,2)),Donnéesbrutes!$A$3:$Q$301,12,FALSE))</f>
        <v/>
      </c>
      <c r="Y12" s="37" t="str">
        <f ca="1">IF(S13="","",VLOOKUP(INDIRECT(ADDRESS(ROW(),COLUMN()-6,2,2)),Donnéesbrutes!$A$3:$Q$301,14,FALSE))</f>
        <v/>
      </c>
      <c r="Z12" s="38" t="str">
        <f ca="1">IF(S13="","",VLOOKUP(INDIRECT(ADDRESS(ROW(),COLUMN()-7,2,2)),Donnéesbrutes!$A$3:$Q$301,16,FALSE))</f>
        <v/>
      </c>
    </row>
    <row r="13" spans="1:26" x14ac:dyDescent="0.25">
      <c r="A13" s="39">
        <f ca="1">IF(ISNA(VLOOKUP(INDIRECT(ADDRESS(ROW()-1,1,2,2)),Donnéesbrutes!$A$3:$Q$301,2,FALSE)),"",VLOOKUP(INDIRECT(ADDRESS(ROW()-1,1,2,2)),Donnéesbrutes!$A$3:$Q$301,2,FALSE))</f>
        <v>42322</v>
      </c>
      <c r="B13" s="36" t="str">
        <f ca="1">IF($A13="","",VLOOKUP(INDIRECT(ADDRESS(ROW()-1,1,2,2)),Donnéesbrutes!$A$3:$Q$301,5,FALSE))</f>
        <v>Orenburg</v>
      </c>
      <c r="C13" s="37">
        <f ca="1">IF($A13="","",VLOOKUP(INDIRECT(ADDRESS(ROW()-1,1,2,2)),Donnéesbrutes!$A$3:$Q$301,7,FALSE))</f>
        <v>8</v>
      </c>
      <c r="D13" s="37" t="str">
        <f ca="1">IF($A13="","",VLOOKUP(INDIRECT(ADDRESS(ROW()-1,1,2,2)),Donnéesbrutes!$A$3:$Q$301,10,FALSE))</f>
        <v/>
      </c>
      <c r="E13" s="37" t="str">
        <f ca="1">IF($A13="","",VLOOKUP(INDIRECT(ADDRESS(ROW()-1,1,2,2)),Donnéesbrutes!$A$3:$Q$301,11,FALSE))</f>
        <v/>
      </c>
      <c r="F13" s="37" t="str">
        <f ca="1">IF($A13="","",VLOOKUP(INDIRECT(ADDRESS(ROW()-1,1,2,2)),Donnéesbrutes!$A$3:$Q$301,13,FALSE))</f>
        <v/>
      </c>
      <c r="G13" s="37" t="str">
        <f ca="1">IF($A13="","",VLOOKUP(INDIRECT(ADDRESS(ROW()-1,1,2,2)),Donnéesbrutes!$A$3:$Q$301,15,FALSE))</f>
        <v/>
      </c>
      <c r="H13" s="38" t="str">
        <f ca="1">IF($A13="","",VLOOKUP(INDIRECT(ADDRESS(ROW()-1,1,2,2)),Donnéesbrutes!$A$3:$Q$301,17,FALSE))</f>
        <v/>
      </c>
      <c r="J13" s="39" t="str">
        <f ca="1">IF(ISNA(VLOOKUP(INDIRECT(ADDRESS(ROW()-1,COLUMN(),2,2)),Donnéesbrutes!$A$3:$Q$301,2,FALSE)),"",VLOOKUP(INDIRECT(ADDRESS(ROW()-1,1,2,2)),Donnéesbrutes!$A$3:$Q$301,2,FALSE))</f>
        <v/>
      </c>
      <c r="K13" s="36" t="str">
        <f ca="1">IF(J13="","",VLOOKUP(INDIRECT(ADDRESS(ROW()-1,COLUMN()-1,2,2)),Donnéesbrutes!$A$3:$Q$301,5,FALSE))</f>
        <v/>
      </c>
      <c r="L13" s="37" t="str">
        <f ca="1">IF(J13="","",VLOOKUP(INDIRECT(ADDRESS(ROW()-1,COLUMN()-2,2,2)),Donnéesbrutes!$A$3:$Q$301,7,FALSE))</f>
        <v/>
      </c>
      <c r="M13" s="37" t="str">
        <f ca="1">IF(J13="","",VLOOKUP(INDIRECT(ADDRESS(ROW()-1,COLUMN()-3,2,2)),Donnéesbrutes!$A$3:$Q$301,10,FALSE))</f>
        <v/>
      </c>
      <c r="N13" s="37" t="str">
        <f ca="1">IF(J13="","",VLOOKUP(INDIRECT(ADDRESS(ROW()-1,COLUMN()-4,2,2)),Donnéesbrutes!$A$3:$Q$301,11,FALSE))</f>
        <v/>
      </c>
      <c r="O13" s="37" t="str">
        <f ca="1">IF(J13="","",VLOOKUP(INDIRECT(ADDRESS(ROW()-1,COLUMN()-5,2,2)),Donnéesbrutes!$A$3:$Q$301,13,FALSE))</f>
        <v/>
      </c>
      <c r="P13" s="37" t="str">
        <f ca="1">IF(J13="","",VLOOKUP(INDIRECT(ADDRESS(ROW()-1,COLUMN()-6,2,2)),Donnéesbrutes!$A$3:$Q$301,15,FALSE))</f>
        <v/>
      </c>
      <c r="Q13" s="38" t="str">
        <f ca="1">IF(J13="","",VLOOKUP(INDIRECT(ADDRESS(ROW()-1,COLUMN()-7,2,2)),Donnéesbrutes!$A$3:$Q$301,17,FALSE))</f>
        <v/>
      </c>
      <c r="S13" s="39" t="str">
        <f ca="1">IF(ISNA(VLOOKUP(INDIRECT(ADDRESS(ROW()-1,COLUMN(),2,2)),Donnéesbrutes!$A$3:$Q$301,2,FALSE)),"",VLOOKUP(INDIRECT(ADDRESS(ROW()-1,1,2,2)),Donnéesbrutes!$A$3:$Q$301,2,FALSE))</f>
        <v/>
      </c>
      <c r="T13" s="36" t="str">
        <f ca="1">IF(S13="","",VLOOKUP(INDIRECT(ADDRESS(ROW()-1,COLUMN()-1,2,2)),Donnéesbrutes!$A$3:$Q$301,5,FALSE))</f>
        <v/>
      </c>
      <c r="U13" s="37" t="str">
        <f ca="1">IF(S13="","",VLOOKUP(INDIRECT(ADDRESS(ROW()-1,COLUMN()-2,2,2)),Donnéesbrutes!$A$3:$Q$301,7,FALSE))</f>
        <v/>
      </c>
      <c r="V13" s="37" t="str">
        <f ca="1">IF(S13="","",VLOOKUP(INDIRECT(ADDRESS(ROW()-1,COLUMN()-3,2,2)),Donnéesbrutes!$A$3:$Q$301,10,FALSE))</f>
        <v/>
      </c>
      <c r="W13" s="37" t="str">
        <f ca="1">IF(S13="","",VLOOKUP(INDIRECT(ADDRESS(ROW()-1,COLUMN()-4,2,2)),Donnéesbrutes!$A$3:$Q$301,11,FALSE))</f>
        <v/>
      </c>
      <c r="X13" s="37" t="str">
        <f ca="1">IF(S13="","",VLOOKUP(INDIRECT(ADDRESS(ROW()-1,COLUMN()-5,2,2)),Donnéesbrutes!$A$3:$Q$301,13,FALSE))</f>
        <v/>
      </c>
      <c r="Y13" s="37" t="str">
        <f ca="1">IF(S13="","",VLOOKUP(INDIRECT(ADDRESS(ROW()-1,COLUMN()-6,2,2)),Donnéesbrutes!$A$3:$Q$301,15,FALSE))</f>
        <v/>
      </c>
      <c r="Z13" s="38" t="str">
        <f ca="1">IF(S13="","",VLOOKUP(INDIRECT(ADDRESS(ROW()-1,COLUMN()-7,2,2)),Donnéesbrutes!$A$3:$Q$301,17,FALSE))</f>
        <v/>
      </c>
    </row>
    <row r="14" spans="1:26" x14ac:dyDescent="0.25">
      <c r="A14" s="40">
        <f ca="1">A13</f>
        <v>42322</v>
      </c>
      <c r="B14" s="41">
        <f ca="1">IF(A13="","",VLOOKUP(INDIRECT(ADDRESS(ROW()-2,1,2,2)),Donnéesbrutes!$A$3:$Q$301,3,FALSE))</f>
        <v>0.58333333333333337</v>
      </c>
      <c r="C14" s="33"/>
      <c r="D14" s="33"/>
      <c r="E14" s="33"/>
      <c r="F14" s="33"/>
      <c r="G14" s="33"/>
      <c r="H14" s="34"/>
      <c r="J14" s="40" t="str">
        <f ca="1">J13</f>
        <v/>
      </c>
      <c r="K14" s="41" t="str">
        <f ca="1">IF(J13="","",VLOOKUP(INDIRECT(ADDRESS(ROW()-2,COLUMN()-1,2,2)),Donnéesbrutes!$A$3:$Q$301,3,FALSE))</f>
        <v/>
      </c>
      <c r="L14" s="33"/>
      <c r="M14" s="33"/>
      <c r="N14" s="33"/>
      <c r="O14" s="33"/>
      <c r="P14" s="33"/>
      <c r="Q14" s="34"/>
      <c r="S14" s="40" t="str">
        <f ca="1">S13</f>
        <v/>
      </c>
      <c r="T14" s="41" t="str">
        <f ca="1">IF(S13="","",VLOOKUP(INDIRECT(ADDRESS(ROW()-2,COLUMN()-1,2,2)),Donnéesbrutes!$A$3:$Q$301,3,FALSE))</f>
        <v/>
      </c>
      <c r="U14" s="33"/>
      <c r="V14" s="33"/>
      <c r="W14" s="33"/>
      <c r="X14" s="33"/>
      <c r="Y14" s="33"/>
      <c r="Z14" s="34"/>
    </row>
    <row r="15" spans="1:26" x14ac:dyDescent="0.25">
      <c r="A15" s="32"/>
      <c r="B15" s="33"/>
      <c r="C15" s="33"/>
      <c r="D15" s="33"/>
      <c r="E15" s="33"/>
      <c r="F15" s="33"/>
      <c r="G15" s="33"/>
      <c r="H15" s="34"/>
      <c r="J15" s="32"/>
      <c r="K15" s="33"/>
      <c r="L15" s="33"/>
      <c r="M15" s="33"/>
      <c r="N15" s="33"/>
      <c r="O15" s="33"/>
      <c r="P15" s="33"/>
      <c r="Q15" s="34"/>
      <c r="S15" s="32"/>
      <c r="T15" s="33"/>
      <c r="U15" s="33"/>
      <c r="V15" s="33"/>
      <c r="W15" s="33"/>
      <c r="X15" s="33"/>
      <c r="Y15" s="33"/>
      <c r="Z15" s="34"/>
    </row>
    <row r="16" spans="1:26" x14ac:dyDescent="0.25">
      <c r="A16" s="35">
        <v>4</v>
      </c>
      <c r="B16" s="36" t="str">
        <f ca="1">IF($A17="","",VLOOKUP(INDIRECT(ADDRESS(ROW(),1,2,2)),Donnéesbrutes!$A$3:$Q$301,4,FALSE))</f>
        <v>Orenburg</v>
      </c>
      <c r="C16" s="37">
        <f ca="1">IF($A17="","",VLOOKUP(INDIRECT(ADDRESS(ROW(),1,2,2)),Donnéesbrutes!$A$3:$Q$301,6,FALSE))</f>
        <v>1.57</v>
      </c>
      <c r="D16" s="37">
        <f ca="1">IF($A17="","",VLOOKUP(INDIRECT(ADDRESS(ROW(),1,2,2)),Donnéesbrutes!$A$3:$Q$301,9,FALSE))</f>
        <v>25</v>
      </c>
      <c r="E16" s="37">
        <f ca="1">IF($A17="","",VLOOKUP(INDIRECT(ADDRESS(ROW(),1,2,2)),Donnéesbrutes!$A$3:$Q$301,10,FALSE))</f>
        <v>25</v>
      </c>
      <c r="F16" s="37">
        <f ca="1">IF($A17="","",VLOOKUP(INDIRECT(ADDRESS(ROW(),1,2,2)),Donnéesbrutes!$A$3:$Q$301,12,FALSE))</f>
        <v>17</v>
      </c>
      <c r="G16" s="37">
        <f ca="1">IF($A17="","",VLOOKUP(INDIRECT(ADDRESS(ROW(),1,2,2)),Donnéesbrutes!$A$3:$Q$301,14,FALSE))</f>
        <v>29</v>
      </c>
      <c r="H16" s="38">
        <f ca="1">IF($A17="","",VLOOKUP(INDIRECT(ADDRESS(ROW(),1,2,2)),Donnéesbrutes!$A$3:$Q$301,16,FALSE))</f>
        <v>15</v>
      </c>
      <c r="J16" s="35">
        <v>14</v>
      </c>
      <c r="K16" s="36" t="str">
        <f ca="1">IF(J17="","",VLOOKUP(INDIRECT(ADDRESS(ROW(),COLUMN()-1,2,2)),Donnéesbrutes!$A$3:$Q$301,4,FALSE))</f>
        <v/>
      </c>
      <c r="L16" s="37" t="str">
        <f ca="1">IF(J17="","",VLOOKUP(INDIRECT(ADDRESS(ROW(),COLUMN()-2,2,2)),Donnéesbrutes!$A$3:$Q$301,6,FALSE))</f>
        <v/>
      </c>
      <c r="M16" s="37" t="str">
        <f ca="1">IF(J17="","",VLOOKUP(INDIRECT(ADDRESS(ROW(),COLUMN()-3,2,2)),Donnéesbrutes!$A$3:$Q$301,9,FALSE))</f>
        <v/>
      </c>
      <c r="N16" s="37" t="str">
        <f ca="1">IF(J17="","",VLOOKUP(INDIRECT(ADDRESS(ROW(),COLUMN()-4,2,2)),Donnéesbrutes!$A$3:$Q$301,10,FALSE))</f>
        <v/>
      </c>
      <c r="O16" s="37" t="str">
        <f ca="1">IF(J17="","",VLOOKUP(INDIRECT(ADDRESS(ROW(),COLUMN()-5,2,2)),Donnéesbrutes!$A$3:$Q$301,12,FALSE))</f>
        <v/>
      </c>
      <c r="P16" s="37" t="str">
        <f ca="1">IF(J17="","",VLOOKUP(INDIRECT(ADDRESS(ROW(),COLUMN()-6,2,2)),Donnéesbrutes!$A$3:$Q$301,14,FALSE))</f>
        <v/>
      </c>
      <c r="Q16" s="38" t="str">
        <f ca="1">IF(J17="","",VLOOKUP(INDIRECT(ADDRESS(ROW(),COLUMN()-7,2,2)),Donnéesbrutes!$A$3:$Q$301,16,FALSE))</f>
        <v/>
      </c>
      <c r="S16" s="35">
        <v>24</v>
      </c>
      <c r="T16" s="36" t="str">
        <f ca="1">IF(S17="","",VLOOKUP(INDIRECT(ADDRESS(ROW(),COLUMN()-1,2,2)),Donnéesbrutes!$A$3:$Q$301,4,FALSE))</f>
        <v/>
      </c>
      <c r="U16" s="37" t="str">
        <f ca="1">IF(S17="","",VLOOKUP(INDIRECT(ADDRESS(ROW(),COLUMN()-2,2,2)),Donnéesbrutes!$A$3:$Q$301,6,FALSE))</f>
        <v/>
      </c>
      <c r="V16" s="37" t="str">
        <f ca="1">IF(S17="","",VLOOKUP(INDIRECT(ADDRESS(ROW(),COLUMN()-3,2,2)),Donnéesbrutes!$A$3:$Q$301,9,FALSE))</f>
        <v/>
      </c>
      <c r="W16" s="37" t="str">
        <f ca="1">IF(S17="","",VLOOKUP(INDIRECT(ADDRESS(ROW(),COLUMN()-4,2,2)),Donnéesbrutes!$A$3:$Q$301,10,FALSE))</f>
        <v/>
      </c>
      <c r="X16" s="37" t="str">
        <f ca="1">IF(S17="","",VLOOKUP(INDIRECT(ADDRESS(ROW(),COLUMN()-5,2,2)),Donnéesbrutes!$A$3:$Q$301,12,FALSE))</f>
        <v/>
      </c>
      <c r="Y16" s="37" t="str">
        <f ca="1">IF(S17="","",VLOOKUP(INDIRECT(ADDRESS(ROW(),COLUMN()-6,2,2)),Donnéesbrutes!$A$3:$Q$301,14,FALSE))</f>
        <v/>
      </c>
      <c r="Z16" s="38" t="str">
        <f ca="1">IF(S17="","",VLOOKUP(INDIRECT(ADDRESS(ROW(),COLUMN()-7,2,2)),Donnéesbrutes!$A$3:$Q$301,16,FALSE))</f>
        <v/>
      </c>
    </row>
    <row r="17" spans="1:26" x14ac:dyDescent="0.25">
      <c r="A17" s="39">
        <f ca="1">IF(ISNA(VLOOKUP(INDIRECT(ADDRESS(ROW()-1,1,2,2)),Donnéesbrutes!$A$3:$Q$301,2,FALSE)),"",VLOOKUP(INDIRECT(ADDRESS(ROW()-1,1,2,2)),Donnéesbrutes!$A$3:$Q$301,2,FALSE))</f>
        <v>42330</v>
      </c>
      <c r="B17" s="36" t="str">
        <f ca="1">IF($A17="","",VLOOKUP(INDIRECT(ADDRESS(ROW()-1,1,2,2)),Donnéesbrutes!$A$3:$Q$301,5,FALSE))</f>
        <v>Novgorod</v>
      </c>
      <c r="C17" s="37">
        <f ca="1">IF($A17="","",VLOOKUP(INDIRECT(ADDRESS(ROW()-1,1,2,2)),Donnéesbrutes!$A$3:$Q$301,7,FALSE))</f>
        <v>2.25</v>
      </c>
      <c r="D17" s="37">
        <f ca="1">IF($A17="","",VLOOKUP(INDIRECT(ADDRESS(ROW()-1,1,2,2)),Donnéesbrutes!$A$3:$Q$301,10,FALSE))</f>
        <v>25</v>
      </c>
      <c r="E17" s="37">
        <f ca="1">IF($A17="","",VLOOKUP(INDIRECT(ADDRESS(ROW()-1,1,2,2)),Donnéesbrutes!$A$3:$Q$301,11,FALSE))</f>
        <v>22</v>
      </c>
      <c r="F17" s="37">
        <f ca="1">IF($A17="","",VLOOKUP(INDIRECT(ADDRESS(ROW()-1,1,2,2)),Donnéesbrutes!$A$3:$Q$301,13,FALSE))</f>
        <v>25</v>
      </c>
      <c r="G17" s="37">
        <f ca="1">IF($A17="","",VLOOKUP(INDIRECT(ADDRESS(ROW()-1,1,2,2)),Donnéesbrutes!$A$3:$Q$301,15,FALSE))</f>
        <v>27</v>
      </c>
      <c r="H17" s="38">
        <f ca="1">IF($A17="","",VLOOKUP(INDIRECT(ADDRESS(ROW()-1,1,2,2)),Donnéesbrutes!$A$3:$Q$301,17,FALSE))</f>
        <v>13</v>
      </c>
      <c r="J17" s="39" t="str">
        <f ca="1">IF(ISNA(VLOOKUP(INDIRECT(ADDRESS(ROW()-1,COLUMN(),2,2)),Donnéesbrutes!$A$3:$Q$301,2,FALSE)),"",VLOOKUP(INDIRECT(ADDRESS(ROW()-1,1,2,2)),Donnéesbrutes!$A$3:$Q$301,2,FALSE))</f>
        <v/>
      </c>
      <c r="K17" s="36" t="str">
        <f ca="1">IF(J17="","",VLOOKUP(INDIRECT(ADDRESS(ROW()-1,COLUMN()-1,2,2)),Donnéesbrutes!$A$3:$Q$301,5,FALSE))</f>
        <v/>
      </c>
      <c r="L17" s="37" t="str">
        <f ca="1">IF(J17="","",VLOOKUP(INDIRECT(ADDRESS(ROW()-1,COLUMN()-2,2,2)),Donnéesbrutes!$A$3:$Q$301,7,FALSE))</f>
        <v/>
      </c>
      <c r="M17" s="37" t="str">
        <f ca="1">IF(J17="","",VLOOKUP(INDIRECT(ADDRESS(ROW()-1,COLUMN()-3,2,2)),Donnéesbrutes!$A$3:$Q$301,10,FALSE))</f>
        <v/>
      </c>
      <c r="N17" s="37" t="str">
        <f ca="1">IF(J17="","",VLOOKUP(INDIRECT(ADDRESS(ROW()-1,COLUMN()-4,2,2)),Donnéesbrutes!$A$3:$Q$301,11,FALSE))</f>
        <v/>
      </c>
      <c r="O17" s="37" t="str">
        <f ca="1">IF(J17="","",VLOOKUP(INDIRECT(ADDRESS(ROW()-1,COLUMN()-5,2,2)),Donnéesbrutes!$A$3:$Q$301,13,FALSE))</f>
        <v/>
      </c>
      <c r="P17" s="37" t="str">
        <f ca="1">IF(J17="","",VLOOKUP(INDIRECT(ADDRESS(ROW()-1,COLUMN()-6,2,2)),Donnéesbrutes!$A$3:$Q$301,15,FALSE))</f>
        <v/>
      </c>
      <c r="Q17" s="38" t="str">
        <f ca="1">IF(J17="","",VLOOKUP(INDIRECT(ADDRESS(ROW()-1,COLUMN()-7,2,2)),Donnéesbrutes!$A$3:$Q$301,17,FALSE))</f>
        <v/>
      </c>
      <c r="S17" s="39" t="str">
        <f ca="1">IF(ISNA(VLOOKUP(INDIRECT(ADDRESS(ROW()-1,COLUMN(),2,2)),Donnéesbrutes!$A$3:$Q$301,2,FALSE)),"",VLOOKUP(INDIRECT(ADDRESS(ROW()-1,1,2,2)),Donnéesbrutes!$A$3:$Q$301,2,FALSE))</f>
        <v/>
      </c>
      <c r="T17" s="36" t="str">
        <f ca="1">IF(S17="","",VLOOKUP(INDIRECT(ADDRESS(ROW()-1,COLUMN()-1,2,2)),Donnéesbrutes!$A$3:$Q$301,5,FALSE))</f>
        <v/>
      </c>
      <c r="U17" s="37" t="str">
        <f ca="1">IF(S17="","",VLOOKUP(INDIRECT(ADDRESS(ROW()-1,COLUMN()-2,2,2)),Donnéesbrutes!$A$3:$Q$301,7,FALSE))</f>
        <v/>
      </c>
      <c r="V17" s="37" t="str">
        <f ca="1">IF(S17="","",VLOOKUP(INDIRECT(ADDRESS(ROW()-1,COLUMN()-3,2,2)),Donnéesbrutes!$A$3:$Q$301,10,FALSE))</f>
        <v/>
      </c>
      <c r="W17" s="37" t="str">
        <f ca="1">IF(S17="","",VLOOKUP(INDIRECT(ADDRESS(ROW()-1,COLUMN()-4,2,2)),Donnéesbrutes!$A$3:$Q$301,11,FALSE))</f>
        <v/>
      </c>
      <c r="X17" s="37" t="str">
        <f ca="1">IF(S17="","",VLOOKUP(INDIRECT(ADDRESS(ROW()-1,COLUMN()-5,2,2)),Donnéesbrutes!$A$3:$Q$301,13,FALSE))</f>
        <v/>
      </c>
      <c r="Y17" s="37" t="str">
        <f ca="1">IF(S17="","",VLOOKUP(INDIRECT(ADDRESS(ROW()-1,COLUMN()-6,2,2)),Donnéesbrutes!$A$3:$Q$301,15,FALSE))</f>
        <v/>
      </c>
      <c r="Z17" s="38" t="str">
        <f ca="1">IF(S17="","",VLOOKUP(INDIRECT(ADDRESS(ROW()-1,COLUMN()-7,2,2)),Donnéesbrutes!$A$3:$Q$301,17,FALSE))</f>
        <v/>
      </c>
    </row>
    <row r="18" spans="1:26" x14ac:dyDescent="0.25">
      <c r="A18" s="40">
        <f ca="1">A17</f>
        <v>42330</v>
      </c>
      <c r="B18" s="41">
        <f ca="1">IF(A17="","",VLOOKUP(INDIRECT(ADDRESS(ROW()-2,1,2,2)),Donnéesbrutes!$A$3:$Q$301,3,FALSE))</f>
        <v>0.58333333333333337</v>
      </c>
      <c r="C18" s="33"/>
      <c r="D18" s="33"/>
      <c r="E18" s="33"/>
      <c r="F18" s="33"/>
      <c r="G18" s="33"/>
      <c r="H18" s="34"/>
      <c r="J18" s="40" t="str">
        <f ca="1">J17</f>
        <v/>
      </c>
      <c r="K18" s="41" t="str">
        <f ca="1">IF(J17="","",VLOOKUP(INDIRECT(ADDRESS(ROW()-2,COLUMN()-1,2,2)),Donnéesbrutes!$A$3:$Q$301,3,FALSE))</f>
        <v/>
      </c>
      <c r="L18" s="33"/>
      <c r="M18" s="33"/>
      <c r="N18" s="33"/>
      <c r="O18" s="33"/>
      <c r="P18" s="33"/>
      <c r="Q18" s="34"/>
      <c r="S18" s="40" t="str">
        <f ca="1">S17</f>
        <v/>
      </c>
      <c r="T18" s="41" t="str">
        <f ca="1">IF(S17="","",VLOOKUP(INDIRECT(ADDRESS(ROW()-2,COLUMN()-1,2,2)),Donnéesbrutes!$A$3:$Q$301,3,FALSE))</f>
        <v/>
      </c>
      <c r="U18" s="33"/>
      <c r="V18" s="33"/>
      <c r="W18" s="33"/>
      <c r="X18" s="33"/>
      <c r="Y18" s="33"/>
      <c r="Z18" s="34"/>
    </row>
    <row r="19" spans="1:26" x14ac:dyDescent="0.25">
      <c r="A19" s="32"/>
      <c r="B19" s="33"/>
      <c r="C19" s="33"/>
      <c r="D19" s="33"/>
      <c r="E19" s="33"/>
      <c r="F19" s="33"/>
      <c r="G19" s="33"/>
      <c r="H19" s="34"/>
      <c r="J19" s="32"/>
      <c r="K19" s="33"/>
      <c r="L19" s="33"/>
      <c r="M19" s="33"/>
      <c r="N19" s="33"/>
      <c r="O19" s="33"/>
      <c r="P19" s="33"/>
      <c r="Q19" s="34"/>
      <c r="S19" s="32"/>
      <c r="T19" s="33"/>
      <c r="U19" s="33"/>
      <c r="V19" s="33"/>
      <c r="W19" s="33"/>
      <c r="X19" s="33"/>
      <c r="Y19" s="33"/>
      <c r="Z19" s="34"/>
    </row>
    <row r="20" spans="1:26" x14ac:dyDescent="0.25">
      <c r="A20" s="35">
        <v>5</v>
      </c>
      <c r="B20" s="36" t="str">
        <f ca="1">IF($A21="","",VLOOKUP(INDIRECT(ADDRESS(ROW(),1,2,2)),Donnéesbrutes!$A$3:$Q$301,4,FALSE))</f>
        <v>Kemerovo</v>
      </c>
      <c r="C20" s="37">
        <f ca="1">IF($A21="","",VLOOKUP(INDIRECT(ADDRESS(ROW(),1,2,2)),Donnéesbrutes!$A$3:$Q$301,6,FALSE))</f>
        <v>1.07</v>
      </c>
      <c r="D20" s="37">
        <f ca="1">IF($A21="","",VLOOKUP(INDIRECT(ADDRESS(ROW(),1,2,2)),Donnéesbrutes!$A$3:$Q$301,9,FALSE))</f>
        <v>25</v>
      </c>
      <c r="E20" s="37" t="str">
        <f ca="1">IF($A21="","",VLOOKUP(INDIRECT(ADDRESS(ROW(),1,2,2)),Donnéesbrutes!$A$3:$Q$301,10,FALSE))</f>
        <v/>
      </c>
      <c r="F20" s="37" t="str">
        <f ca="1">IF($A21="","",VLOOKUP(INDIRECT(ADDRESS(ROW(),1,2,2)),Donnéesbrutes!$A$3:$Q$301,12,FALSE))</f>
        <v/>
      </c>
      <c r="G20" s="37" t="str">
        <f ca="1">IF($A21="","",VLOOKUP(INDIRECT(ADDRESS(ROW(),1,2,2)),Donnéesbrutes!$A$3:$Q$301,14,FALSE))</f>
        <v/>
      </c>
      <c r="H20" s="38" t="str">
        <f ca="1">IF($A21="","",VLOOKUP(INDIRECT(ADDRESS(ROW(),1,2,2)),Donnéesbrutes!$A$3:$Q$301,16,FALSE))</f>
        <v/>
      </c>
      <c r="J20" s="35">
        <v>15</v>
      </c>
      <c r="K20" s="36" t="str">
        <f ca="1">IF(J21="","",VLOOKUP(INDIRECT(ADDRESS(ROW(),COLUMN()-1,2,2)),Donnéesbrutes!$A$3:$Q$301,4,FALSE))</f>
        <v/>
      </c>
      <c r="L20" s="37" t="str">
        <f ca="1">IF(J21="","",VLOOKUP(INDIRECT(ADDRESS(ROW(),COLUMN()-2,2,2)),Donnéesbrutes!$A$3:$Q$301,6,FALSE))</f>
        <v/>
      </c>
      <c r="M20" s="37" t="str">
        <f ca="1">IF(J21="","",VLOOKUP(INDIRECT(ADDRESS(ROW(),COLUMN()-3,2,2)),Donnéesbrutes!$A$3:$Q$301,9,FALSE))</f>
        <v/>
      </c>
      <c r="N20" s="37" t="str">
        <f ca="1">IF(J21="","",VLOOKUP(INDIRECT(ADDRESS(ROW(),COLUMN()-4,2,2)),Donnéesbrutes!$A$3:$Q$301,10,FALSE))</f>
        <v/>
      </c>
      <c r="O20" s="37" t="str">
        <f ca="1">IF(J21="","",VLOOKUP(INDIRECT(ADDRESS(ROW(),COLUMN()-5,2,2)),Donnéesbrutes!$A$3:$Q$301,12,FALSE))</f>
        <v/>
      </c>
      <c r="P20" s="37" t="str">
        <f ca="1">IF(J21="","",VLOOKUP(INDIRECT(ADDRESS(ROW(),COLUMN()-6,2,2)),Donnéesbrutes!$A$3:$Q$301,14,FALSE))</f>
        <v/>
      </c>
      <c r="Q20" s="38" t="str">
        <f ca="1">IF(J21="","",VLOOKUP(INDIRECT(ADDRESS(ROW(),COLUMN()-7,2,2)),Donnéesbrutes!$A$3:$Q$301,16,FALSE))</f>
        <v/>
      </c>
      <c r="S20" s="35">
        <v>25</v>
      </c>
      <c r="T20" s="36" t="str">
        <f ca="1">IF(S21="","",VLOOKUP(INDIRECT(ADDRESS(ROW(),COLUMN()-1,2,2)),Donnéesbrutes!$A$3:$Q$301,4,FALSE))</f>
        <v/>
      </c>
      <c r="U20" s="37" t="str">
        <f ca="1">IF(S21="","",VLOOKUP(INDIRECT(ADDRESS(ROW(),COLUMN()-2,2,2)),Donnéesbrutes!$A$3:$Q$301,6,FALSE))</f>
        <v/>
      </c>
      <c r="V20" s="37" t="str">
        <f ca="1">IF(S21="","",VLOOKUP(INDIRECT(ADDRESS(ROW(),COLUMN()-3,2,2)),Donnéesbrutes!$A$3:$Q$301,9,FALSE))</f>
        <v/>
      </c>
      <c r="W20" s="37" t="str">
        <f ca="1">IF(S21="","",VLOOKUP(INDIRECT(ADDRESS(ROW(),COLUMN()-4,2,2)),Donnéesbrutes!$A$3:$Q$301,10,FALSE))</f>
        <v/>
      </c>
      <c r="X20" s="37" t="str">
        <f ca="1">IF(S21="","",VLOOKUP(INDIRECT(ADDRESS(ROW(),COLUMN()-5,2,2)),Donnéesbrutes!$A$3:$Q$301,12,FALSE))</f>
        <v/>
      </c>
      <c r="Y20" s="37" t="str">
        <f ca="1">IF(S21="","",VLOOKUP(INDIRECT(ADDRESS(ROW(),COLUMN()-6,2,2)),Donnéesbrutes!$A$3:$Q$301,14,FALSE))</f>
        <v/>
      </c>
      <c r="Z20" s="38" t="str">
        <f ca="1">IF(S21="","",VLOOKUP(INDIRECT(ADDRESS(ROW(),COLUMN()-7,2,2)),Donnéesbrutes!$A$3:$Q$301,16,FALSE))</f>
        <v/>
      </c>
    </row>
    <row r="21" spans="1:26" x14ac:dyDescent="0.25">
      <c r="A21" s="39">
        <f ca="1">IF(ISNA(VLOOKUP(INDIRECT(ADDRESS(ROW()-1,1,2,2)),Donnéesbrutes!$A$3:$Q$301,2,FALSE)),"",VLOOKUP(INDIRECT(ADDRESS(ROW()-1,1,2,2)),Donnéesbrutes!$A$3:$Q$301,2,FALSE))</f>
        <v>42343</v>
      </c>
      <c r="B21" s="36" t="str">
        <f ca="1">IF($A21="","",VLOOKUP(INDIRECT(ADDRESS(ROW()-1,1,2,2)),Donnéesbrutes!$A$3:$Q$301,5,FALSE))</f>
        <v>Orenburg</v>
      </c>
      <c r="C21" s="37">
        <f ca="1">IF($A21="","",VLOOKUP(INDIRECT(ADDRESS(ROW()-1,1,2,2)),Donnéesbrutes!$A$3:$Q$301,7,FALSE))</f>
        <v>7.5</v>
      </c>
      <c r="D21" s="37" t="str">
        <f ca="1">IF($A21="","",VLOOKUP(INDIRECT(ADDRESS(ROW()-1,1,2,2)),Donnéesbrutes!$A$3:$Q$301,10,FALSE))</f>
        <v/>
      </c>
      <c r="E21" s="37" t="str">
        <f ca="1">IF($A21="","",VLOOKUP(INDIRECT(ADDRESS(ROW()-1,1,2,2)),Donnéesbrutes!$A$3:$Q$301,11,FALSE))</f>
        <v/>
      </c>
      <c r="F21" s="37" t="str">
        <f ca="1">IF($A21="","",VLOOKUP(INDIRECT(ADDRESS(ROW()-1,1,2,2)),Donnéesbrutes!$A$3:$Q$301,13,FALSE))</f>
        <v/>
      </c>
      <c r="G21" s="37" t="str">
        <f ca="1">IF($A21="","",VLOOKUP(INDIRECT(ADDRESS(ROW()-1,1,2,2)),Donnéesbrutes!$A$3:$Q$301,15,FALSE))</f>
        <v/>
      </c>
      <c r="H21" s="38" t="str">
        <f ca="1">IF($A21="","",VLOOKUP(INDIRECT(ADDRESS(ROW()-1,1,2,2)),Donnéesbrutes!$A$3:$Q$301,17,FALSE))</f>
        <v/>
      </c>
      <c r="J21" s="39" t="str">
        <f ca="1">IF(ISNA(VLOOKUP(INDIRECT(ADDRESS(ROW()-1,COLUMN(),2,2)),Donnéesbrutes!$A$3:$Q$301,2,FALSE)),"",VLOOKUP(INDIRECT(ADDRESS(ROW()-1,1,2,2)),Donnéesbrutes!$A$3:$Q$301,2,FALSE))</f>
        <v/>
      </c>
      <c r="K21" s="36" t="str">
        <f ca="1">IF(J21="","",VLOOKUP(INDIRECT(ADDRESS(ROW()-1,COLUMN()-1,2,2)),Donnéesbrutes!$A$3:$Q$301,5,FALSE))</f>
        <v/>
      </c>
      <c r="L21" s="37" t="str">
        <f ca="1">IF(J21="","",VLOOKUP(INDIRECT(ADDRESS(ROW()-1,COLUMN()-2,2,2)),Donnéesbrutes!$A$3:$Q$301,7,FALSE))</f>
        <v/>
      </c>
      <c r="M21" s="37" t="str">
        <f ca="1">IF(J21="","",VLOOKUP(INDIRECT(ADDRESS(ROW()-1,COLUMN()-3,2,2)),Donnéesbrutes!$A$3:$Q$301,10,FALSE))</f>
        <v/>
      </c>
      <c r="N21" s="37" t="str">
        <f ca="1">IF(J21="","",VLOOKUP(INDIRECT(ADDRESS(ROW()-1,COLUMN()-4,2,2)),Donnéesbrutes!$A$3:$Q$301,11,FALSE))</f>
        <v/>
      </c>
      <c r="O21" s="37" t="str">
        <f ca="1">IF(J21="","",VLOOKUP(INDIRECT(ADDRESS(ROW()-1,COLUMN()-5,2,2)),Donnéesbrutes!$A$3:$Q$301,13,FALSE))</f>
        <v/>
      </c>
      <c r="P21" s="37" t="str">
        <f ca="1">IF(J21="","",VLOOKUP(INDIRECT(ADDRESS(ROW()-1,COLUMN()-6,2,2)),Donnéesbrutes!$A$3:$Q$301,15,FALSE))</f>
        <v/>
      </c>
      <c r="Q21" s="38" t="str">
        <f ca="1">IF(J21="","",VLOOKUP(INDIRECT(ADDRESS(ROW()-1,COLUMN()-7,2,2)),Donnéesbrutes!$A$3:$Q$301,17,FALSE))</f>
        <v/>
      </c>
      <c r="S21" s="39" t="str">
        <f ca="1">IF(ISNA(VLOOKUP(INDIRECT(ADDRESS(ROW()-1,COLUMN(),2,2)),Donnéesbrutes!$A$3:$Q$301,2,FALSE)),"",VLOOKUP(INDIRECT(ADDRESS(ROW()-1,1,2,2)),Donnéesbrutes!$A$3:$Q$301,2,FALSE))</f>
        <v/>
      </c>
      <c r="T21" s="36" t="str">
        <f ca="1">IF(S21="","",VLOOKUP(INDIRECT(ADDRESS(ROW()-1,COLUMN()-1,2,2)),Donnéesbrutes!$A$3:$Q$301,5,FALSE))</f>
        <v/>
      </c>
      <c r="U21" s="37" t="str">
        <f ca="1">IF(S21="","",VLOOKUP(INDIRECT(ADDRESS(ROW()-1,COLUMN()-2,2,2)),Donnéesbrutes!$A$3:$Q$301,7,FALSE))</f>
        <v/>
      </c>
      <c r="V21" s="37" t="str">
        <f ca="1">IF(S21="","",VLOOKUP(INDIRECT(ADDRESS(ROW()-1,COLUMN()-3,2,2)),Donnéesbrutes!$A$3:$Q$301,10,FALSE))</f>
        <v/>
      </c>
      <c r="W21" s="37" t="str">
        <f ca="1">IF(S21="","",VLOOKUP(INDIRECT(ADDRESS(ROW()-1,COLUMN()-4,2,2)),Donnéesbrutes!$A$3:$Q$301,11,FALSE))</f>
        <v/>
      </c>
      <c r="X21" s="37" t="str">
        <f ca="1">IF(S21="","",VLOOKUP(INDIRECT(ADDRESS(ROW()-1,COLUMN()-5,2,2)),Donnéesbrutes!$A$3:$Q$301,13,FALSE))</f>
        <v/>
      </c>
      <c r="Y21" s="37" t="str">
        <f ca="1">IF(S21="","",VLOOKUP(INDIRECT(ADDRESS(ROW()-1,COLUMN()-6,2,2)),Donnéesbrutes!$A$3:$Q$301,15,FALSE))</f>
        <v/>
      </c>
      <c r="Z21" s="38" t="str">
        <f ca="1">IF(S21="","",VLOOKUP(INDIRECT(ADDRESS(ROW()-1,COLUMN()-7,2,2)),Donnéesbrutes!$A$3:$Q$301,17,FALSE))</f>
        <v/>
      </c>
    </row>
    <row r="22" spans="1:26" x14ac:dyDescent="0.25">
      <c r="A22" s="40">
        <f ca="1">A21</f>
        <v>42343</v>
      </c>
      <c r="B22" s="41">
        <f ca="1">IF(A21="","",VLOOKUP(INDIRECT(ADDRESS(ROW()-2,1,2,2)),Donnéesbrutes!$A$3:$Q$301,3,FALSE))</f>
        <v>0.5</v>
      </c>
      <c r="C22" s="33"/>
      <c r="D22" s="33"/>
      <c r="E22" s="33"/>
      <c r="F22" s="33"/>
      <c r="G22" s="33"/>
      <c r="H22" s="34"/>
      <c r="J22" s="40" t="str">
        <f ca="1">J21</f>
        <v/>
      </c>
      <c r="K22" s="41" t="str">
        <f ca="1">IF(J21="","",VLOOKUP(INDIRECT(ADDRESS(ROW()-2,COLUMN()-1,2,2)),Donnéesbrutes!$A$3:$Q$301,3,FALSE))</f>
        <v/>
      </c>
      <c r="L22" s="33"/>
      <c r="M22" s="33"/>
      <c r="N22" s="33"/>
      <c r="O22" s="33"/>
      <c r="P22" s="33"/>
      <c r="Q22" s="34"/>
      <c r="S22" s="40" t="str">
        <f ca="1">S21</f>
        <v/>
      </c>
      <c r="T22" s="41" t="str">
        <f ca="1">IF(S21="","",VLOOKUP(INDIRECT(ADDRESS(ROW()-2,COLUMN()-1,2,2)),Donnéesbrutes!$A$3:$Q$301,3,FALSE))</f>
        <v/>
      </c>
      <c r="U22" s="33"/>
      <c r="V22" s="33"/>
      <c r="W22" s="33"/>
      <c r="X22" s="33"/>
      <c r="Y22" s="33"/>
      <c r="Z22" s="34"/>
    </row>
    <row r="23" spans="1:26" x14ac:dyDescent="0.25">
      <c r="A23" s="32"/>
      <c r="B23" s="33"/>
      <c r="C23" s="33"/>
      <c r="D23" s="33"/>
      <c r="E23" s="33"/>
      <c r="F23" s="33"/>
      <c r="G23" s="33"/>
      <c r="H23" s="34"/>
      <c r="J23" s="32"/>
      <c r="K23" s="33"/>
      <c r="L23" s="33"/>
      <c r="M23" s="33"/>
      <c r="N23" s="33"/>
      <c r="O23" s="33"/>
      <c r="P23" s="33"/>
      <c r="Q23" s="34"/>
      <c r="S23" s="32"/>
      <c r="T23" s="33"/>
      <c r="U23" s="33"/>
      <c r="V23" s="33"/>
      <c r="W23" s="33"/>
      <c r="X23" s="33"/>
      <c r="Y23" s="33"/>
      <c r="Z23" s="34"/>
    </row>
    <row r="24" spans="1:26" x14ac:dyDescent="0.25">
      <c r="A24" s="35">
        <v>6</v>
      </c>
      <c r="B24" s="36" t="str">
        <f ca="1">IF($A25="","",VLOOKUP(INDIRECT(ADDRESS(ROW(),1,2,2)),Donnéesbrutes!$A$3:$Q$301,4,FALSE))</f>
        <v>Orenburg</v>
      </c>
      <c r="C24" s="37">
        <f ca="1">IF($A25="","",VLOOKUP(INDIRECT(ADDRESS(ROW(),1,2,2)),Donnéesbrutes!$A$3:$Q$301,6,FALSE))</f>
        <v>1.66</v>
      </c>
      <c r="D24" s="37" t="str">
        <f ca="1">IF($A25="","",VLOOKUP(INDIRECT(ADDRESS(ROW(),1,2,2)),Donnéesbrutes!$A$3:$Q$301,9,FALSE))</f>
        <v/>
      </c>
      <c r="E24" s="37" t="str">
        <f ca="1">IF($A25="","",VLOOKUP(INDIRECT(ADDRESS(ROW(),1,2,2)),Donnéesbrutes!$A$3:$Q$301,10,FALSE))</f>
        <v/>
      </c>
      <c r="F24" s="37" t="str">
        <f ca="1">IF($A25="","",VLOOKUP(INDIRECT(ADDRESS(ROW(),1,2,2)),Donnéesbrutes!$A$3:$Q$301,12,FALSE))</f>
        <v/>
      </c>
      <c r="G24" s="37" t="str">
        <f ca="1">IF($A25="","",VLOOKUP(INDIRECT(ADDRESS(ROW(),1,2,2)),Donnéesbrutes!$A$3:$Q$301,14,FALSE))</f>
        <v/>
      </c>
      <c r="H24" s="38" t="str">
        <f ca="1">IF($A25="","",VLOOKUP(INDIRECT(ADDRESS(ROW(),1,2,2)),Donnéesbrutes!$A$3:$Q$301,16,FALSE))</f>
        <v/>
      </c>
      <c r="J24" s="35">
        <v>16</v>
      </c>
      <c r="K24" s="36" t="str">
        <f ca="1">IF(J25="","",VLOOKUP(INDIRECT(ADDRESS(ROW(),COLUMN()-1,2,2)),Donnéesbrutes!$A$3:$Q$301,4,FALSE))</f>
        <v/>
      </c>
      <c r="L24" s="37" t="str">
        <f ca="1">IF(J25="","",VLOOKUP(INDIRECT(ADDRESS(ROW(),COLUMN()-2,2,2)),Donnéesbrutes!$A$3:$Q$301,6,FALSE))</f>
        <v/>
      </c>
      <c r="M24" s="37" t="str">
        <f ca="1">IF(J25="","",VLOOKUP(INDIRECT(ADDRESS(ROW(),COLUMN()-3,2,2)),Donnéesbrutes!$A$3:$Q$301,9,FALSE))</f>
        <v/>
      </c>
      <c r="N24" s="37" t="str">
        <f ca="1">IF(J25="","",VLOOKUP(INDIRECT(ADDRESS(ROW(),COLUMN()-4,2,2)),Donnéesbrutes!$A$3:$Q$301,10,FALSE))</f>
        <v/>
      </c>
      <c r="O24" s="37" t="str">
        <f ca="1">IF(J25="","",VLOOKUP(INDIRECT(ADDRESS(ROW(),COLUMN()-5,2,2)),Donnéesbrutes!$A$3:$Q$301,12,FALSE))</f>
        <v/>
      </c>
      <c r="P24" s="37" t="str">
        <f ca="1">IF(J25="","",VLOOKUP(INDIRECT(ADDRESS(ROW(),COLUMN()-6,2,2)),Donnéesbrutes!$A$3:$Q$301,14,FALSE))</f>
        <v/>
      </c>
      <c r="Q24" s="38" t="str">
        <f ca="1">IF(J25="","",VLOOKUP(INDIRECT(ADDRESS(ROW(),COLUMN()-7,2,2)),Donnéesbrutes!$A$3:$Q$301,16,FALSE))</f>
        <v/>
      </c>
      <c r="S24" s="35">
        <v>26</v>
      </c>
      <c r="T24" s="36" t="str">
        <f ca="1">IF(S25="","",VLOOKUP(INDIRECT(ADDRESS(ROW(),COLUMN()-1,2,2)),Donnéesbrutes!$A$3:$Q$301,4,FALSE))</f>
        <v/>
      </c>
      <c r="U24" s="37" t="str">
        <f ca="1">IF(S25="","",VLOOKUP(INDIRECT(ADDRESS(ROW(),COLUMN()-2,2,2)),Donnéesbrutes!$A$3:$Q$301,6,FALSE))</f>
        <v/>
      </c>
      <c r="V24" s="37" t="str">
        <f ca="1">IF(S25="","",VLOOKUP(INDIRECT(ADDRESS(ROW(),COLUMN()-3,2,2)),Donnéesbrutes!$A$3:$Q$301,9,FALSE))</f>
        <v/>
      </c>
      <c r="W24" s="37" t="str">
        <f ca="1">IF(S25="","",VLOOKUP(INDIRECT(ADDRESS(ROW(),COLUMN()-4,2,2)),Donnéesbrutes!$A$3:$Q$301,10,FALSE))</f>
        <v/>
      </c>
      <c r="X24" s="37" t="str">
        <f ca="1">IF(S25="","",VLOOKUP(INDIRECT(ADDRESS(ROW(),COLUMN()-5,2,2)),Donnéesbrutes!$A$3:$Q$301,12,FALSE))</f>
        <v/>
      </c>
      <c r="Y24" s="37" t="str">
        <f ca="1">IF(S25="","",VLOOKUP(INDIRECT(ADDRESS(ROW(),COLUMN()-6,2,2)),Donnéesbrutes!$A$3:$Q$301,14,FALSE))</f>
        <v/>
      </c>
      <c r="Z24" s="38" t="str">
        <f ca="1">IF(S25="","",VLOOKUP(INDIRECT(ADDRESS(ROW(),COLUMN()-7,2,2)),Donnéesbrutes!$A$3:$Q$301,16,FALSE))</f>
        <v/>
      </c>
    </row>
    <row r="25" spans="1:26" x14ac:dyDescent="0.25">
      <c r="A25" s="39">
        <f ca="1">IF(ISNA(VLOOKUP(INDIRECT(ADDRESS(ROW()-1,1,2,2)),Donnéesbrutes!$A$3:$Q$301,2,FALSE)),"",VLOOKUP(INDIRECT(ADDRESS(ROW()-1,1,2,2)),Donnéesbrutes!$A$3:$Q$301,2,FALSE))</f>
        <v>42347</v>
      </c>
      <c r="B25" s="36" t="str">
        <f ca="1">IF($A25="","",VLOOKUP(INDIRECT(ADDRESS(ROW()-1,1,2,2)),Donnéesbrutes!$A$3:$Q$301,5,FALSE))</f>
        <v>Krasnoda</v>
      </c>
      <c r="C25" s="37">
        <f ca="1">IF($A25="","",VLOOKUP(INDIRECT(ADDRESS(ROW()-1,1,2,2)),Donnéesbrutes!$A$3:$Q$301,7,FALSE))</f>
        <v>2.1</v>
      </c>
      <c r="D25" s="37" t="str">
        <f ca="1">IF($A25="","",VLOOKUP(INDIRECT(ADDRESS(ROW()-1,1,2,2)),Donnéesbrutes!$A$3:$Q$301,10,FALSE))</f>
        <v/>
      </c>
      <c r="E25" s="37" t="str">
        <f ca="1">IF($A25="","",VLOOKUP(INDIRECT(ADDRESS(ROW()-1,1,2,2)),Donnéesbrutes!$A$3:$Q$301,11,FALSE))</f>
        <v/>
      </c>
      <c r="F25" s="37" t="str">
        <f ca="1">IF($A25="","",VLOOKUP(INDIRECT(ADDRESS(ROW()-1,1,2,2)),Donnéesbrutes!$A$3:$Q$301,13,FALSE))</f>
        <v/>
      </c>
      <c r="G25" s="37" t="str">
        <f ca="1">IF($A25="","",VLOOKUP(INDIRECT(ADDRESS(ROW()-1,1,2,2)),Donnéesbrutes!$A$3:$Q$301,15,FALSE))</f>
        <v/>
      </c>
      <c r="H25" s="38" t="str">
        <f ca="1">IF($A25="","",VLOOKUP(INDIRECT(ADDRESS(ROW()-1,1,2,2)),Donnéesbrutes!$A$3:$Q$301,17,FALSE))</f>
        <v/>
      </c>
      <c r="J25" s="39" t="str">
        <f ca="1">IF(ISNA(VLOOKUP(INDIRECT(ADDRESS(ROW()-1,COLUMN(),2,2)),Donnéesbrutes!$A$3:$Q$301,2,FALSE)),"",VLOOKUP(INDIRECT(ADDRESS(ROW()-1,1,2,2)),Donnéesbrutes!$A$3:$Q$301,2,FALSE))</f>
        <v/>
      </c>
      <c r="K25" s="36" t="str">
        <f ca="1">IF(J25="","",VLOOKUP(INDIRECT(ADDRESS(ROW()-1,COLUMN()-1,2,2)),Donnéesbrutes!$A$3:$Q$301,5,FALSE))</f>
        <v/>
      </c>
      <c r="L25" s="37" t="str">
        <f ca="1">IF(J25="","",VLOOKUP(INDIRECT(ADDRESS(ROW()-1,COLUMN()-2,2,2)),Donnéesbrutes!$A$3:$Q$301,7,FALSE))</f>
        <v/>
      </c>
      <c r="M25" s="37" t="str">
        <f ca="1">IF(J25="","",VLOOKUP(INDIRECT(ADDRESS(ROW()-1,COLUMN()-3,2,2)),Donnéesbrutes!$A$3:$Q$301,10,FALSE))</f>
        <v/>
      </c>
      <c r="N25" s="37" t="str">
        <f ca="1">IF(J25="","",VLOOKUP(INDIRECT(ADDRESS(ROW()-1,COLUMN()-4,2,2)),Donnéesbrutes!$A$3:$Q$301,11,FALSE))</f>
        <v/>
      </c>
      <c r="O25" s="37" t="str">
        <f ca="1">IF(J25="","",VLOOKUP(INDIRECT(ADDRESS(ROW()-1,COLUMN()-5,2,2)),Donnéesbrutes!$A$3:$Q$301,13,FALSE))</f>
        <v/>
      </c>
      <c r="P25" s="37" t="str">
        <f ca="1">IF(J25="","",VLOOKUP(INDIRECT(ADDRESS(ROW()-1,COLUMN()-6,2,2)),Donnéesbrutes!$A$3:$Q$301,15,FALSE))</f>
        <v/>
      </c>
      <c r="Q25" s="38" t="str">
        <f ca="1">IF(J25="","",VLOOKUP(INDIRECT(ADDRESS(ROW()-1,COLUMN()-7,2,2)),Donnéesbrutes!$A$3:$Q$301,17,FALSE))</f>
        <v/>
      </c>
      <c r="S25" s="39" t="str">
        <f ca="1">IF(ISNA(VLOOKUP(INDIRECT(ADDRESS(ROW()-1,COLUMN(),2,2)),Donnéesbrutes!$A$3:$Q$301,2,FALSE)),"",VLOOKUP(INDIRECT(ADDRESS(ROW()-1,1,2,2)),Donnéesbrutes!$A$3:$Q$301,2,FALSE))</f>
        <v/>
      </c>
      <c r="T25" s="36" t="str">
        <f ca="1">IF(S25="","",VLOOKUP(INDIRECT(ADDRESS(ROW()-1,COLUMN()-1,2,2)),Donnéesbrutes!$A$3:$Q$301,5,FALSE))</f>
        <v/>
      </c>
      <c r="U25" s="37" t="str">
        <f ca="1">IF(S25="","",VLOOKUP(INDIRECT(ADDRESS(ROW()-1,COLUMN()-2,2,2)),Donnéesbrutes!$A$3:$Q$301,7,FALSE))</f>
        <v/>
      </c>
      <c r="V25" s="37" t="str">
        <f ca="1">IF(S25="","",VLOOKUP(INDIRECT(ADDRESS(ROW()-1,COLUMN()-3,2,2)),Donnéesbrutes!$A$3:$Q$301,10,FALSE))</f>
        <v/>
      </c>
      <c r="W25" s="37" t="str">
        <f ca="1">IF(S25="","",VLOOKUP(INDIRECT(ADDRESS(ROW()-1,COLUMN()-4,2,2)),Donnéesbrutes!$A$3:$Q$301,11,FALSE))</f>
        <v/>
      </c>
      <c r="X25" s="37" t="str">
        <f ca="1">IF(S25="","",VLOOKUP(INDIRECT(ADDRESS(ROW()-1,COLUMN()-5,2,2)),Donnéesbrutes!$A$3:$Q$301,13,FALSE))</f>
        <v/>
      </c>
      <c r="Y25" s="37" t="str">
        <f ca="1">IF(S25="","",VLOOKUP(INDIRECT(ADDRESS(ROW()-1,COLUMN()-6,2,2)),Donnéesbrutes!$A$3:$Q$301,15,FALSE))</f>
        <v/>
      </c>
      <c r="Z25" s="38" t="str">
        <f ca="1">IF(S25="","",VLOOKUP(INDIRECT(ADDRESS(ROW()-1,COLUMN()-7,2,2)),Donnéesbrutes!$A$3:$Q$301,17,FALSE))</f>
        <v/>
      </c>
    </row>
    <row r="26" spans="1:26" x14ac:dyDescent="0.25">
      <c r="A26" s="40">
        <f ca="1">A25</f>
        <v>42347</v>
      </c>
      <c r="B26" s="41">
        <f ca="1">IF(A25="","",VLOOKUP(INDIRECT(ADDRESS(ROW()-2,1,2,2)),Donnéesbrutes!$A$3:$Q$301,3,FALSE))</f>
        <v>0.58333333333333337</v>
      </c>
      <c r="C26" s="33"/>
      <c r="D26" s="33"/>
      <c r="E26" s="33"/>
      <c r="F26" s="33"/>
      <c r="G26" s="33"/>
      <c r="H26" s="34"/>
      <c r="J26" s="40" t="str">
        <f ca="1">J25</f>
        <v/>
      </c>
      <c r="K26" s="41" t="str">
        <f ca="1">IF(J25="","",VLOOKUP(INDIRECT(ADDRESS(ROW()-2,COLUMN()-1,2,2)),Donnéesbrutes!$A$3:$Q$301,3,FALSE))</f>
        <v/>
      </c>
      <c r="L26" s="33"/>
      <c r="M26" s="33"/>
      <c r="N26" s="33"/>
      <c r="O26" s="33"/>
      <c r="P26" s="33"/>
      <c r="Q26" s="34"/>
      <c r="S26" s="40" t="str">
        <f ca="1">S25</f>
        <v/>
      </c>
      <c r="T26" s="41" t="str">
        <f ca="1">IF(S25="","",VLOOKUP(INDIRECT(ADDRESS(ROW()-2,COLUMN()-1,2,2)),Donnéesbrutes!$A$3:$Q$301,3,FALSE))</f>
        <v/>
      </c>
      <c r="U26" s="33"/>
      <c r="V26" s="33"/>
      <c r="W26" s="33"/>
      <c r="X26" s="33"/>
      <c r="Y26" s="33"/>
      <c r="Z26" s="34"/>
    </row>
    <row r="27" spans="1:26" x14ac:dyDescent="0.25">
      <c r="A27" s="32"/>
      <c r="B27" s="33"/>
      <c r="C27" s="33"/>
      <c r="D27" s="33"/>
      <c r="E27" s="33"/>
      <c r="F27" s="33"/>
      <c r="G27" s="33"/>
      <c r="H27" s="34"/>
      <c r="J27" s="32"/>
      <c r="K27" s="33"/>
      <c r="L27" s="33"/>
      <c r="M27" s="33"/>
      <c r="N27" s="33"/>
      <c r="O27" s="33"/>
      <c r="P27" s="33"/>
      <c r="Q27" s="34"/>
      <c r="S27" s="32"/>
      <c r="T27" s="33"/>
      <c r="U27" s="33"/>
      <c r="V27" s="33"/>
      <c r="W27" s="33"/>
      <c r="X27" s="33"/>
      <c r="Y27" s="33"/>
      <c r="Z27" s="34"/>
    </row>
    <row r="28" spans="1:26" x14ac:dyDescent="0.25">
      <c r="A28" s="35">
        <v>7</v>
      </c>
      <c r="B28" s="36" t="str">
        <f ca="1">IF($A29="","",VLOOKUP(INDIRECT(ADDRESS(ROW(),1,2,2)),Donnéesbrutes!$A$3:$Q$301,4,FALSE))</f>
        <v>Nizhne</v>
      </c>
      <c r="C28" s="37">
        <f ca="1">IF($A29="","",VLOOKUP(INDIRECT(ADDRESS(ROW(),1,2,2)),Donnéesbrutes!$A$3:$Q$301,6,FALSE))</f>
        <v>1.33</v>
      </c>
      <c r="D28" s="37" t="str">
        <f ca="1">IF($A29="","",VLOOKUP(INDIRECT(ADDRESS(ROW(),1,2,2)),Donnéesbrutes!$A$3:$Q$301,9,FALSE))</f>
        <v/>
      </c>
      <c r="E28" s="37" t="str">
        <f ca="1">IF($A29="","",VLOOKUP(INDIRECT(ADDRESS(ROW(),1,2,2)),Donnéesbrutes!$A$3:$Q$301,10,FALSE))</f>
        <v/>
      </c>
      <c r="F28" s="37" t="str">
        <f ca="1">IF($A29="","",VLOOKUP(INDIRECT(ADDRESS(ROW(),1,2,2)),Donnéesbrutes!$A$3:$Q$301,12,FALSE))</f>
        <v/>
      </c>
      <c r="G28" s="37" t="str">
        <f ca="1">IF($A29="","",VLOOKUP(INDIRECT(ADDRESS(ROW(),1,2,2)),Donnéesbrutes!$A$3:$Q$301,14,FALSE))</f>
        <v/>
      </c>
      <c r="H28" s="38" t="str">
        <f ca="1">IF($A29="","",VLOOKUP(INDIRECT(ADDRESS(ROW(),1,2,2)),Donnéesbrutes!$A$3:$Q$301,16,FALSE))</f>
        <v/>
      </c>
      <c r="J28" s="35">
        <v>17</v>
      </c>
      <c r="K28" s="36" t="str">
        <f ca="1">IF(J29="","",VLOOKUP(INDIRECT(ADDRESS(ROW(),COLUMN()-1,2,2)),Donnéesbrutes!$A$3:$Q$301,4,FALSE))</f>
        <v/>
      </c>
      <c r="L28" s="37" t="str">
        <f ca="1">IF(J29="","",VLOOKUP(INDIRECT(ADDRESS(ROW(),COLUMN()-2,2,2)),Donnéesbrutes!$A$3:$Q$301,6,FALSE))</f>
        <v/>
      </c>
      <c r="M28" s="37" t="str">
        <f ca="1">IF(J29="","",VLOOKUP(INDIRECT(ADDRESS(ROW(),COLUMN()-3,2,2)),Donnéesbrutes!$A$3:$Q$301,9,FALSE))</f>
        <v/>
      </c>
      <c r="N28" s="37" t="str">
        <f ca="1">IF(J29="","",VLOOKUP(INDIRECT(ADDRESS(ROW(),COLUMN()-4,2,2)),Donnéesbrutes!$A$3:$Q$301,10,FALSE))</f>
        <v/>
      </c>
      <c r="O28" s="37" t="str">
        <f ca="1">IF(J29="","",VLOOKUP(INDIRECT(ADDRESS(ROW(),COLUMN()-5,2,2)),Donnéesbrutes!$A$3:$Q$301,12,FALSE))</f>
        <v/>
      </c>
      <c r="P28" s="37" t="str">
        <f ca="1">IF(J29="","",VLOOKUP(INDIRECT(ADDRESS(ROW(),COLUMN()-6,2,2)),Donnéesbrutes!$A$3:$Q$301,14,FALSE))</f>
        <v/>
      </c>
      <c r="Q28" s="38" t="str">
        <f ca="1">IF(J29="","",VLOOKUP(INDIRECT(ADDRESS(ROW(),COLUMN()-7,2,2)),Donnéesbrutes!$A$3:$Q$301,16,FALSE))</f>
        <v/>
      </c>
      <c r="S28" s="35">
        <v>27</v>
      </c>
      <c r="T28" s="36" t="str">
        <f ca="1">IF(S29="","",VLOOKUP(INDIRECT(ADDRESS(ROW(),COLUMN()-1,2,2)),Donnéesbrutes!$A$3:$Q$301,4,FALSE))</f>
        <v/>
      </c>
      <c r="U28" s="37" t="str">
        <f ca="1">IF(S29="","",VLOOKUP(INDIRECT(ADDRESS(ROW(),COLUMN()-2,2,2)),Donnéesbrutes!$A$3:$Q$301,6,FALSE))</f>
        <v/>
      </c>
      <c r="V28" s="37" t="str">
        <f ca="1">IF(S29="","",VLOOKUP(INDIRECT(ADDRESS(ROW(),COLUMN()-3,2,2)),Donnéesbrutes!$A$3:$Q$301,9,FALSE))</f>
        <v/>
      </c>
      <c r="W28" s="37" t="str">
        <f ca="1">IF(S29="","",VLOOKUP(INDIRECT(ADDRESS(ROW(),COLUMN()-4,2,2)),Donnéesbrutes!$A$3:$Q$301,10,FALSE))</f>
        <v/>
      </c>
      <c r="X28" s="37" t="str">
        <f ca="1">IF(S29="","",VLOOKUP(INDIRECT(ADDRESS(ROW(),COLUMN()-5,2,2)),Donnéesbrutes!$A$3:$Q$301,12,FALSE))</f>
        <v/>
      </c>
      <c r="Y28" s="37" t="str">
        <f ca="1">IF(S29="","",VLOOKUP(INDIRECT(ADDRESS(ROW(),COLUMN()-6,2,2)),Donnéesbrutes!$A$3:$Q$301,14,FALSE))</f>
        <v/>
      </c>
      <c r="Z28" s="38" t="str">
        <f ca="1">IF(S29="","",VLOOKUP(INDIRECT(ADDRESS(ROW(),COLUMN()-7,2,2)),Donnéesbrutes!$A$3:$Q$301,16,FALSE))</f>
        <v/>
      </c>
    </row>
    <row r="29" spans="1:26" x14ac:dyDescent="0.25">
      <c r="A29" s="39">
        <f ca="1">IF(ISNA(VLOOKUP(INDIRECT(ADDRESS(ROW()-1,1,2,2)),Donnéesbrutes!$A$3:$Q$301,2,FALSE)),"",VLOOKUP(INDIRECT(ADDRESS(ROW()-1,1,2,2)),Donnéesbrutes!$A$3:$Q$301,2,FALSE))</f>
        <v>42358</v>
      </c>
      <c r="B29" s="36" t="str">
        <f ca="1">IF($A29="","",VLOOKUP(INDIRECT(ADDRESS(ROW()-1,1,2,2)),Donnéesbrutes!$A$3:$Q$301,5,FALSE))</f>
        <v>Orenburg</v>
      </c>
      <c r="C29" s="37" t="str">
        <f ca="1">IF($A29="","",VLOOKUP(INDIRECT(ADDRESS(ROW()-1,1,2,2)),Donnéesbrutes!$A$3:$Q$301,7,FALSE))</f>
        <v>3.25</v>
      </c>
      <c r="D29" s="37" t="str">
        <f ca="1">IF($A29="","",VLOOKUP(INDIRECT(ADDRESS(ROW()-1,1,2,2)),Donnéesbrutes!$A$3:$Q$301,10,FALSE))</f>
        <v/>
      </c>
      <c r="E29" s="37" t="str">
        <f ca="1">IF($A29="","",VLOOKUP(INDIRECT(ADDRESS(ROW()-1,1,2,2)),Donnéesbrutes!$A$3:$Q$301,11,FALSE))</f>
        <v/>
      </c>
      <c r="F29" s="37" t="str">
        <f ca="1">IF($A29="","",VLOOKUP(INDIRECT(ADDRESS(ROW()-1,1,2,2)),Donnéesbrutes!$A$3:$Q$301,13,FALSE))</f>
        <v/>
      </c>
      <c r="G29" s="37" t="str">
        <f ca="1">IF($A29="","",VLOOKUP(INDIRECT(ADDRESS(ROW()-1,1,2,2)),Donnéesbrutes!$A$3:$Q$301,15,FALSE))</f>
        <v/>
      </c>
      <c r="H29" s="38" t="str">
        <f ca="1">IF($A29="","",VLOOKUP(INDIRECT(ADDRESS(ROW()-1,1,2,2)),Donnéesbrutes!$A$3:$Q$301,17,FALSE))</f>
        <v/>
      </c>
      <c r="J29" s="39" t="str">
        <f ca="1">IF(ISNA(VLOOKUP(INDIRECT(ADDRESS(ROW()-1,COLUMN(),2,2)),Donnéesbrutes!$A$3:$Q$301,2,FALSE)),"",VLOOKUP(INDIRECT(ADDRESS(ROW()-1,1,2,2)),Donnéesbrutes!$A$3:$Q$301,2,FALSE))</f>
        <v/>
      </c>
      <c r="K29" s="36" t="str">
        <f ca="1">IF(J29="","",VLOOKUP(INDIRECT(ADDRESS(ROW()-1,COLUMN()-1,2,2)),Donnéesbrutes!$A$3:$Q$301,5,FALSE))</f>
        <v/>
      </c>
      <c r="L29" s="37" t="str">
        <f ca="1">IF(J29="","",VLOOKUP(INDIRECT(ADDRESS(ROW()-1,COLUMN()-2,2,2)),Donnéesbrutes!$A$3:$Q$301,7,FALSE))</f>
        <v/>
      </c>
      <c r="M29" s="37" t="str">
        <f ca="1">IF(J29="","",VLOOKUP(INDIRECT(ADDRESS(ROW()-1,COLUMN()-3,2,2)),Donnéesbrutes!$A$3:$Q$301,10,FALSE))</f>
        <v/>
      </c>
      <c r="N29" s="37" t="str">
        <f ca="1">IF(J29="","",VLOOKUP(INDIRECT(ADDRESS(ROW()-1,COLUMN()-4,2,2)),Donnéesbrutes!$A$3:$Q$301,11,FALSE))</f>
        <v/>
      </c>
      <c r="O29" s="37" t="str">
        <f ca="1">IF(J29="","",VLOOKUP(INDIRECT(ADDRESS(ROW()-1,COLUMN()-5,2,2)),Donnéesbrutes!$A$3:$Q$301,13,FALSE))</f>
        <v/>
      </c>
      <c r="P29" s="37" t="str">
        <f ca="1">IF(J29="","",VLOOKUP(INDIRECT(ADDRESS(ROW()-1,COLUMN()-6,2,2)),Donnéesbrutes!$A$3:$Q$301,15,FALSE))</f>
        <v/>
      </c>
      <c r="Q29" s="38" t="str">
        <f ca="1">IF(J29="","",VLOOKUP(INDIRECT(ADDRESS(ROW()-1,COLUMN()-7,2,2)),Donnéesbrutes!$A$3:$Q$301,17,FALSE))</f>
        <v/>
      </c>
      <c r="S29" s="39" t="str">
        <f ca="1">IF(ISNA(VLOOKUP(INDIRECT(ADDRESS(ROW()-1,COLUMN(),2,2)),Donnéesbrutes!$A$3:$Q$301,2,FALSE)),"",VLOOKUP(INDIRECT(ADDRESS(ROW()-1,1,2,2)),Donnéesbrutes!$A$3:$Q$301,2,FALSE))</f>
        <v/>
      </c>
      <c r="T29" s="36" t="str">
        <f ca="1">IF(S29="","",VLOOKUP(INDIRECT(ADDRESS(ROW()-1,COLUMN()-1,2,2)),Donnéesbrutes!$A$3:$Q$301,5,FALSE))</f>
        <v/>
      </c>
      <c r="U29" s="37" t="str">
        <f ca="1">IF(S29="","",VLOOKUP(INDIRECT(ADDRESS(ROW()-1,COLUMN()-2,2,2)),Donnéesbrutes!$A$3:$Q$301,7,FALSE))</f>
        <v/>
      </c>
      <c r="V29" s="37" t="str">
        <f ca="1">IF(S29="","",VLOOKUP(INDIRECT(ADDRESS(ROW()-1,COLUMN()-3,2,2)),Donnéesbrutes!$A$3:$Q$301,10,FALSE))</f>
        <v/>
      </c>
      <c r="W29" s="37" t="str">
        <f ca="1">IF(S29="","",VLOOKUP(INDIRECT(ADDRESS(ROW()-1,COLUMN()-4,2,2)),Donnéesbrutes!$A$3:$Q$301,11,FALSE))</f>
        <v/>
      </c>
      <c r="X29" s="37" t="str">
        <f ca="1">IF(S29="","",VLOOKUP(INDIRECT(ADDRESS(ROW()-1,COLUMN()-5,2,2)),Donnéesbrutes!$A$3:$Q$301,13,FALSE))</f>
        <v/>
      </c>
      <c r="Y29" s="37" t="str">
        <f ca="1">IF(S29="","",VLOOKUP(INDIRECT(ADDRESS(ROW()-1,COLUMN()-6,2,2)),Donnéesbrutes!$A$3:$Q$301,15,FALSE))</f>
        <v/>
      </c>
      <c r="Z29" s="38" t="str">
        <f ca="1">IF(S29="","",VLOOKUP(INDIRECT(ADDRESS(ROW()-1,COLUMN()-7,2,2)),Donnéesbrutes!$A$3:$Q$301,17,FALSE))</f>
        <v/>
      </c>
    </row>
    <row r="30" spans="1:26" x14ac:dyDescent="0.25">
      <c r="A30" s="40">
        <f ca="1">A29</f>
        <v>42358</v>
      </c>
      <c r="B30" s="41">
        <f ca="1">IF(A29="","",VLOOKUP(INDIRECT(ADDRESS(ROW()-2,1,2,2)),Donnéesbrutes!$A$3:$Q$301,3,FALSE))</f>
        <v>0.54166666666666663</v>
      </c>
      <c r="C30" s="33"/>
      <c r="D30" s="33"/>
      <c r="E30" s="33"/>
      <c r="F30" s="33"/>
      <c r="G30" s="33"/>
      <c r="H30" s="34"/>
      <c r="J30" s="40" t="str">
        <f ca="1">J29</f>
        <v/>
      </c>
      <c r="K30" s="41" t="str">
        <f ca="1">IF(J29="","",VLOOKUP(INDIRECT(ADDRESS(ROW()-2,COLUMN()-1,2,2)),Donnéesbrutes!$A$3:$Q$301,3,FALSE))</f>
        <v/>
      </c>
      <c r="L30" s="33"/>
      <c r="M30" s="33"/>
      <c r="N30" s="33"/>
      <c r="O30" s="33"/>
      <c r="P30" s="33"/>
      <c r="Q30" s="34"/>
      <c r="S30" s="40" t="str">
        <f ca="1">S29</f>
        <v/>
      </c>
      <c r="T30" s="41" t="str">
        <f ca="1">IF(S29="","",VLOOKUP(INDIRECT(ADDRESS(ROW()-2,COLUMN()-1,2,2)),Donnéesbrutes!$A$3:$Q$301,3,FALSE))</f>
        <v/>
      </c>
      <c r="U30" s="33"/>
      <c r="V30" s="33"/>
      <c r="W30" s="33"/>
      <c r="X30" s="33"/>
      <c r="Y30" s="33"/>
      <c r="Z30" s="34"/>
    </row>
    <row r="31" spans="1:26" x14ac:dyDescent="0.25">
      <c r="A31" s="32"/>
      <c r="B31" s="33"/>
      <c r="C31" s="33"/>
      <c r="D31" s="33"/>
      <c r="E31" s="33"/>
      <c r="F31" s="33"/>
      <c r="G31" s="33"/>
      <c r="H31" s="34"/>
      <c r="J31" s="32"/>
      <c r="K31" s="33"/>
      <c r="L31" s="33"/>
      <c r="M31" s="33"/>
      <c r="N31" s="33"/>
      <c r="O31" s="33"/>
      <c r="P31" s="33"/>
      <c r="Q31" s="34"/>
      <c r="S31" s="32"/>
      <c r="T31" s="33"/>
      <c r="U31" s="33"/>
      <c r="V31" s="33"/>
      <c r="W31" s="33"/>
      <c r="X31" s="33"/>
      <c r="Y31" s="33"/>
      <c r="Z31" s="34"/>
    </row>
    <row r="32" spans="1:26" x14ac:dyDescent="0.25">
      <c r="A32" s="35">
        <v>8</v>
      </c>
      <c r="B32" s="36" t="str">
        <f ca="1">IF($A33="","",VLOOKUP(INDIRECT(ADDRESS(ROW(),1,2,2)),Donnéesbrutes!$A$3:$Q$301,4,FALSE))</f>
        <v>Kra</v>
      </c>
      <c r="C32" s="37">
        <f ca="1">IF($A33="","",VLOOKUP(INDIRECT(ADDRESS(ROW(),1,2,2)),Donnéesbrutes!$A$3:$Q$301,6,FALSE))</f>
        <v>1.1599999999999999</v>
      </c>
      <c r="D32" s="37" t="str">
        <f ca="1">IF($A33="","",VLOOKUP(INDIRECT(ADDRESS(ROW(),1,2,2)),Donnéesbrutes!$A$3:$Q$301,9,FALSE))</f>
        <v/>
      </c>
      <c r="E32" s="37" t="str">
        <f ca="1">IF($A33="","",VLOOKUP(INDIRECT(ADDRESS(ROW(),1,2,2)),Donnéesbrutes!$A$3:$Q$301,10,FALSE))</f>
        <v/>
      </c>
      <c r="F32" s="37" t="str">
        <f ca="1">IF($A33="","",VLOOKUP(INDIRECT(ADDRESS(ROW(),1,2,2)),Donnéesbrutes!$A$3:$Q$301,12,FALSE))</f>
        <v/>
      </c>
      <c r="G32" s="37" t="str">
        <f ca="1">IF($A33="","",VLOOKUP(INDIRECT(ADDRESS(ROW(),1,2,2)),Donnéesbrutes!$A$3:$Q$301,14,FALSE))</f>
        <v/>
      </c>
      <c r="H32" s="38" t="str">
        <f ca="1">IF($A33="","",VLOOKUP(INDIRECT(ADDRESS(ROW(),1,2,2)),Donnéesbrutes!$A$3:$Q$301,16,FALSE))</f>
        <v/>
      </c>
      <c r="J32" s="35">
        <v>18</v>
      </c>
      <c r="K32" s="36" t="str">
        <f ca="1">IF(J33="","",VLOOKUP(INDIRECT(ADDRESS(ROW(),COLUMN()-1,2,2)),Donnéesbrutes!$A$3:$Q$301,4,FALSE))</f>
        <v/>
      </c>
      <c r="L32" s="37" t="str">
        <f ca="1">IF(J33="","",VLOOKUP(INDIRECT(ADDRESS(ROW(),COLUMN()-2,2,2)),Donnéesbrutes!$A$3:$Q$301,6,FALSE))</f>
        <v/>
      </c>
      <c r="M32" s="37" t="str">
        <f ca="1">IF(J33="","",VLOOKUP(INDIRECT(ADDRESS(ROW(),COLUMN()-3,2,2)),Donnéesbrutes!$A$3:$Q$301,9,FALSE))</f>
        <v/>
      </c>
      <c r="N32" s="37" t="str">
        <f ca="1">IF(J33="","",VLOOKUP(INDIRECT(ADDRESS(ROW(),COLUMN()-4,2,2)),Donnéesbrutes!$A$3:$Q$301,10,FALSE))</f>
        <v/>
      </c>
      <c r="O32" s="37" t="str">
        <f ca="1">IF(J33="","",VLOOKUP(INDIRECT(ADDRESS(ROW(),COLUMN()-5,2,2)),Donnéesbrutes!$A$3:$Q$301,12,FALSE))</f>
        <v/>
      </c>
      <c r="P32" s="37" t="str">
        <f ca="1">IF(J33="","",VLOOKUP(INDIRECT(ADDRESS(ROW(),COLUMN()-6,2,2)),Donnéesbrutes!$A$3:$Q$301,14,FALSE))</f>
        <v/>
      </c>
      <c r="Q32" s="38" t="str">
        <f ca="1">IF(J33="","",VLOOKUP(INDIRECT(ADDRESS(ROW(),COLUMN()-7,2,2)),Donnéesbrutes!$A$3:$Q$301,16,FALSE))</f>
        <v/>
      </c>
      <c r="S32" s="35">
        <v>28</v>
      </c>
      <c r="T32" s="36" t="str">
        <f ca="1">IF(S33="","",VLOOKUP(INDIRECT(ADDRESS(ROW(),COLUMN()-1,2,2)),Donnéesbrutes!$A$3:$Q$301,4,FALSE))</f>
        <v/>
      </c>
      <c r="U32" s="37" t="str">
        <f ca="1">IF(S33="","",VLOOKUP(INDIRECT(ADDRESS(ROW(),COLUMN()-2,2,2)),Donnéesbrutes!$A$3:$Q$301,6,FALSE))</f>
        <v/>
      </c>
      <c r="V32" s="37" t="str">
        <f ca="1">IF(S33="","",VLOOKUP(INDIRECT(ADDRESS(ROW(),COLUMN()-3,2,2)),Donnéesbrutes!$A$3:$Q$301,9,FALSE))</f>
        <v/>
      </c>
      <c r="W32" s="37" t="str">
        <f ca="1">IF(S33="","",VLOOKUP(INDIRECT(ADDRESS(ROW(),COLUMN()-4,2,2)),Donnéesbrutes!$A$3:$Q$301,10,FALSE))</f>
        <v/>
      </c>
      <c r="X32" s="37" t="str">
        <f ca="1">IF(S33="","",VLOOKUP(INDIRECT(ADDRESS(ROW(),COLUMN()-5,2,2)),Donnéesbrutes!$A$3:$Q$301,12,FALSE))</f>
        <v/>
      </c>
      <c r="Y32" s="37" t="str">
        <f ca="1">IF(S33="","",VLOOKUP(INDIRECT(ADDRESS(ROW(),COLUMN()-6,2,2)),Donnéesbrutes!$A$3:$Q$301,14,FALSE))</f>
        <v/>
      </c>
      <c r="Z32" s="38" t="str">
        <f ca="1">IF(S33="","",VLOOKUP(INDIRECT(ADDRESS(ROW(),COLUMN()-7,2,2)),Donnéesbrutes!$A$3:$Q$301,16,FALSE))</f>
        <v/>
      </c>
    </row>
    <row r="33" spans="1:26" x14ac:dyDescent="0.25">
      <c r="A33" s="39">
        <f ca="1">IF(ISNA(VLOOKUP(INDIRECT(ADDRESS(ROW()-1,1,2,2)),Donnéesbrutes!$A$3:$Q$301,2,FALSE)),"",VLOOKUP(INDIRECT(ADDRESS(ROW()-1,1,2,2)),Donnéesbrutes!$A$3:$Q$301,2,FALSE))</f>
        <v>42382</v>
      </c>
      <c r="B33" s="36" t="str">
        <f ca="1">IF($A33="","",VLOOKUP(INDIRECT(ADDRESS(ROW()-1,1,2,2)),Donnéesbrutes!$A$3:$Q$301,5,FALSE))</f>
        <v>Orenburg</v>
      </c>
      <c r="C33" s="37">
        <f ca="1">IF($A33="","",VLOOKUP(INDIRECT(ADDRESS(ROW()-1,1,2,2)),Donnéesbrutes!$A$3:$Q$301,7,FALSE))</f>
        <v>4.5</v>
      </c>
      <c r="D33" s="37" t="str">
        <f ca="1">IF($A33="","",VLOOKUP(INDIRECT(ADDRESS(ROW()-1,1,2,2)),Donnéesbrutes!$A$3:$Q$301,10,FALSE))</f>
        <v/>
      </c>
      <c r="E33" s="37" t="str">
        <f ca="1">IF($A33="","",VLOOKUP(INDIRECT(ADDRESS(ROW()-1,1,2,2)),Donnéesbrutes!$A$3:$Q$301,11,FALSE))</f>
        <v/>
      </c>
      <c r="F33" s="37" t="str">
        <f ca="1">IF($A33="","",VLOOKUP(INDIRECT(ADDRESS(ROW()-1,1,2,2)),Donnéesbrutes!$A$3:$Q$301,13,FALSE))</f>
        <v/>
      </c>
      <c r="G33" s="37" t="str">
        <f ca="1">IF($A33="","",VLOOKUP(INDIRECT(ADDRESS(ROW()-1,1,2,2)),Donnéesbrutes!$A$3:$Q$301,15,FALSE))</f>
        <v/>
      </c>
      <c r="H33" s="38" t="str">
        <f ca="1">IF($A33="","",VLOOKUP(INDIRECT(ADDRESS(ROW()-1,1,2,2)),Donnéesbrutes!$A$3:$Q$301,17,FALSE))</f>
        <v/>
      </c>
      <c r="J33" s="39" t="str">
        <f ca="1">IF(ISNA(VLOOKUP(INDIRECT(ADDRESS(ROW()-1,COLUMN(),2,2)),Donnéesbrutes!$A$3:$Q$301,2,FALSE)),"",VLOOKUP(INDIRECT(ADDRESS(ROW()-1,1,2,2)),Donnéesbrutes!$A$3:$Q$301,2,FALSE))</f>
        <v/>
      </c>
      <c r="K33" s="36" t="str">
        <f ca="1">IF(J33="","",VLOOKUP(INDIRECT(ADDRESS(ROW()-1,COLUMN()-1,2,2)),Donnéesbrutes!$A$3:$Q$301,5,FALSE))</f>
        <v/>
      </c>
      <c r="L33" s="37" t="str">
        <f ca="1">IF(J33="","",VLOOKUP(INDIRECT(ADDRESS(ROW()-1,COLUMN()-2,2,2)),Donnéesbrutes!$A$3:$Q$301,7,FALSE))</f>
        <v/>
      </c>
      <c r="M33" s="37" t="str">
        <f ca="1">IF(J33="","",VLOOKUP(INDIRECT(ADDRESS(ROW()-1,COLUMN()-3,2,2)),Donnéesbrutes!$A$3:$Q$301,10,FALSE))</f>
        <v/>
      </c>
      <c r="N33" s="37" t="str">
        <f ca="1">IF(J33="","",VLOOKUP(INDIRECT(ADDRESS(ROW()-1,COLUMN()-4,2,2)),Donnéesbrutes!$A$3:$Q$301,11,FALSE))</f>
        <v/>
      </c>
      <c r="O33" s="37" t="str">
        <f ca="1">IF(J33="","",VLOOKUP(INDIRECT(ADDRESS(ROW()-1,COLUMN()-5,2,2)),Donnéesbrutes!$A$3:$Q$301,13,FALSE))</f>
        <v/>
      </c>
      <c r="P33" s="37" t="str">
        <f ca="1">IF(J33="","",VLOOKUP(INDIRECT(ADDRESS(ROW()-1,COLUMN()-6,2,2)),Donnéesbrutes!$A$3:$Q$301,15,FALSE))</f>
        <v/>
      </c>
      <c r="Q33" s="38" t="str">
        <f ca="1">IF(J33="","",VLOOKUP(INDIRECT(ADDRESS(ROW()-1,COLUMN()-7,2,2)),Donnéesbrutes!$A$3:$Q$301,17,FALSE))</f>
        <v/>
      </c>
      <c r="S33" s="39" t="str">
        <f ca="1">IF(ISNA(VLOOKUP(INDIRECT(ADDRESS(ROW()-1,COLUMN(),2,2)),Donnéesbrutes!$A$3:$Q$301,2,FALSE)),"",VLOOKUP(INDIRECT(ADDRESS(ROW()-1,1,2,2)),Donnéesbrutes!$A$3:$Q$301,2,FALSE))</f>
        <v/>
      </c>
      <c r="T33" s="36" t="str">
        <f ca="1">IF(S33="","",VLOOKUP(INDIRECT(ADDRESS(ROW()-1,COLUMN()-1,2,2)),Donnéesbrutes!$A$3:$Q$301,5,FALSE))</f>
        <v/>
      </c>
      <c r="U33" s="37" t="str">
        <f ca="1">IF(S33="","",VLOOKUP(INDIRECT(ADDRESS(ROW()-1,COLUMN()-2,2,2)),Donnéesbrutes!$A$3:$Q$301,7,FALSE))</f>
        <v/>
      </c>
      <c r="V33" s="37" t="str">
        <f ca="1">IF(S33="","",VLOOKUP(INDIRECT(ADDRESS(ROW()-1,COLUMN()-3,2,2)),Donnéesbrutes!$A$3:$Q$301,10,FALSE))</f>
        <v/>
      </c>
      <c r="W33" s="37" t="str">
        <f ca="1">IF(S33="","",VLOOKUP(INDIRECT(ADDRESS(ROW()-1,COLUMN()-4,2,2)),Donnéesbrutes!$A$3:$Q$301,11,FALSE))</f>
        <v/>
      </c>
      <c r="X33" s="37" t="str">
        <f ca="1">IF(S33="","",VLOOKUP(INDIRECT(ADDRESS(ROW()-1,COLUMN()-5,2,2)),Donnéesbrutes!$A$3:$Q$301,13,FALSE))</f>
        <v/>
      </c>
      <c r="Y33" s="37" t="str">
        <f ca="1">IF(S33="","",VLOOKUP(INDIRECT(ADDRESS(ROW()-1,COLUMN()-6,2,2)),Donnéesbrutes!$A$3:$Q$301,15,FALSE))</f>
        <v/>
      </c>
      <c r="Z33" s="38" t="str">
        <f ca="1">IF(S33="","",VLOOKUP(INDIRECT(ADDRESS(ROW()-1,COLUMN()-7,2,2)),Donnéesbrutes!$A$3:$Q$301,17,FALSE))</f>
        <v/>
      </c>
    </row>
    <row r="34" spans="1:26" x14ac:dyDescent="0.25">
      <c r="A34" s="40">
        <f ca="1">A33</f>
        <v>42382</v>
      </c>
      <c r="B34" s="41">
        <f ca="1">IF(A33="","",VLOOKUP(INDIRECT(ADDRESS(ROW()-2,1,2,2)),Donnéesbrutes!$A$3:$Q$301,3,FALSE))</f>
        <v>0.54166666666666663</v>
      </c>
      <c r="C34" s="33"/>
      <c r="D34" s="33"/>
      <c r="E34" s="33"/>
      <c r="F34" s="33"/>
      <c r="G34" s="33"/>
      <c r="H34" s="34"/>
      <c r="J34" s="40" t="str">
        <f ca="1">J33</f>
        <v/>
      </c>
      <c r="K34" s="41" t="str">
        <f ca="1">IF(J33="","",VLOOKUP(INDIRECT(ADDRESS(ROW()-2,COLUMN()-1,2,2)),Donnéesbrutes!$A$3:$Q$301,3,FALSE))</f>
        <v/>
      </c>
      <c r="L34" s="33"/>
      <c r="M34" s="33"/>
      <c r="N34" s="33"/>
      <c r="O34" s="33"/>
      <c r="P34" s="33"/>
      <c r="Q34" s="34"/>
      <c r="S34" s="40" t="str">
        <f ca="1">S33</f>
        <v/>
      </c>
      <c r="T34" s="41" t="str">
        <f ca="1">IF(S33="","",VLOOKUP(INDIRECT(ADDRESS(ROW()-2,COLUMN()-1,2,2)),Donnéesbrutes!$A$3:$Q$301,3,FALSE))</f>
        <v/>
      </c>
      <c r="U34" s="33"/>
      <c r="V34" s="33"/>
      <c r="W34" s="33"/>
      <c r="X34" s="33"/>
      <c r="Y34" s="33"/>
      <c r="Z34" s="34"/>
    </row>
    <row r="35" spans="1:26" x14ac:dyDescent="0.25">
      <c r="A35" s="32"/>
      <c r="B35" s="33"/>
      <c r="C35" s="33"/>
      <c r="D35" s="33"/>
      <c r="E35" s="33"/>
      <c r="F35" s="33"/>
      <c r="G35" s="33"/>
      <c r="H35" s="34"/>
      <c r="J35" s="32"/>
      <c r="K35" s="33"/>
      <c r="L35" s="33"/>
      <c r="M35" s="33"/>
      <c r="N35" s="33"/>
      <c r="O35" s="33"/>
      <c r="P35" s="33"/>
      <c r="Q35" s="34"/>
      <c r="S35" s="32"/>
      <c r="T35" s="33"/>
      <c r="U35" s="33"/>
      <c r="V35" s="33"/>
      <c r="W35" s="33"/>
      <c r="X35" s="33"/>
      <c r="Y35" s="33"/>
      <c r="Z35" s="34"/>
    </row>
    <row r="36" spans="1:26" x14ac:dyDescent="0.25">
      <c r="A36" s="35">
        <v>9</v>
      </c>
      <c r="B36" s="36" t="str">
        <f ca="1">IF($A37="","",VLOOKUP(INDIRECT(ADDRESS(ROW(),1,2,2)),Donnéesbrutes!$A$3:$Q$301,4,FALSE))</f>
        <v/>
      </c>
      <c r="C36" s="37" t="str">
        <f ca="1">IF($A37="","",VLOOKUP(INDIRECT(ADDRESS(ROW(),1,2,2)),Donnéesbrutes!$A$3:$Q$301,6,FALSE))</f>
        <v/>
      </c>
      <c r="D36" s="37" t="str">
        <f ca="1">IF($A37="","",VLOOKUP(INDIRECT(ADDRESS(ROW(),1,2,2)),Donnéesbrutes!$A$3:$Q$301,9,FALSE))</f>
        <v/>
      </c>
      <c r="E36" s="37" t="str">
        <f ca="1">IF($A37="","",VLOOKUP(INDIRECT(ADDRESS(ROW(),1,2,2)),Donnéesbrutes!$A$3:$Q$301,10,FALSE))</f>
        <v/>
      </c>
      <c r="F36" s="37" t="str">
        <f ca="1">IF($A37="","",VLOOKUP(INDIRECT(ADDRESS(ROW(),1,2,2)),Donnéesbrutes!$A$3:$Q$301,12,FALSE))</f>
        <v/>
      </c>
      <c r="G36" s="37" t="str">
        <f ca="1">IF($A37="","",VLOOKUP(INDIRECT(ADDRESS(ROW(),1,2,2)),Donnéesbrutes!$A$3:$Q$301,14,FALSE))</f>
        <v/>
      </c>
      <c r="H36" s="38" t="str">
        <f ca="1">IF($A37="","",VLOOKUP(INDIRECT(ADDRESS(ROW(),1,2,2)),Donnéesbrutes!$A$3:$Q$301,16,FALSE))</f>
        <v/>
      </c>
      <c r="J36" s="35">
        <v>19</v>
      </c>
      <c r="K36" s="36" t="str">
        <f ca="1">IF(J37="","",VLOOKUP(INDIRECT(ADDRESS(ROW(),COLUMN()-1,2,2)),Donnéesbrutes!$A$3:$Q$301,4,FALSE))</f>
        <v/>
      </c>
      <c r="L36" s="37" t="str">
        <f ca="1">IF(J37="","",VLOOKUP(INDIRECT(ADDRESS(ROW(),COLUMN()-2,2,2)),Donnéesbrutes!$A$3:$Q$301,6,FALSE))</f>
        <v/>
      </c>
      <c r="M36" s="37" t="str">
        <f ca="1">IF(J37="","",VLOOKUP(INDIRECT(ADDRESS(ROW(),COLUMN()-3,2,2)),Donnéesbrutes!$A$3:$Q$301,9,FALSE))</f>
        <v/>
      </c>
      <c r="N36" s="37" t="str">
        <f ca="1">IF(J37="","",VLOOKUP(INDIRECT(ADDRESS(ROW(),COLUMN()-4,2,2)),Donnéesbrutes!$A$3:$Q$301,10,FALSE))</f>
        <v/>
      </c>
      <c r="O36" s="37" t="str">
        <f ca="1">IF(J37="","",VLOOKUP(INDIRECT(ADDRESS(ROW(),COLUMN()-5,2,2)),Donnéesbrutes!$A$3:$Q$301,12,FALSE))</f>
        <v/>
      </c>
      <c r="P36" s="37" t="str">
        <f ca="1">IF(J37="","",VLOOKUP(INDIRECT(ADDRESS(ROW(),COLUMN()-6,2,2)),Donnéesbrutes!$A$3:$Q$301,14,FALSE))</f>
        <v/>
      </c>
      <c r="Q36" s="38" t="str">
        <f ca="1">IF(J37="","",VLOOKUP(INDIRECT(ADDRESS(ROW(),COLUMN()-7,2,2)),Donnéesbrutes!$A$3:$Q$301,16,FALSE))</f>
        <v/>
      </c>
      <c r="S36" s="35">
        <v>29</v>
      </c>
      <c r="T36" s="36" t="str">
        <f ca="1">IF(S37="","",VLOOKUP(INDIRECT(ADDRESS(ROW(),COLUMN()-1,2,2)),Donnéesbrutes!$A$3:$Q$301,4,FALSE))</f>
        <v/>
      </c>
      <c r="U36" s="37" t="str">
        <f ca="1">IF(S37="","",VLOOKUP(INDIRECT(ADDRESS(ROW(),COLUMN()-2,2,2)),Donnéesbrutes!$A$3:$Q$301,6,FALSE))</f>
        <v/>
      </c>
      <c r="V36" s="37" t="str">
        <f ca="1">IF(S37="","",VLOOKUP(INDIRECT(ADDRESS(ROW(),COLUMN()-3,2,2)),Donnéesbrutes!$A$3:$Q$301,9,FALSE))</f>
        <v/>
      </c>
      <c r="W36" s="37" t="str">
        <f ca="1">IF(S37="","",VLOOKUP(INDIRECT(ADDRESS(ROW(),COLUMN()-4,2,2)),Donnéesbrutes!$A$3:$Q$301,10,FALSE))</f>
        <v/>
      </c>
      <c r="X36" s="37" t="str">
        <f ca="1">IF(S37="","",VLOOKUP(INDIRECT(ADDRESS(ROW(),COLUMN()-5,2,2)),Donnéesbrutes!$A$3:$Q$301,12,FALSE))</f>
        <v/>
      </c>
      <c r="Y36" s="37" t="str">
        <f ca="1">IF(S37="","",VLOOKUP(INDIRECT(ADDRESS(ROW(),COLUMN()-6,2,2)),Donnéesbrutes!$A$3:$Q$301,14,FALSE))</f>
        <v/>
      </c>
      <c r="Z36" s="38" t="str">
        <f ca="1">IF(S37="","",VLOOKUP(INDIRECT(ADDRESS(ROW(),COLUMN()-7,2,2)),Donnéesbrutes!$A$3:$Q$301,16,FALSE))</f>
        <v/>
      </c>
    </row>
    <row r="37" spans="1:26" x14ac:dyDescent="0.25">
      <c r="A37" s="39" t="str">
        <f ca="1">IF(ISNA(VLOOKUP(INDIRECT(ADDRESS(ROW()-1,1,2,2)),Donnéesbrutes!$A$3:$Q$301,2,FALSE)),"",VLOOKUP(INDIRECT(ADDRESS(ROW()-1,1,2,2)),Donnéesbrutes!$A$3:$Q$301,2,FALSE))</f>
        <v/>
      </c>
      <c r="B37" s="36" t="str">
        <f ca="1">IF($A37="","",VLOOKUP(INDIRECT(ADDRESS(ROW()-1,1,2,2)),Donnéesbrutes!$A$3:$Q$301,5,FALSE))</f>
        <v/>
      </c>
      <c r="C37" s="37" t="str">
        <f ca="1">IF($A37="","",VLOOKUP(INDIRECT(ADDRESS(ROW()-1,1,2,2)),Donnéesbrutes!$A$3:$Q$301,7,FALSE))</f>
        <v/>
      </c>
      <c r="D37" s="37" t="str">
        <f ca="1">IF($A37="","",VLOOKUP(INDIRECT(ADDRESS(ROW()-1,1,2,2)),Donnéesbrutes!$A$3:$Q$301,10,FALSE))</f>
        <v/>
      </c>
      <c r="E37" s="37" t="str">
        <f ca="1">IF($A37="","",VLOOKUP(INDIRECT(ADDRESS(ROW()-1,1,2,2)),Donnéesbrutes!$A$3:$Q$301,11,FALSE))</f>
        <v/>
      </c>
      <c r="F37" s="37" t="str">
        <f ca="1">IF($A37="","",VLOOKUP(INDIRECT(ADDRESS(ROW()-1,1,2,2)),Donnéesbrutes!$A$3:$Q$301,13,FALSE))</f>
        <v/>
      </c>
      <c r="G37" s="37" t="str">
        <f ca="1">IF($A37="","",VLOOKUP(INDIRECT(ADDRESS(ROW()-1,1,2,2)),Donnéesbrutes!$A$3:$Q$301,15,FALSE))</f>
        <v/>
      </c>
      <c r="H37" s="38" t="str">
        <f ca="1">IF($A37="","",VLOOKUP(INDIRECT(ADDRESS(ROW()-1,1,2,2)),Donnéesbrutes!$A$3:$Q$301,17,FALSE))</f>
        <v/>
      </c>
      <c r="J37" s="39" t="str">
        <f ca="1">IF(ISNA(VLOOKUP(INDIRECT(ADDRESS(ROW()-1,COLUMN(),2,2)),Donnéesbrutes!$A$3:$Q$301,2,FALSE)),"",VLOOKUP(INDIRECT(ADDRESS(ROW()-1,1,2,2)),Donnéesbrutes!$A$3:$Q$301,2,FALSE))</f>
        <v/>
      </c>
      <c r="K37" s="36" t="str">
        <f ca="1">IF(J37="","",VLOOKUP(INDIRECT(ADDRESS(ROW()-1,COLUMN()-1,2,2)),Donnéesbrutes!$A$3:$Q$301,5,FALSE))</f>
        <v/>
      </c>
      <c r="L37" s="37" t="str">
        <f ca="1">IF(J37="","",VLOOKUP(INDIRECT(ADDRESS(ROW()-1,COLUMN()-2,2,2)),Donnéesbrutes!$A$3:$Q$301,7,FALSE))</f>
        <v/>
      </c>
      <c r="M37" s="37" t="str">
        <f ca="1">IF(J37="","",VLOOKUP(INDIRECT(ADDRESS(ROW()-1,COLUMN()-3,2,2)),Donnéesbrutes!$A$3:$Q$301,10,FALSE))</f>
        <v/>
      </c>
      <c r="N37" s="37" t="str">
        <f ca="1">IF(J37="","",VLOOKUP(INDIRECT(ADDRESS(ROW()-1,COLUMN()-4,2,2)),Donnéesbrutes!$A$3:$Q$301,11,FALSE))</f>
        <v/>
      </c>
      <c r="O37" s="37" t="str">
        <f ca="1">IF(J37="","",VLOOKUP(INDIRECT(ADDRESS(ROW()-1,COLUMN()-5,2,2)),Donnéesbrutes!$A$3:$Q$301,13,FALSE))</f>
        <v/>
      </c>
      <c r="P37" s="37" t="str">
        <f ca="1">IF(J37="","",VLOOKUP(INDIRECT(ADDRESS(ROW()-1,COLUMN()-6,2,2)),Donnéesbrutes!$A$3:$Q$301,15,FALSE))</f>
        <v/>
      </c>
      <c r="Q37" s="38" t="str">
        <f ca="1">IF(J37="","",VLOOKUP(INDIRECT(ADDRESS(ROW()-1,COLUMN()-7,2,2)),Donnéesbrutes!$A$3:$Q$301,17,FALSE))</f>
        <v/>
      </c>
      <c r="S37" s="39" t="str">
        <f ca="1">IF(ISNA(VLOOKUP(INDIRECT(ADDRESS(ROW()-1,COLUMN(),2,2)),Donnéesbrutes!$A$3:$Q$301,2,FALSE)),"",VLOOKUP(INDIRECT(ADDRESS(ROW()-1,1,2,2)),Donnéesbrutes!$A$3:$Q$301,2,FALSE))</f>
        <v/>
      </c>
      <c r="T37" s="36" t="str">
        <f ca="1">IF(S37="","",VLOOKUP(INDIRECT(ADDRESS(ROW()-1,COLUMN()-1,2,2)),Donnéesbrutes!$A$3:$Q$301,5,FALSE))</f>
        <v/>
      </c>
      <c r="U37" s="37" t="str">
        <f ca="1">IF(S37="","",VLOOKUP(INDIRECT(ADDRESS(ROW()-1,COLUMN()-2,2,2)),Donnéesbrutes!$A$3:$Q$301,7,FALSE))</f>
        <v/>
      </c>
      <c r="V37" s="37" t="str">
        <f ca="1">IF(S37="","",VLOOKUP(INDIRECT(ADDRESS(ROW()-1,COLUMN()-3,2,2)),Donnéesbrutes!$A$3:$Q$301,10,FALSE))</f>
        <v/>
      </c>
      <c r="W37" s="37" t="str">
        <f ca="1">IF(S37="","",VLOOKUP(INDIRECT(ADDRESS(ROW()-1,COLUMN()-4,2,2)),Donnéesbrutes!$A$3:$Q$301,11,FALSE))</f>
        <v/>
      </c>
      <c r="X37" s="37" t="str">
        <f ca="1">IF(S37="","",VLOOKUP(INDIRECT(ADDRESS(ROW()-1,COLUMN()-5,2,2)),Donnéesbrutes!$A$3:$Q$301,13,FALSE))</f>
        <v/>
      </c>
      <c r="Y37" s="37" t="str">
        <f ca="1">IF(S37="","",VLOOKUP(INDIRECT(ADDRESS(ROW()-1,COLUMN()-6,2,2)),Donnéesbrutes!$A$3:$Q$301,15,FALSE))</f>
        <v/>
      </c>
      <c r="Z37" s="38" t="str">
        <f ca="1">IF(S37="","",VLOOKUP(INDIRECT(ADDRESS(ROW()-1,COLUMN()-7,2,2)),Donnéesbrutes!$A$3:$Q$301,17,FALSE))</f>
        <v/>
      </c>
    </row>
    <row r="38" spans="1:26" x14ac:dyDescent="0.25">
      <c r="A38" s="40" t="str">
        <f ca="1">A37</f>
        <v/>
      </c>
      <c r="B38" s="41" t="str">
        <f ca="1">IF(A37="","",VLOOKUP(INDIRECT(ADDRESS(ROW()-2,1,2,2)),Donnéesbrutes!$A$3:$Q$301,3,FALSE))</f>
        <v/>
      </c>
      <c r="C38" s="33"/>
      <c r="D38" s="33"/>
      <c r="E38" s="33"/>
      <c r="F38" s="33"/>
      <c r="G38" s="33"/>
      <c r="H38" s="34"/>
      <c r="J38" s="40" t="str">
        <f ca="1">J37</f>
        <v/>
      </c>
      <c r="K38" s="41" t="str">
        <f ca="1">IF(J37="","",VLOOKUP(INDIRECT(ADDRESS(ROW()-2,COLUMN()-1,2,2)),Donnéesbrutes!$A$3:$Q$301,3,FALSE))</f>
        <v/>
      </c>
      <c r="L38" s="33"/>
      <c r="M38" s="33"/>
      <c r="N38" s="33"/>
      <c r="O38" s="33"/>
      <c r="P38" s="33"/>
      <c r="Q38" s="34"/>
      <c r="S38" s="40" t="str">
        <f ca="1">S37</f>
        <v/>
      </c>
      <c r="T38" s="41" t="str">
        <f ca="1">IF(S37="","",VLOOKUP(INDIRECT(ADDRESS(ROW()-2,COLUMN()-1,2,2)),Donnéesbrutes!$A$3:$Q$301,3,FALSE))</f>
        <v/>
      </c>
      <c r="U38" s="33"/>
      <c r="V38" s="33"/>
      <c r="W38" s="33"/>
      <c r="X38" s="33"/>
      <c r="Y38" s="33"/>
      <c r="Z38" s="34"/>
    </row>
    <row r="39" spans="1:26" x14ac:dyDescent="0.25">
      <c r="A39" s="32"/>
      <c r="B39" s="33"/>
      <c r="C39" s="33"/>
      <c r="D39" s="33"/>
      <c r="E39" s="33"/>
      <c r="F39" s="33"/>
      <c r="G39" s="33"/>
      <c r="H39" s="34"/>
      <c r="J39" s="32"/>
      <c r="K39" s="33"/>
      <c r="L39" s="33"/>
      <c r="M39" s="33"/>
      <c r="N39" s="33"/>
      <c r="O39" s="33"/>
      <c r="P39" s="33"/>
      <c r="Q39" s="34"/>
      <c r="S39" s="32"/>
      <c r="T39" s="33"/>
      <c r="U39" s="33"/>
      <c r="V39" s="33"/>
      <c r="W39" s="33"/>
      <c r="X39" s="33"/>
      <c r="Y39" s="33"/>
      <c r="Z39" s="34"/>
    </row>
    <row r="40" spans="1:26" x14ac:dyDescent="0.25">
      <c r="A40" s="35">
        <v>10</v>
      </c>
      <c r="B40" s="36" t="str">
        <f ca="1">IF($A41="","",VLOOKUP(INDIRECT(ADDRESS(ROW(),1,2,2)),Donnéesbrutes!$A$3:$Q$301,4,FALSE))</f>
        <v/>
      </c>
      <c r="C40" s="37" t="str">
        <f ca="1">IF($A41="","",VLOOKUP(INDIRECT(ADDRESS(ROW(),1,2,2)),Donnéesbrutes!$A$3:$Q$301,6,FALSE))</f>
        <v/>
      </c>
      <c r="D40" s="37" t="str">
        <f ca="1">IF($A41="","",VLOOKUP(INDIRECT(ADDRESS(ROW(),1,2,2)),Donnéesbrutes!$A$3:$Q$301,9,FALSE))</f>
        <v/>
      </c>
      <c r="E40" s="37" t="str">
        <f ca="1">IF($A41="","",VLOOKUP(INDIRECT(ADDRESS(ROW(),1,2,2)),Donnéesbrutes!$A$3:$Q$301,10,FALSE))</f>
        <v/>
      </c>
      <c r="F40" s="37" t="str">
        <f ca="1">IF($A41="","",VLOOKUP(INDIRECT(ADDRESS(ROW(),1,2,2)),Donnéesbrutes!$A$3:$Q$301,12,FALSE))</f>
        <v/>
      </c>
      <c r="G40" s="37" t="str">
        <f ca="1">IF($A41="","",VLOOKUP(INDIRECT(ADDRESS(ROW(),1,2,2)),Donnéesbrutes!$A$3:$Q$301,14,FALSE))</f>
        <v/>
      </c>
      <c r="H40" s="38" t="str">
        <f ca="1">IF($A41="","",VLOOKUP(INDIRECT(ADDRESS(ROW(),1,2,2)),Donnéesbrutes!$A$3:$Q$301,16,FALSE))</f>
        <v/>
      </c>
      <c r="J40" s="35">
        <v>20</v>
      </c>
      <c r="K40" s="36" t="str">
        <f ca="1">IF(J41="","",VLOOKUP(INDIRECT(ADDRESS(ROW(),COLUMN()-1,2,2)),Donnéesbrutes!$A$3:$Q$301,4,FALSE))</f>
        <v/>
      </c>
      <c r="L40" s="37" t="str">
        <f ca="1">IF(J41="","",VLOOKUP(INDIRECT(ADDRESS(ROW(),COLUMN()-2,2,2)),Donnéesbrutes!$A$3:$Q$301,6,FALSE))</f>
        <v/>
      </c>
      <c r="M40" s="37" t="str">
        <f ca="1">IF(J41="","",VLOOKUP(INDIRECT(ADDRESS(ROW(),COLUMN()-3,2,2)),Donnéesbrutes!$A$3:$Q$301,9,FALSE))</f>
        <v/>
      </c>
      <c r="N40" s="37" t="str">
        <f ca="1">IF(J41="","",VLOOKUP(INDIRECT(ADDRESS(ROW(),COLUMN()-4,2,2)),Donnéesbrutes!$A$3:$Q$301,10,FALSE))</f>
        <v/>
      </c>
      <c r="O40" s="37" t="str">
        <f ca="1">IF(J41="","",VLOOKUP(INDIRECT(ADDRESS(ROW(),COLUMN()-5,2,2)),Donnéesbrutes!$A$3:$Q$301,12,FALSE))</f>
        <v/>
      </c>
      <c r="P40" s="37" t="str">
        <f ca="1">IF(J41="","",VLOOKUP(INDIRECT(ADDRESS(ROW(),COLUMN()-6,2,2)),Donnéesbrutes!$A$3:$Q$301,14,FALSE))</f>
        <v/>
      </c>
      <c r="Q40" s="38" t="str">
        <f ca="1">IF(J41="","",VLOOKUP(INDIRECT(ADDRESS(ROW(),COLUMN()-7,2,2)),Donnéesbrutes!$A$3:$Q$301,16,FALSE))</f>
        <v/>
      </c>
      <c r="S40" s="35">
        <v>30</v>
      </c>
      <c r="T40" s="36" t="str">
        <f ca="1">IF(S41="","",VLOOKUP(INDIRECT(ADDRESS(ROW(),COLUMN()-1,2,2)),Donnéesbrutes!$A$3:$Q$301,4,FALSE))</f>
        <v/>
      </c>
      <c r="U40" s="37" t="str">
        <f ca="1">IF(S41="","",VLOOKUP(INDIRECT(ADDRESS(ROW(),COLUMN()-2,2,2)),Donnéesbrutes!$A$3:$Q$301,6,FALSE))</f>
        <v/>
      </c>
      <c r="V40" s="37" t="str">
        <f ca="1">IF(S41="","",VLOOKUP(INDIRECT(ADDRESS(ROW(),COLUMN()-3,2,2)),Donnéesbrutes!$A$3:$Q$301,9,FALSE))</f>
        <v/>
      </c>
      <c r="W40" s="37" t="str">
        <f ca="1">IF(S41="","",VLOOKUP(INDIRECT(ADDRESS(ROW(),COLUMN()-4,2,2)),Donnéesbrutes!$A$3:$Q$301,10,FALSE))</f>
        <v/>
      </c>
      <c r="X40" s="37" t="str">
        <f ca="1">IF(S41="","",VLOOKUP(INDIRECT(ADDRESS(ROW(),COLUMN()-5,2,2)),Donnéesbrutes!$A$3:$Q$301,12,FALSE))</f>
        <v/>
      </c>
      <c r="Y40" s="37" t="str">
        <f ca="1">IF(S41="","",VLOOKUP(INDIRECT(ADDRESS(ROW(),COLUMN()-6,2,2)),Donnéesbrutes!$A$3:$Q$301,14,FALSE))</f>
        <v/>
      </c>
      <c r="Z40" s="38" t="str">
        <f ca="1">IF(S41="","",VLOOKUP(INDIRECT(ADDRESS(ROW(),COLUMN()-7,2,2)),Donnéesbrutes!$A$3:$Q$301,16,FALSE))</f>
        <v/>
      </c>
    </row>
    <row r="41" spans="1:26" x14ac:dyDescent="0.25">
      <c r="A41" s="39" t="str">
        <f ca="1">IF(ISNA(VLOOKUP(INDIRECT(ADDRESS(ROW()-1,1,2,2)),Donnéesbrutes!$A$3:$Q$301,2,FALSE)),"",VLOOKUP(INDIRECT(ADDRESS(ROW()-1,1,2,2)),Donnéesbrutes!$A$3:$Q$301,2,FALSE))</f>
        <v/>
      </c>
      <c r="B41" s="36" t="str">
        <f ca="1">IF($A41="","",VLOOKUP(INDIRECT(ADDRESS(ROW()-1,1,2,2)),Donnéesbrutes!$A$3:$Q$301,5,FALSE))</f>
        <v/>
      </c>
      <c r="C41" s="37" t="str">
        <f ca="1">IF($A41="","",VLOOKUP(INDIRECT(ADDRESS(ROW()-1,1,2,2)),Donnéesbrutes!$A$3:$Q$301,7,FALSE))</f>
        <v/>
      </c>
      <c r="D41" s="37" t="str">
        <f ca="1">IF($A41="","",VLOOKUP(INDIRECT(ADDRESS(ROW()-1,1,2,2)),Donnéesbrutes!$A$3:$Q$301,10,FALSE))</f>
        <v/>
      </c>
      <c r="E41" s="37" t="str">
        <f ca="1">IF($A41="","",VLOOKUP(INDIRECT(ADDRESS(ROW()-1,1,2,2)),Donnéesbrutes!$A$3:$Q$301,11,FALSE))</f>
        <v/>
      </c>
      <c r="F41" s="37" t="str">
        <f ca="1">IF($A41="","",VLOOKUP(INDIRECT(ADDRESS(ROW()-1,1,2,2)),Donnéesbrutes!$A$3:$Q$301,13,FALSE))</f>
        <v/>
      </c>
      <c r="G41" s="37" t="str">
        <f ca="1">IF($A41="","",VLOOKUP(INDIRECT(ADDRESS(ROW()-1,1,2,2)),Donnéesbrutes!$A$3:$Q$301,15,FALSE))</f>
        <v/>
      </c>
      <c r="H41" s="38" t="str">
        <f ca="1">IF($A41="","",VLOOKUP(INDIRECT(ADDRESS(ROW()-1,1,2,2)),Donnéesbrutes!$A$3:$Q$301,17,FALSE))</f>
        <v/>
      </c>
      <c r="J41" s="39" t="str">
        <f ca="1">IF(ISNA(VLOOKUP(INDIRECT(ADDRESS(ROW()-1,COLUMN(),2,2)),Donnéesbrutes!$A$3:$Q$301,2,FALSE)),"",VLOOKUP(INDIRECT(ADDRESS(ROW()-1,1,2,2)),Donnéesbrutes!$A$3:$Q$301,2,FALSE))</f>
        <v/>
      </c>
      <c r="K41" s="36" t="str">
        <f ca="1">IF(J41="","",VLOOKUP(INDIRECT(ADDRESS(ROW()-1,COLUMN()-1,2,2)),Donnéesbrutes!$A$3:$Q$301,5,FALSE))</f>
        <v/>
      </c>
      <c r="L41" s="37" t="str">
        <f ca="1">IF(J41="","",VLOOKUP(INDIRECT(ADDRESS(ROW()-1,COLUMN()-2,2,2)),Donnéesbrutes!$A$3:$Q$301,7,FALSE))</f>
        <v/>
      </c>
      <c r="M41" s="37" t="str">
        <f ca="1">IF(J41="","",VLOOKUP(INDIRECT(ADDRESS(ROW()-1,COLUMN()-3,2,2)),Donnéesbrutes!$A$3:$Q$301,10,FALSE))</f>
        <v/>
      </c>
      <c r="N41" s="37" t="str">
        <f ca="1">IF(J41="","",VLOOKUP(INDIRECT(ADDRESS(ROW()-1,COLUMN()-4,2,2)),Donnéesbrutes!$A$3:$Q$301,11,FALSE))</f>
        <v/>
      </c>
      <c r="O41" s="37" t="str">
        <f ca="1">IF(J41="","",VLOOKUP(INDIRECT(ADDRESS(ROW()-1,COLUMN()-5,2,2)),Donnéesbrutes!$A$3:$Q$301,13,FALSE))</f>
        <v/>
      </c>
      <c r="P41" s="37" t="str">
        <f ca="1">IF(J41="","",VLOOKUP(INDIRECT(ADDRESS(ROW()-1,COLUMN()-6,2,2)),Donnéesbrutes!$A$3:$Q$301,15,FALSE))</f>
        <v/>
      </c>
      <c r="Q41" s="38" t="str">
        <f ca="1">IF(J41="","",VLOOKUP(INDIRECT(ADDRESS(ROW()-1,COLUMN()-7,2,2)),Donnéesbrutes!$A$3:$Q$301,17,FALSE))</f>
        <v/>
      </c>
      <c r="S41" s="39" t="str">
        <f ca="1">IF(ISNA(VLOOKUP(INDIRECT(ADDRESS(ROW()-1,COLUMN(),2,2)),Donnéesbrutes!$A$3:$Q$301,2,FALSE)),"",VLOOKUP(INDIRECT(ADDRESS(ROW()-1,1,2,2)),Donnéesbrutes!$A$3:$Q$301,2,FALSE))</f>
        <v/>
      </c>
      <c r="T41" s="36" t="str">
        <f ca="1">IF(S41="","",VLOOKUP(INDIRECT(ADDRESS(ROW()-1,COLUMN()-1,2,2)),Donnéesbrutes!$A$3:$Q$301,5,FALSE))</f>
        <v/>
      </c>
      <c r="U41" s="37" t="str">
        <f ca="1">IF(S41="","",VLOOKUP(INDIRECT(ADDRESS(ROW()-1,COLUMN()-2,2,2)),Donnéesbrutes!$A$3:$Q$301,7,FALSE))</f>
        <v/>
      </c>
      <c r="V41" s="37" t="str">
        <f ca="1">IF(S41="","",VLOOKUP(INDIRECT(ADDRESS(ROW()-1,COLUMN()-3,2,2)),Donnéesbrutes!$A$3:$Q$301,10,FALSE))</f>
        <v/>
      </c>
      <c r="W41" s="37" t="str">
        <f ca="1">IF(S41="","",VLOOKUP(INDIRECT(ADDRESS(ROW()-1,COLUMN()-4,2,2)),Donnéesbrutes!$A$3:$Q$301,11,FALSE))</f>
        <v/>
      </c>
      <c r="X41" s="37" t="str">
        <f ca="1">IF(S41="","",VLOOKUP(INDIRECT(ADDRESS(ROW()-1,COLUMN()-5,2,2)),Donnéesbrutes!$A$3:$Q$301,13,FALSE))</f>
        <v/>
      </c>
      <c r="Y41" s="37" t="str">
        <f ca="1">IF(S41="","",VLOOKUP(INDIRECT(ADDRESS(ROW()-1,COLUMN()-6,2,2)),Donnéesbrutes!$A$3:$Q$301,15,FALSE))</f>
        <v/>
      </c>
      <c r="Z41" s="38" t="str">
        <f ca="1">IF(S41="","",VLOOKUP(INDIRECT(ADDRESS(ROW()-1,COLUMN()-7,2,2)),Donnéesbrutes!$A$3:$Q$301,17,FALSE))</f>
        <v/>
      </c>
    </row>
    <row r="42" spans="1:26" ht="15.75" thickBot="1" x14ac:dyDescent="0.3">
      <c r="A42" s="42" t="str">
        <f ca="1">A41</f>
        <v/>
      </c>
      <c r="B42" s="43" t="str">
        <f ca="1">IF(A41="","",VLOOKUP(INDIRECT(ADDRESS(ROW()-2,1,2,2)),Donnéesbrutes!$A$3:$Q$301,3,FALSE))</f>
        <v/>
      </c>
      <c r="C42" s="44"/>
      <c r="D42" s="44"/>
      <c r="E42" s="44"/>
      <c r="F42" s="44"/>
      <c r="G42" s="44"/>
      <c r="H42" s="45"/>
      <c r="J42" s="42" t="str">
        <f ca="1">J41</f>
        <v/>
      </c>
      <c r="K42" s="43" t="str">
        <f ca="1">IF(J41="","",VLOOKUP(INDIRECT(ADDRESS(ROW()-2,COLUMN()-1,2,2)),Donnéesbrutes!$A$3:$Q$301,3,FALSE))</f>
        <v/>
      </c>
      <c r="L42" s="44"/>
      <c r="M42" s="44"/>
      <c r="N42" s="44"/>
      <c r="O42" s="44"/>
      <c r="P42" s="44"/>
      <c r="Q42" s="45"/>
      <c r="S42" s="42" t="str">
        <f ca="1">S41</f>
        <v/>
      </c>
      <c r="T42" s="43" t="str">
        <f ca="1">IF(S41="","",VLOOKUP(INDIRECT(ADDRESS(ROW()-2,COLUMN()-1,2,2)),Donnéesbrutes!$A$3:$Q$301,3,FALSE))</f>
        <v/>
      </c>
      <c r="U42" s="44"/>
      <c r="V42" s="44"/>
      <c r="W42" s="44"/>
      <c r="X42" s="44"/>
      <c r="Y42" s="44"/>
      <c r="Z42" s="45"/>
    </row>
    <row r="45" spans="1:26" ht="15.75" thickBot="1" x14ac:dyDescent="0.3"/>
    <row r="46" spans="1:26" x14ac:dyDescent="0.25">
      <c r="A46" s="26" t="s">
        <v>41</v>
      </c>
      <c r="B46" s="27" t="s">
        <v>43</v>
      </c>
      <c r="C46" s="27" t="s">
        <v>45</v>
      </c>
      <c r="D46" s="27" t="s">
        <v>48</v>
      </c>
      <c r="E46" s="27" t="s">
        <v>5</v>
      </c>
      <c r="F46" s="27" t="s">
        <v>7</v>
      </c>
      <c r="G46" s="27" t="s">
        <v>9</v>
      </c>
      <c r="H46" s="28" t="s">
        <v>11</v>
      </c>
    </row>
    <row r="47" spans="1:26" x14ac:dyDescent="0.25">
      <c r="A47" s="29" t="s">
        <v>42</v>
      </c>
      <c r="B47" s="30" t="s">
        <v>44</v>
      </c>
      <c r="C47" s="30" t="s">
        <v>46</v>
      </c>
      <c r="D47" s="30" t="s">
        <v>47</v>
      </c>
      <c r="E47" s="30" t="s">
        <v>6</v>
      </c>
      <c r="F47" s="30" t="s">
        <v>8</v>
      </c>
      <c r="G47" s="30" t="s">
        <v>10</v>
      </c>
      <c r="H47" s="31" t="s">
        <v>12</v>
      </c>
    </row>
    <row r="48" spans="1:26" x14ac:dyDescent="0.25">
      <c r="A48" s="32"/>
      <c r="B48" s="33"/>
      <c r="C48" s="33"/>
      <c r="D48" s="33"/>
      <c r="E48" s="33"/>
      <c r="F48" s="33"/>
      <c r="G48" s="33"/>
      <c r="H48" s="34"/>
    </row>
    <row r="49" spans="1:8" x14ac:dyDescent="0.25">
      <c r="A49" s="35">
        <v>31</v>
      </c>
      <c r="B49" s="36" t="str">
        <f ca="1">IF(A50="","",VLOOKUP(INDIRECT(ADDRESS(ROW(),COLUMN()-1,2,2)),Donnéesbrutes!$A$3:$Q$301,4,FALSE))</f>
        <v/>
      </c>
      <c r="C49" s="37" t="str">
        <f ca="1">IF(A50="","",VLOOKUP(INDIRECT(ADDRESS(ROW(),COLUMN()-2,2,2)),Donnéesbrutes!$A$3:$Q$301,6,FALSE))</f>
        <v/>
      </c>
      <c r="D49" s="37" t="str">
        <f ca="1">IF(A50="","",VLOOKUP(INDIRECT(ADDRESS(ROW(),COLUMN()-3,2,2)),Donnéesbrutes!$A$3:$Q$301,9,FALSE))</f>
        <v/>
      </c>
      <c r="E49" s="37" t="str">
        <f ca="1">IF(A50="","",VLOOKUP(INDIRECT(ADDRESS(ROW(),COLUMN()-4,2,2)),Donnéesbrutes!$A$3:$Q$301,10,FALSE))</f>
        <v/>
      </c>
      <c r="F49" s="37" t="str">
        <f ca="1">IF(A50="","",VLOOKUP(INDIRECT(ADDRESS(ROW(),COLUMN()-5,2,2)),Donnéesbrutes!$A$3:$Q$301,12,FALSE))</f>
        <v/>
      </c>
      <c r="G49" s="37" t="str">
        <f ca="1">IF(A50="","",VLOOKUP(INDIRECT(ADDRESS(ROW(),COLUMN()-6,2,2)),Donnéesbrutes!$A$3:$Q$301,14,FALSE))</f>
        <v/>
      </c>
      <c r="H49" s="38" t="str">
        <f ca="1">IF(A50="","",VLOOKUP(INDIRECT(ADDRESS(ROW(),COLUMN()-7,2,2)),Donnéesbrutes!$A$3:$Q$301,16,FALSE))</f>
        <v/>
      </c>
    </row>
    <row r="50" spans="1:8" x14ac:dyDescent="0.25">
      <c r="A50" s="39" t="str">
        <f ca="1">IF(ISNA(VLOOKUP(INDIRECT(ADDRESS(ROW()-1,COLUMN(),2,2)),Donnéesbrutes!$A$3:$Q$301,2,FALSE)),"",VLOOKUP(INDIRECT(ADDRESS(ROW()-1,1,2,2)),Donnéesbrutes!$A$3:$Q$301,2,FALSE))</f>
        <v/>
      </c>
      <c r="B50" s="36" t="str">
        <f ca="1">IF(A50="","",VLOOKUP(INDIRECT(ADDRESS(ROW()-1,COLUMN()-1,2,2)),Donnéesbrutes!$A$3:$Q$301,5,FALSE))</f>
        <v/>
      </c>
      <c r="C50" s="37" t="str">
        <f ca="1">IF(A50="","",VLOOKUP(INDIRECT(ADDRESS(ROW()-1,COLUMN()-2,2,2)),Donnéesbrutes!$A$3:$Q$301,7,FALSE))</f>
        <v/>
      </c>
      <c r="D50" s="37" t="str">
        <f ca="1">IF(A50="","",VLOOKUP(INDIRECT(ADDRESS(ROW()-1,COLUMN()-3,2,2)),Donnéesbrutes!$A$3:$Q$301,10,FALSE))</f>
        <v/>
      </c>
      <c r="E50" s="37" t="str">
        <f ca="1">IF(A50="","",VLOOKUP(INDIRECT(ADDRESS(ROW()-1,COLUMN()-4,2,2)),Donnéesbrutes!$A$3:$Q$301,11,FALSE))</f>
        <v/>
      </c>
      <c r="F50" s="37" t="str">
        <f ca="1">IF(A50="","",VLOOKUP(INDIRECT(ADDRESS(ROW()-1,COLUMN()-5,2,2)),Donnéesbrutes!$A$3:$Q$301,13,FALSE))</f>
        <v/>
      </c>
      <c r="G50" s="37" t="str">
        <f ca="1">IF(A50="","",VLOOKUP(INDIRECT(ADDRESS(ROW()-1,COLUMN()-6,2,2)),Donnéesbrutes!$A$3:$Q$301,15,FALSE))</f>
        <v/>
      </c>
      <c r="H50" s="38" t="str">
        <f ca="1">IF(A50="","",VLOOKUP(INDIRECT(ADDRESS(ROW()-1,COLUMN()-7,2,2)),Donnéesbrutes!$A$3:$Q$301,17,FALSE))</f>
        <v/>
      </c>
    </row>
    <row r="51" spans="1:8" x14ac:dyDescent="0.25">
      <c r="A51" s="40" t="str">
        <f ca="1">A50</f>
        <v/>
      </c>
      <c r="B51" s="41" t="str">
        <f ca="1">IF(A50="","",VLOOKUP(INDIRECT(ADDRESS(ROW()-2,COLUMN()-1,2,2)),Donnéesbrutes!$A$3:$Q$301,3,FALSE))</f>
        <v/>
      </c>
      <c r="C51" s="33"/>
      <c r="D51" s="33"/>
      <c r="E51" s="33"/>
      <c r="F51" s="33"/>
      <c r="G51" s="33"/>
      <c r="H51" s="34"/>
    </row>
    <row r="52" spans="1:8" x14ac:dyDescent="0.25">
      <c r="A52" s="32"/>
      <c r="B52" s="33"/>
      <c r="C52" s="33"/>
      <c r="D52" s="33"/>
      <c r="E52" s="33"/>
      <c r="F52" s="33"/>
      <c r="G52" s="33"/>
      <c r="H52" s="34"/>
    </row>
    <row r="53" spans="1:8" x14ac:dyDescent="0.25">
      <c r="A53" s="35">
        <v>32</v>
      </c>
      <c r="B53" s="36" t="str">
        <f ca="1">IF(A54="","",VLOOKUP(INDIRECT(ADDRESS(ROW(),COLUMN()-1,2,2)),Donnéesbrutes!$A$3:$Q$301,4,FALSE))</f>
        <v/>
      </c>
      <c r="C53" s="37" t="str">
        <f ca="1">IF(A54="","",VLOOKUP(INDIRECT(ADDRESS(ROW(),COLUMN()-2,2,2)),Donnéesbrutes!$A$3:$Q$301,6,FALSE))</f>
        <v/>
      </c>
      <c r="D53" s="37" t="str">
        <f ca="1">IF(A54="","",VLOOKUP(INDIRECT(ADDRESS(ROW(),COLUMN()-3,2,2)),Donnéesbrutes!$A$3:$Q$301,9,FALSE))</f>
        <v/>
      </c>
      <c r="E53" s="37" t="str">
        <f ca="1">IF(A54="","",VLOOKUP(INDIRECT(ADDRESS(ROW(),COLUMN()-4,2,2)),Donnéesbrutes!$A$3:$Q$301,10,FALSE))</f>
        <v/>
      </c>
      <c r="F53" s="37" t="str">
        <f ca="1">IF(A54="","",VLOOKUP(INDIRECT(ADDRESS(ROW(),COLUMN()-5,2,2)),Donnéesbrutes!$A$3:$Q$301,12,FALSE))</f>
        <v/>
      </c>
      <c r="G53" s="37" t="str">
        <f ca="1">IF(A54="","",VLOOKUP(INDIRECT(ADDRESS(ROW(),COLUMN()-6,2,2)),Donnéesbrutes!$A$3:$Q$301,14,FALSE))</f>
        <v/>
      </c>
      <c r="H53" s="38" t="str">
        <f ca="1">IF(A54="","",VLOOKUP(INDIRECT(ADDRESS(ROW(),COLUMN()-7,2,2)),Donnéesbrutes!$A$3:$Q$301,16,FALSE))</f>
        <v/>
      </c>
    </row>
    <row r="54" spans="1:8" x14ac:dyDescent="0.25">
      <c r="A54" s="39" t="str">
        <f ca="1">IF(ISNA(VLOOKUP(INDIRECT(ADDRESS(ROW()-1,COLUMN(),2,2)),Donnéesbrutes!$A$3:$Q$301,2,FALSE)),"",VLOOKUP(INDIRECT(ADDRESS(ROW()-1,1,2,2)),Donnéesbrutes!$A$3:$Q$301,2,FALSE))</f>
        <v/>
      </c>
      <c r="B54" s="36" t="str">
        <f ca="1">IF(A54="","",VLOOKUP(INDIRECT(ADDRESS(ROW()-1,COLUMN()-1,2,2)),Donnéesbrutes!$A$3:$Q$301,5,FALSE))</f>
        <v/>
      </c>
      <c r="C54" s="37" t="str">
        <f ca="1">IF(A54="","",VLOOKUP(INDIRECT(ADDRESS(ROW()-1,COLUMN()-2,2,2)),Donnéesbrutes!$A$3:$Q$301,7,FALSE))</f>
        <v/>
      </c>
      <c r="D54" s="37" t="str">
        <f ca="1">IF(A54="","",VLOOKUP(INDIRECT(ADDRESS(ROW()-1,COLUMN()-3,2,2)),Donnéesbrutes!$A$3:$Q$301,10,FALSE))</f>
        <v/>
      </c>
      <c r="E54" s="37" t="str">
        <f ca="1">IF(A54="","",VLOOKUP(INDIRECT(ADDRESS(ROW()-1,COLUMN()-4,2,2)),Donnéesbrutes!$A$3:$Q$301,11,FALSE))</f>
        <v/>
      </c>
      <c r="F54" s="37" t="str">
        <f ca="1">IF(A54="","",VLOOKUP(INDIRECT(ADDRESS(ROW()-1,COLUMN()-5,2,2)),Donnéesbrutes!$A$3:$Q$301,13,FALSE))</f>
        <v/>
      </c>
      <c r="G54" s="37" t="str">
        <f ca="1">IF(A54="","",VLOOKUP(INDIRECT(ADDRESS(ROW()-1,COLUMN()-6,2,2)),Donnéesbrutes!$A$3:$Q$301,15,FALSE))</f>
        <v/>
      </c>
      <c r="H54" s="38" t="str">
        <f ca="1">IF(A54="","",VLOOKUP(INDIRECT(ADDRESS(ROW()-1,COLUMN()-7,2,2)),Donnéesbrutes!$A$3:$Q$301,17,FALSE))</f>
        <v/>
      </c>
    </row>
    <row r="55" spans="1:8" x14ac:dyDescent="0.25">
      <c r="A55" s="40" t="str">
        <f ca="1">A54</f>
        <v/>
      </c>
      <c r="B55" s="41" t="str">
        <f ca="1">IF(A54="","",VLOOKUP(INDIRECT(ADDRESS(ROW()-2,COLUMN()-1,2,2)),Donnéesbrutes!$A$3:$Q$301,3,FALSE))</f>
        <v/>
      </c>
      <c r="C55" s="33"/>
      <c r="D55" s="33"/>
      <c r="E55" s="33"/>
      <c r="F55" s="33"/>
      <c r="G55" s="33"/>
      <c r="H55" s="34"/>
    </row>
    <row r="56" spans="1:8" x14ac:dyDescent="0.25">
      <c r="A56" s="32"/>
      <c r="B56" s="33"/>
      <c r="C56" s="33"/>
      <c r="D56" s="33"/>
      <c r="E56" s="33"/>
      <c r="F56" s="33"/>
      <c r="G56" s="33"/>
      <c r="H56" s="34"/>
    </row>
    <row r="57" spans="1:8" x14ac:dyDescent="0.25">
      <c r="A57" s="35">
        <v>33</v>
      </c>
      <c r="B57" s="36" t="str">
        <f ca="1">IF(A58="","",VLOOKUP(INDIRECT(ADDRESS(ROW(),COLUMN()-1,2,2)),Donnéesbrutes!$A$3:$Q$301,4,FALSE))</f>
        <v/>
      </c>
      <c r="C57" s="37" t="str">
        <f ca="1">IF(A58="","",VLOOKUP(INDIRECT(ADDRESS(ROW(),COLUMN()-2,2,2)),Donnéesbrutes!$A$3:$Q$301,6,FALSE))</f>
        <v/>
      </c>
      <c r="D57" s="37" t="str">
        <f ca="1">IF(A58="","",VLOOKUP(INDIRECT(ADDRESS(ROW(),COLUMN()-3,2,2)),Donnéesbrutes!$A$3:$Q$301,9,FALSE))</f>
        <v/>
      </c>
      <c r="E57" s="37" t="str">
        <f ca="1">IF(A58="","",VLOOKUP(INDIRECT(ADDRESS(ROW(),COLUMN()-4,2,2)),Donnéesbrutes!$A$3:$Q$301,10,FALSE))</f>
        <v/>
      </c>
      <c r="F57" s="37" t="str">
        <f ca="1">IF(A58="","",VLOOKUP(INDIRECT(ADDRESS(ROW(),COLUMN()-5,2,2)),Donnéesbrutes!$A$3:$Q$301,12,FALSE))</f>
        <v/>
      </c>
      <c r="G57" s="37" t="str">
        <f ca="1">IF(A58="","",VLOOKUP(INDIRECT(ADDRESS(ROW(),COLUMN()-6,2,2)),Donnéesbrutes!$A$3:$Q$301,14,FALSE))</f>
        <v/>
      </c>
      <c r="H57" s="38" t="str">
        <f ca="1">IF(A58="","",VLOOKUP(INDIRECT(ADDRESS(ROW(),COLUMN()-7,2,2)),Donnéesbrutes!$A$3:$Q$301,16,FALSE))</f>
        <v/>
      </c>
    </row>
    <row r="58" spans="1:8" x14ac:dyDescent="0.25">
      <c r="A58" s="39" t="str">
        <f ca="1">IF(ISNA(VLOOKUP(INDIRECT(ADDRESS(ROW()-1,COLUMN(),2,2)),Donnéesbrutes!$A$3:$Q$301,2,FALSE)),"",VLOOKUP(INDIRECT(ADDRESS(ROW()-1,1,2,2)),Donnéesbrutes!$A$3:$Q$301,2,FALSE))</f>
        <v/>
      </c>
      <c r="B58" s="36" t="str">
        <f ca="1">IF(A58="","",VLOOKUP(INDIRECT(ADDRESS(ROW()-1,COLUMN()-1,2,2)),Donnéesbrutes!$A$3:$Q$301,5,FALSE))</f>
        <v/>
      </c>
      <c r="C58" s="37" t="str">
        <f ca="1">IF(A58="","",VLOOKUP(INDIRECT(ADDRESS(ROW()-1,COLUMN()-2,2,2)),Donnéesbrutes!$A$3:$Q$301,7,FALSE))</f>
        <v/>
      </c>
      <c r="D58" s="37" t="str">
        <f ca="1">IF(A58="","",VLOOKUP(INDIRECT(ADDRESS(ROW()-1,COLUMN()-3,2,2)),Donnéesbrutes!$A$3:$Q$301,10,FALSE))</f>
        <v/>
      </c>
      <c r="E58" s="37" t="str">
        <f ca="1">IF(A58="","",VLOOKUP(INDIRECT(ADDRESS(ROW()-1,COLUMN()-4,2,2)),Donnéesbrutes!$A$3:$Q$301,11,FALSE))</f>
        <v/>
      </c>
      <c r="F58" s="37" t="str">
        <f ca="1">IF(A58="","",VLOOKUP(INDIRECT(ADDRESS(ROW()-1,COLUMN()-5,2,2)),Donnéesbrutes!$A$3:$Q$301,13,FALSE))</f>
        <v/>
      </c>
      <c r="G58" s="37" t="str">
        <f ca="1">IF(A58="","",VLOOKUP(INDIRECT(ADDRESS(ROW()-1,COLUMN()-6,2,2)),Donnéesbrutes!$A$3:$Q$301,15,FALSE))</f>
        <v/>
      </c>
      <c r="H58" s="38" t="str">
        <f ca="1">IF(A58="","",VLOOKUP(INDIRECT(ADDRESS(ROW()-1,COLUMN()-7,2,2)),Donnéesbrutes!$A$3:$Q$301,17,FALSE))</f>
        <v/>
      </c>
    </row>
    <row r="59" spans="1:8" x14ac:dyDescent="0.25">
      <c r="A59" s="40" t="str">
        <f ca="1">A58</f>
        <v/>
      </c>
      <c r="B59" s="41" t="str">
        <f ca="1">IF(A58="","",VLOOKUP(INDIRECT(ADDRESS(ROW()-2,COLUMN()-1,2,2)),Donnéesbrutes!$A$3:$Q$301,3,FALSE))</f>
        <v/>
      </c>
      <c r="C59" s="33"/>
      <c r="D59" s="33"/>
      <c r="E59" s="33"/>
      <c r="F59" s="33"/>
      <c r="G59" s="33"/>
      <c r="H59" s="34"/>
    </row>
    <row r="60" spans="1:8" x14ac:dyDescent="0.25">
      <c r="A60" s="32"/>
      <c r="B60" s="33"/>
      <c r="C60" s="33"/>
      <c r="D60" s="33"/>
      <c r="E60" s="33"/>
      <c r="F60" s="33"/>
      <c r="G60" s="33"/>
      <c r="H60" s="34"/>
    </row>
    <row r="61" spans="1:8" x14ac:dyDescent="0.25">
      <c r="A61" s="35">
        <v>34</v>
      </c>
      <c r="B61" s="36" t="str">
        <f ca="1">IF(A62="","",VLOOKUP(INDIRECT(ADDRESS(ROW(),COLUMN()-1,2,2)),Donnéesbrutes!$A$3:$Q$301,4,FALSE))</f>
        <v/>
      </c>
      <c r="C61" s="37" t="str">
        <f ca="1">IF(A62="","",VLOOKUP(INDIRECT(ADDRESS(ROW(),COLUMN()-2,2,2)),Donnéesbrutes!$A$3:$Q$301,6,FALSE))</f>
        <v/>
      </c>
      <c r="D61" s="37" t="str">
        <f ca="1">IF(A62="","",VLOOKUP(INDIRECT(ADDRESS(ROW(),COLUMN()-3,2,2)),Donnéesbrutes!$A$3:$Q$301,9,FALSE))</f>
        <v/>
      </c>
      <c r="E61" s="37" t="str">
        <f ca="1">IF(A62="","",VLOOKUP(INDIRECT(ADDRESS(ROW(),COLUMN()-4,2,2)),Donnéesbrutes!$A$3:$Q$301,10,FALSE))</f>
        <v/>
      </c>
      <c r="F61" s="37" t="str">
        <f ca="1">IF(A62="","",VLOOKUP(INDIRECT(ADDRESS(ROW(),COLUMN()-5,2,2)),Donnéesbrutes!$A$3:$Q$301,12,FALSE))</f>
        <v/>
      </c>
      <c r="G61" s="37" t="str">
        <f ca="1">IF(A62="","",VLOOKUP(INDIRECT(ADDRESS(ROW(),COLUMN()-6,2,2)),Donnéesbrutes!$A$3:$Q$301,14,FALSE))</f>
        <v/>
      </c>
      <c r="H61" s="38" t="str">
        <f ca="1">IF(A62="","",VLOOKUP(INDIRECT(ADDRESS(ROW(),COLUMN()-7,2,2)),Donnéesbrutes!$A$3:$Q$301,16,FALSE))</f>
        <v/>
      </c>
    </row>
    <row r="62" spans="1:8" x14ac:dyDescent="0.25">
      <c r="A62" s="39" t="str">
        <f ca="1">IF(ISNA(VLOOKUP(INDIRECT(ADDRESS(ROW()-1,COLUMN(),2,2)),Donnéesbrutes!$A$3:$Q$301,2,FALSE)),"",VLOOKUP(INDIRECT(ADDRESS(ROW()-1,1,2,2)),Donnéesbrutes!$A$3:$Q$301,2,FALSE))</f>
        <v/>
      </c>
      <c r="B62" s="36" t="str">
        <f ca="1">IF(A62="","",VLOOKUP(INDIRECT(ADDRESS(ROW()-1,COLUMN()-1,2,2)),Donnéesbrutes!$A$3:$Q$301,5,FALSE))</f>
        <v/>
      </c>
      <c r="C62" s="37" t="str">
        <f ca="1">IF(A62="","",VLOOKUP(INDIRECT(ADDRESS(ROW()-1,COLUMN()-2,2,2)),Donnéesbrutes!$A$3:$Q$301,7,FALSE))</f>
        <v/>
      </c>
      <c r="D62" s="37" t="str">
        <f ca="1">IF(A62="","",VLOOKUP(INDIRECT(ADDRESS(ROW()-1,COLUMN()-3,2,2)),Donnéesbrutes!$A$3:$Q$301,10,FALSE))</f>
        <v/>
      </c>
      <c r="E62" s="37" t="str">
        <f ca="1">IF(A62="","",VLOOKUP(INDIRECT(ADDRESS(ROW()-1,COLUMN()-4,2,2)),Donnéesbrutes!$A$3:$Q$301,11,FALSE))</f>
        <v/>
      </c>
      <c r="F62" s="37" t="str">
        <f ca="1">IF(A62="","",VLOOKUP(INDIRECT(ADDRESS(ROW()-1,COLUMN()-5,2,2)),Donnéesbrutes!$A$3:$Q$301,13,FALSE))</f>
        <v/>
      </c>
      <c r="G62" s="37" t="str">
        <f ca="1">IF(A62="","",VLOOKUP(INDIRECT(ADDRESS(ROW()-1,COLUMN()-6,2,2)),Donnéesbrutes!$A$3:$Q$301,15,FALSE))</f>
        <v/>
      </c>
      <c r="H62" s="38" t="str">
        <f ca="1">IF(A62="","",VLOOKUP(INDIRECT(ADDRESS(ROW()-1,COLUMN()-7,2,2)),Donnéesbrutes!$A$3:$Q$301,17,FALSE))</f>
        <v/>
      </c>
    </row>
    <row r="63" spans="1:8" x14ac:dyDescent="0.25">
      <c r="A63" s="40" t="str">
        <f ca="1">A62</f>
        <v/>
      </c>
      <c r="B63" s="41" t="str">
        <f ca="1">IF(A62="","",VLOOKUP(INDIRECT(ADDRESS(ROW()-2,COLUMN()-1,2,2)),Donnéesbrutes!$A$3:$Q$301,3,FALSE))</f>
        <v/>
      </c>
      <c r="C63" s="33"/>
      <c r="D63" s="33"/>
      <c r="E63" s="33"/>
      <c r="F63" s="33"/>
      <c r="G63" s="33"/>
      <c r="H63" s="34"/>
    </row>
    <row r="64" spans="1:8" x14ac:dyDescent="0.25">
      <c r="A64" s="32"/>
      <c r="B64" s="33"/>
      <c r="C64" s="33"/>
      <c r="D64" s="33"/>
      <c r="E64" s="33"/>
      <c r="F64" s="33"/>
      <c r="G64" s="33"/>
      <c r="H64" s="34"/>
    </row>
    <row r="65" spans="1:8" x14ac:dyDescent="0.25">
      <c r="A65" s="35">
        <v>35</v>
      </c>
      <c r="B65" s="36" t="str">
        <f ca="1">IF(A66="","",VLOOKUP(INDIRECT(ADDRESS(ROW(),COLUMN()-1,2,2)),Donnéesbrutes!$A$3:$Q$301,4,FALSE))</f>
        <v/>
      </c>
      <c r="C65" s="37" t="str">
        <f ca="1">IF(A66="","",VLOOKUP(INDIRECT(ADDRESS(ROW(),COLUMN()-2,2,2)),Donnéesbrutes!$A$3:$Q$301,6,FALSE))</f>
        <v/>
      </c>
      <c r="D65" s="37" t="str">
        <f ca="1">IF(A66="","",VLOOKUP(INDIRECT(ADDRESS(ROW(),COLUMN()-3,2,2)),Donnéesbrutes!$A$3:$Q$301,9,FALSE))</f>
        <v/>
      </c>
      <c r="E65" s="37" t="str">
        <f ca="1">IF(A66="","",VLOOKUP(INDIRECT(ADDRESS(ROW(),COLUMN()-4,2,2)),Donnéesbrutes!$A$3:$Q$301,10,FALSE))</f>
        <v/>
      </c>
      <c r="F65" s="37" t="str">
        <f ca="1">IF(A66="","",VLOOKUP(INDIRECT(ADDRESS(ROW(),COLUMN()-5,2,2)),Donnéesbrutes!$A$3:$Q$301,12,FALSE))</f>
        <v/>
      </c>
      <c r="G65" s="37" t="str">
        <f ca="1">IF(A66="","",VLOOKUP(INDIRECT(ADDRESS(ROW(),COLUMN()-6,2,2)),Donnéesbrutes!$A$3:$Q$301,14,FALSE))</f>
        <v/>
      </c>
      <c r="H65" s="38" t="str">
        <f ca="1">IF(A66="","",VLOOKUP(INDIRECT(ADDRESS(ROW(),COLUMN()-7,2,2)),Donnéesbrutes!$A$3:$Q$301,16,FALSE))</f>
        <v/>
      </c>
    </row>
    <row r="66" spans="1:8" x14ac:dyDescent="0.25">
      <c r="A66" s="39" t="str">
        <f ca="1">IF(ISNA(VLOOKUP(INDIRECT(ADDRESS(ROW()-1,COLUMN(),2,2)),Donnéesbrutes!$A$3:$Q$301,2,FALSE)),"",VLOOKUP(INDIRECT(ADDRESS(ROW()-1,1,2,2)),Donnéesbrutes!$A$3:$Q$301,2,FALSE))</f>
        <v/>
      </c>
      <c r="B66" s="36" t="str">
        <f ca="1">IF(A66="","",VLOOKUP(INDIRECT(ADDRESS(ROW()-1,COLUMN()-1,2,2)),Donnéesbrutes!$A$3:$Q$301,5,FALSE))</f>
        <v/>
      </c>
      <c r="C66" s="37" t="str">
        <f ca="1">IF(A66="","",VLOOKUP(INDIRECT(ADDRESS(ROW()-1,COLUMN()-2,2,2)),Donnéesbrutes!$A$3:$Q$301,7,FALSE))</f>
        <v/>
      </c>
      <c r="D66" s="37" t="str">
        <f ca="1">IF(A66="","",VLOOKUP(INDIRECT(ADDRESS(ROW()-1,COLUMN()-3,2,2)),Donnéesbrutes!$A$3:$Q$301,10,FALSE))</f>
        <v/>
      </c>
      <c r="E66" s="37" t="str">
        <f ca="1">IF(A66="","",VLOOKUP(INDIRECT(ADDRESS(ROW()-1,COLUMN()-4,2,2)),Donnéesbrutes!$A$3:$Q$301,11,FALSE))</f>
        <v/>
      </c>
      <c r="F66" s="37" t="str">
        <f ca="1">IF(A66="","",VLOOKUP(INDIRECT(ADDRESS(ROW()-1,COLUMN()-5,2,2)),Donnéesbrutes!$A$3:$Q$301,13,FALSE))</f>
        <v/>
      </c>
      <c r="G66" s="37" t="str">
        <f ca="1">IF(A66="","",VLOOKUP(INDIRECT(ADDRESS(ROW()-1,COLUMN()-6,2,2)),Donnéesbrutes!$A$3:$Q$301,15,FALSE))</f>
        <v/>
      </c>
      <c r="H66" s="38" t="str">
        <f ca="1">IF(A66="","",VLOOKUP(INDIRECT(ADDRESS(ROW()-1,COLUMN()-7,2,2)),Donnéesbrutes!$A$3:$Q$301,17,FALSE))</f>
        <v/>
      </c>
    </row>
    <row r="67" spans="1:8" x14ac:dyDescent="0.25">
      <c r="A67" s="40" t="str">
        <f ca="1">A66</f>
        <v/>
      </c>
      <c r="B67" s="41" t="str">
        <f ca="1">IF(A66="","",VLOOKUP(INDIRECT(ADDRESS(ROW()-2,COLUMN()-1,2,2)),Donnéesbrutes!$A$3:$Q$301,3,FALSE))</f>
        <v/>
      </c>
      <c r="C67" s="33"/>
      <c r="D67" s="33"/>
      <c r="E67" s="33"/>
      <c r="F67" s="33"/>
      <c r="G67" s="33"/>
      <c r="H67" s="34"/>
    </row>
    <row r="68" spans="1:8" x14ac:dyDescent="0.25">
      <c r="A68" s="32"/>
      <c r="B68" s="33"/>
      <c r="C68" s="33"/>
      <c r="D68" s="33"/>
      <c r="E68" s="33"/>
      <c r="F68" s="33"/>
      <c r="G68" s="33"/>
      <c r="H68" s="34"/>
    </row>
    <row r="69" spans="1:8" x14ac:dyDescent="0.25">
      <c r="A69" s="35">
        <v>36</v>
      </c>
      <c r="B69" s="36" t="str">
        <f ca="1">IF(A70="","",VLOOKUP(INDIRECT(ADDRESS(ROW(),COLUMN()-1,2,2)),Donnéesbrutes!$A$3:$Q$301,4,FALSE))</f>
        <v/>
      </c>
      <c r="C69" s="37" t="str">
        <f ca="1">IF(A70="","",VLOOKUP(INDIRECT(ADDRESS(ROW(),COLUMN()-2,2,2)),Donnéesbrutes!$A$3:$Q$301,6,FALSE))</f>
        <v/>
      </c>
      <c r="D69" s="37" t="str">
        <f ca="1">IF(A70="","",VLOOKUP(INDIRECT(ADDRESS(ROW(),COLUMN()-3,2,2)),Donnéesbrutes!$A$3:$Q$301,9,FALSE))</f>
        <v/>
      </c>
      <c r="E69" s="37" t="str">
        <f ca="1">IF(A70="","",VLOOKUP(INDIRECT(ADDRESS(ROW(),COLUMN()-4,2,2)),Donnéesbrutes!$A$3:$Q$301,10,FALSE))</f>
        <v/>
      </c>
      <c r="F69" s="37" t="str">
        <f ca="1">IF(A70="","",VLOOKUP(INDIRECT(ADDRESS(ROW(),COLUMN()-5,2,2)),Donnéesbrutes!$A$3:$Q$301,12,FALSE))</f>
        <v/>
      </c>
      <c r="G69" s="37" t="str">
        <f ca="1">IF(A70="","",VLOOKUP(INDIRECT(ADDRESS(ROW(),COLUMN()-6,2,2)),Donnéesbrutes!$A$3:$Q$301,14,FALSE))</f>
        <v/>
      </c>
      <c r="H69" s="38" t="str">
        <f ca="1">IF(A70="","",VLOOKUP(INDIRECT(ADDRESS(ROW(),COLUMN()-7,2,2)),Donnéesbrutes!$A$3:$Q$301,16,FALSE))</f>
        <v/>
      </c>
    </row>
    <row r="70" spans="1:8" x14ac:dyDescent="0.25">
      <c r="A70" s="39" t="str">
        <f ca="1">IF(ISNA(VLOOKUP(INDIRECT(ADDRESS(ROW()-1,COLUMN(),2,2)),Donnéesbrutes!$A$3:$Q$301,2,FALSE)),"",VLOOKUP(INDIRECT(ADDRESS(ROW()-1,1,2,2)),Donnéesbrutes!$A$3:$Q$301,2,FALSE))</f>
        <v/>
      </c>
      <c r="B70" s="36" t="str">
        <f ca="1">IF(A70="","",VLOOKUP(INDIRECT(ADDRESS(ROW()-1,COLUMN()-1,2,2)),Donnéesbrutes!$A$3:$Q$301,5,FALSE))</f>
        <v/>
      </c>
      <c r="C70" s="37" t="str">
        <f ca="1">IF(A70="","",VLOOKUP(INDIRECT(ADDRESS(ROW()-1,COLUMN()-2,2,2)),Donnéesbrutes!$A$3:$Q$301,7,FALSE))</f>
        <v/>
      </c>
      <c r="D70" s="37" t="str">
        <f ca="1">IF(A70="","",VLOOKUP(INDIRECT(ADDRESS(ROW()-1,COLUMN()-3,2,2)),Donnéesbrutes!$A$3:$Q$301,10,FALSE))</f>
        <v/>
      </c>
      <c r="E70" s="37" t="str">
        <f ca="1">IF(A70="","",VLOOKUP(INDIRECT(ADDRESS(ROW()-1,COLUMN()-4,2,2)),Donnéesbrutes!$A$3:$Q$301,11,FALSE))</f>
        <v/>
      </c>
      <c r="F70" s="37" t="str">
        <f ca="1">IF(A70="","",VLOOKUP(INDIRECT(ADDRESS(ROW()-1,COLUMN()-5,2,2)),Donnéesbrutes!$A$3:$Q$301,13,FALSE))</f>
        <v/>
      </c>
      <c r="G70" s="37" t="str">
        <f ca="1">IF(A70="","",VLOOKUP(INDIRECT(ADDRESS(ROW()-1,COLUMN()-6,2,2)),Donnéesbrutes!$A$3:$Q$301,15,FALSE))</f>
        <v/>
      </c>
      <c r="H70" s="38" t="str">
        <f ca="1">IF(A70="","",VLOOKUP(INDIRECT(ADDRESS(ROW()-1,COLUMN()-7,2,2)),Donnéesbrutes!$A$3:$Q$301,17,FALSE))</f>
        <v/>
      </c>
    </row>
    <row r="71" spans="1:8" x14ac:dyDescent="0.25">
      <c r="A71" s="40" t="str">
        <f ca="1">A70</f>
        <v/>
      </c>
      <c r="B71" s="41" t="str">
        <f ca="1">IF(A70="","",VLOOKUP(INDIRECT(ADDRESS(ROW()-2,COLUMN()-1,2,2)),Donnéesbrutes!$A$3:$Q$301,3,FALSE))</f>
        <v/>
      </c>
      <c r="C71" s="33"/>
      <c r="D71" s="33"/>
      <c r="E71" s="33"/>
      <c r="F71" s="33"/>
      <c r="G71" s="33"/>
      <c r="H71" s="34"/>
    </row>
    <row r="72" spans="1:8" x14ac:dyDescent="0.25">
      <c r="A72" s="32"/>
      <c r="B72" s="33"/>
      <c r="C72" s="33"/>
      <c r="D72" s="33"/>
      <c r="E72" s="33"/>
      <c r="F72" s="33"/>
      <c r="G72" s="33"/>
      <c r="H72" s="34"/>
    </row>
    <row r="73" spans="1:8" x14ac:dyDescent="0.25">
      <c r="A73" s="35">
        <v>37</v>
      </c>
      <c r="B73" s="36" t="str">
        <f ca="1">IF(A74="","",VLOOKUP(INDIRECT(ADDRESS(ROW(),COLUMN()-1,2,2)),Donnéesbrutes!$A$3:$Q$301,4,FALSE))</f>
        <v/>
      </c>
      <c r="C73" s="37" t="str">
        <f ca="1">IF(A74="","",VLOOKUP(INDIRECT(ADDRESS(ROW(),COLUMN()-2,2,2)),Donnéesbrutes!$A$3:$Q$301,6,FALSE))</f>
        <v/>
      </c>
      <c r="D73" s="37" t="str">
        <f ca="1">IF(A74="","",VLOOKUP(INDIRECT(ADDRESS(ROW(),COLUMN()-3,2,2)),Donnéesbrutes!$A$3:$Q$301,9,FALSE))</f>
        <v/>
      </c>
      <c r="E73" s="37" t="str">
        <f ca="1">IF(A74="","",VLOOKUP(INDIRECT(ADDRESS(ROW(),COLUMN()-4,2,2)),Donnéesbrutes!$A$3:$Q$301,10,FALSE))</f>
        <v/>
      </c>
      <c r="F73" s="37" t="str">
        <f ca="1">IF(A74="","",VLOOKUP(INDIRECT(ADDRESS(ROW(),COLUMN()-5,2,2)),Donnéesbrutes!$A$3:$Q$301,12,FALSE))</f>
        <v/>
      </c>
      <c r="G73" s="37" t="str">
        <f ca="1">IF(A74="","",VLOOKUP(INDIRECT(ADDRESS(ROW(),COLUMN()-6,2,2)),Donnéesbrutes!$A$3:$Q$301,14,FALSE))</f>
        <v/>
      </c>
      <c r="H73" s="38" t="str">
        <f ca="1">IF(A74="","",VLOOKUP(INDIRECT(ADDRESS(ROW(),COLUMN()-7,2,2)),Donnéesbrutes!$A$3:$Q$301,16,FALSE))</f>
        <v/>
      </c>
    </row>
    <row r="74" spans="1:8" x14ac:dyDescent="0.25">
      <c r="A74" s="39" t="str">
        <f ca="1">IF(ISNA(VLOOKUP(INDIRECT(ADDRESS(ROW()-1,COLUMN(),2,2)),Donnéesbrutes!$A$3:$Q$301,2,FALSE)),"",VLOOKUP(INDIRECT(ADDRESS(ROW()-1,1,2,2)),Donnéesbrutes!$A$3:$Q$301,2,FALSE))</f>
        <v/>
      </c>
      <c r="B74" s="36" t="str">
        <f ca="1">IF(A74="","",VLOOKUP(INDIRECT(ADDRESS(ROW()-1,COLUMN()-1,2,2)),Donnéesbrutes!$A$3:$Q$301,5,FALSE))</f>
        <v/>
      </c>
      <c r="C74" s="37" t="str">
        <f ca="1">IF(A74="","",VLOOKUP(INDIRECT(ADDRESS(ROW()-1,COLUMN()-2,2,2)),Donnéesbrutes!$A$3:$Q$301,7,FALSE))</f>
        <v/>
      </c>
      <c r="D74" s="37" t="str">
        <f ca="1">IF(A74="","",VLOOKUP(INDIRECT(ADDRESS(ROW()-1,COLUMN()-3,2,2)),Donnéesbrutes!$A$3:$Q$301,10,FALSE))</f>
        <v/>
      </c>
      <c r="E74" s="37" t="str">
        <f ca="1">IF(A74="","",VLOOKUP(INDIRECT(ADDRESS(ROW()-1,COLUMN()-4,2,2)),Donnéesbrutes!$A$3:$Q$301,11,FALSE))</f>
        <v/>
      </c>
      <c r="F74" s="37" t="str">
        <f ca="1">IF(A74="","",VLOOKUP(INDIRECT(ADDRESS(ROW()-1,COLUMN()-5,2,2)),Donnéesbrutes!$A$3:$Q$301,13,FALSE))</f>
        <v/>
      </c>
      <c r="G74" s="37" t="str">
        <f ca="1">IF(A74="","",VLOOKUP(INDIRECT(ADDRESS(ROW()-1,COLUMN()-6,2,2)),Donnéesbrutes!$A$3:$Q$301,15,FALSE))</f>
        <v/>
      </c>
      <c r="H74" s="38" t="str">
        <f ca="1">IF(A74="","",VLOOKUP(INDIRECT(ADDRESS(ROW()-1,COLUMN()-7,2,2)),Donnéesbrutes!$A$3:$Q$301,17,FALSE))</f>
        <v/>
      </c>
    </row>
    <row r="75" spans="1:8" x14ac:dyDescent="0.25">
      <c r="A75" s="40" t="str">
        <f ca="1">A74</f>
        <v/>
      </c>
      <c r="B75" s="41" t="str">
        <f ca="1">IF(A74="","",VLOOKUP(INDIRECT(ADDRESS(ROW()-2,COLUMN()-1,2,2)),Donnéesbrutes!$A$3:$Q$301,3,FALSE))</f>
        <v/>
      </c>
      <c r="C75" s="33"/>
      <c r="D75" s="33"/>
      <c r="E75" s="33"/>
      <c r="F75" s="33"/>
      <c r="G75" s="33"/>
      <c r="H75" s="34"/>
    </row>
    <row r="76" spans="1:8" x14ac:dyDescent="0.25">
      <c r="A76" s="32"/>
      <c r="B76" s="33"/>
      <c r="C76" s="33"/>
      <c r="D76" s="33"/>
      <c r="E76" s="33"/>
      <c r="F76" s="33"/>
      <c r="G76" s="33"/>
      <c r="H76" s="34"/>
    </row>
    <row r="77" spans="1:8" x14ac:dyDescent="0.25">
      <c r="A77" s="35">
        <v>38</v>
      </c>
      <c r="B77" s="36" t="str">
        <f ca="1">IF(A78="","",VLOOKUP(INDIRECT(ADDRESS(ROW(),COLUMN()-1,2,2)),Donnéesbrutes!$A$3:$Q$301,4,FALSE))</f>
        <v/>
      </c>
      <c r="C77" s="37" t="str">
        <f ca="1">IF(A78="","",VLOOKUP(INDIRECT(ADDRESS(ROW(),COLUMN()-2,2,2)),Donnéesbrutes!$A$3:$Q$301,6,FALSE))</f>
        <v/>
      </c>
      <c r="D77" s="37" t="str">
        <f ca="1">IF(A78="","",VLOOKUP(INDIRECT(ADDRESS(ROW(),COLUMN()-3,2,2)),Donnéesbrutes!$A$3:$Q$301,9,FALSE))</f>
        <v/>
      </c>
      <c r="E77" s="37" t="str">
        <f ca="1">IF(A78="","",VLOOKUP(INDIRECT(ADDRESS(ROW(),COLUMN()-4,2,2)),Donnéesbrutes!$A$3:$Q$301,10,FALSE))</f>
        <v/>
      </c>
      <c r="F77" s="37" t="str">
        <f ca="1">IF(A78="","",VLOOKUP(INDIRECT(ADDRESS(ROW(),COLUMN()-5,2,2)),Donnéesbrutes!$A$3:$Q$301,12,FALSE))</f>
        <v/>
      </c>
      <c r="G77" s="37" t="str">
        <f ca="1">IF(A78="","",VLOOKUP(INDIRECT(ADDRESS(ROW(),COLUMN()-6,2,2)),Donnéesbrutes!$A$3:$Q$301,14,FALSE))</f>
        <v/>
      </c>
      <c r="H77" s="38" t="str">
        <f ca="1">IF(A78="","",VLOOKUP(INDIRECT(ADDRESS(ROW(),COLUMN()-7,2,2)),Donnéesbrutes!$A$3:$Q$301,16,FALSE))</f>
        <v/>
      </c>
    </row>
    <row r="78" spans="1:8" x14ac:dyDescent="0.25">
      <c r="A78" s="39" t="str">
        <f ca="1">IF(ISNA(VLOOKUP(INDIRECT(ADDRESS(ROW()-1,COLUMN(),2,2)),Donnéesbrutes!$A$3:$Q$301,2,FALSE)),"",VLOOKUP(INDIRECT(ADDRESS(ROW()-1,1,2,2)),Donnéesbrutes!$A$3:$Q$301,2,FALSE))</f>
        <v/>
      </c>
      <c r="B78" s="36" t="str">
        <f ca="1">IF(A78="","",VLOOKUP(INDIRECT(ADDRESS(ROW()-1,COLUMN()-1,2,2)),Donnéesbrutes!$A$3:$Q$301,5,FALSE))</f>
        <v/>
      </c>
      <c r="C78" s="37" t="str">
        <f ca="1">IF(A78="","",VLOOKUP(INDIRECT(ADDRESS(ROW()-1,COLUMN()-2,2,2)),Donnéesbrutes!$A$3:$Q$301,7,FALSE))</f>
        <v/>
      </c>
      <c r="D78" s="37" t="str">
        <f ca="1">IF(A78="","",VLOOKUP(INDIRECT(ADDRESS(ROW()-1,COLUMN()-3,2,2)),Donnéesbrutes!$A$3:$Q$301,10,FALSE))</f>
        <v/>
      </c>
      <c r="E78" s="37" t="str">
        <f ca="1">IF(A78="","",VLOOKUP(INDIRECT(ADDRESS(ROW()-1,COLUMN()-4,2,2)),Donnéesbrutes!$A$3:$Q$301,11,FALSE))</f>
        <v/>
      </c>
      <c r="F78" s="37" t="str">
        <f ca="1">IF(A78="","",VLOOKUP(INDIRECT(ADDRESS(ROW()-1,COLUMN()-5,2,2)),Donnéesbrutes!$A$3:$Q$301,13,FALSE))</f>
        <v/>
      </c>
      <c r="G78" s="37" t="str">
        <f ca="1">IF(A78="","",VLOOKUP(INDIRECT(ADDRESS(ROW()-1,COLUMN()-6,2,2)),Donnéesbrutes!$A$3:$Q$301,15,FALSE))</f>
        <v/>
      </c>
      <c r="H78" s="38" t="str">
        <f ca="1">IF(A78="","",VLOOKUP(INDIRECT(ADDRESS(ROW()-1,COLUMN()-7,2,2)),Donnéesbrutes!$A$3:$Q$301,17,FALSE))</f>
        <v/>
      </c>
    </row>
    <row r="79" spans="1:8" x14ac:dyDescent="0.25">
      <c r="A79" s="40" t="str">
        <f ca="1">A78</f>
        <v/>
      </c>
      <c r="B79" s="41" t="str">
        <f ca="1">IF(A78="","",VLOOKUP(INDIRECT(ADDRESS(ROW()-2,COLUMN()-1,2,2)),Donnéesbrutes!$A$3:$Q$301,3,FALSE))</f>
        <v/>
      </c>
      <c r="C79" s="33"/>
      <c r="D79" s="33"/>
      <c r="E79" s="33"/>
      <c r="F79" s="33"/>
      <c r="G79" s="33"/>
      <c r="H79" s="34"/>
    </row>
    <row r="80" spans="1:8" x14ac:dyDescent="0.25">
      <c r="A80" s="32"/>
      <c r="B80" s="33"/>
      <c r="C80" s="33"/>
      <c r="D80" s="33"/>
      <c r="E80" s="33"/>
      <c r="F80" s="33"/>
      <c r="G80" s="33"/>
      <c r="H80" s="34"/>
    </row>
    <row r="81" spans="1:8" x14ac:dyDescent="0.25">
      <c r="A81" s="35">
        <v>39</v>
      </c>
      <c r="B81" s="36" t="str">
        <f ca="1">IF(A82="","",VLOOKUP(INDIRECT(ADDRESS(ROW(),COLUMN()-1,2,2)),Donnéesbrutes!$A$3:$Q$301,4,FALSE))</f>
        <v/>
      </c>
      <c r="C81" s="37" t="str">
        <f ca="1">IF(A82="","",VLOOKUP(INDIRECT(ADDRESS(ROW(),COLUMN()-2,2,2)),Donnéesbrutes!$A$3:$Q$301,6,FALSE))</f>
        <v/>
      </c>
      <c r="D81" s="37" t="str">
        <f ca="1">IF(A82="","",VLOOKUP(INDIRECT(ADDRESS(ROW(),COLUMN()-3,2,2)),Donnéesbrutes!$A$3:$Q$301,9,FALSE))</f>
        <v/>
      </c>
      <c r="E81" s="37" t="str">
        <f ca="1">IF(A82="","",VLOOKUP(INDIRECT(ADDRESS(ROW(),COLUMN()-4,2,2)),Donnéesbrutes!$A$3:$Q$301,10,FALSE))</f>
        <v/>
      </c>
      <c r="F81" s="37" t="str">
        <f ca="1">IF(A82="","",VLOOKUP(INDIRECT(ADDRESS(ROW(),COLUMN()-5,2,2)),Donnéesbrutes!$A$3:$Q$301,12,FALSE))</f>
        <v/>
      </c>
      <c r="G81" s="37" t="str">
        <f ca="1">IF(A82="","",VLOOKUP(INDIRECT(ADDRESS(ROW(),COLUMN()-6,2,2)),Donnéesbrutes!$A$3:$Q$301,14,FALSE))</f>
        <v/>
      </c>
      <c r="H81" s="38" t="str">
        <f ca="1">IF(A82="","",VLOOKUP(INDIRECT(ADDRESS(ROW(),COLUMN()-7,2,2)),Donnéesbrutes!$A$3:$Q$301,16,FALSE))</f>
        <v/>
      </c>
    </row>
    <row r="82" spans="1:8" x14ac:dyDescent="0.25">
      <c r="A82" s="39" t="str">
        <f ca="1">IF(ISNA(VLOOKUP(INDIRECT(ADDRESS(ROW()-1,COLUMN(),2,2)),Donnéesbrutes!$A$3:$Q$301,2,FALSE)),"",VLOOKUP(INDIRECT(ADDRESS(ROW()-1,1,2,2)),Donnéesbrutes!$A$3:$Q$301,2,FALSE))</f>
        <v/>
      </c>
      <c r="B82" s="36" t="str">
        <f ca="1">IF(A82="","",VLOOKUP(INDIRECT(ADDRESS(ROW()-1,COLUMN()-1,2,2)),Donnéesbrutes!$A$3:$Q$301,5,FALSE))</f>
        <v/>
      </c>
      <c r="C82" s="37" t="str">
        <f ca="1">IF(A82="","",VLOOKUP(INDIRECT(ADDRESS(ROW()-1,COLUMN()-2,2,2)),Donnéesbrutes!$A$3:$Q$301,7,FALSE))</f>
        <v/>
      </c>
      <c r="D82" s="37" t="str">
        <f ca="1">IF(A82="","",VLOOKUP(INDIRECT(ADDRESS(ROW()-1,COLUMN()-3,2,2)),Donnéesbrutes!$A$3:$Q$301,10,FALSE))</f>
        <v/>
      </c>
      <c r="E82" s="37" t="str">
        <f ca="1">IF(A82="","",VLOOKUP(INDIRECT(ADDRESS(ROW()-1,COLUMN()-4,2,2)),Donnéesbrutes!$A$3:$Q$301,11,FALSE))</f>
        <v/>
      </c>
      <c r="F82" s="37" t="str">
        <f ca="1">IF(A82="","",VLOOKUP(INDIRECT(ADDRESS(ROW()-1,COLUMN()-5,2,2)),Donnéesbrutes!$A$3:$Q$301,13,FALSE))</f>
        <v/>
      </c>
      <c r="G82" s="37" t="str">
        <f ca="1">IF(A82="","",VLOOKUP(INDIRECT(ADDRESS(ROW()-1,COLUMN()-6,2,2)),Donnéesbrutes!$A$3:$Q$301,15,FALSE))</f>
        <v/>
      </c>
      <c r="H82" s="38" t="str">
        <f ca="1">IF(A82="","",VLOOKUP(INDIRECT(ADDRESS(ROW()-1,COLUMN()-7,2,2)),Donnéesbrutes!$A$3:$Q$301,17,FALSE))</f>
        <v/>
      </c>
    </row>
    <row r="83" spans="1:8" x14ac:dyDescent="0.25">
      <c r="A83" s="40" t="str">
        <f ca="1">A82</f>
        <v/>
      </c>
      <c r="B83" s="41" t="str">
        <f ca="1">IF(A82="","",VLOOKUP(INDIRECT(ADDRESS(ROW()-2,COLUMN()-1,2,2)),Donnéesbrutes!$A$3:$Q$301,3,FALSE))</f>
        <v/>
      </c>
      <c r="C83" s="33"/>
      <c r="D83" s="33"/>
      <c r="E83" s="33"/>
      <c r="F83" s="33"/>
      <c r="G83" s="33"/>
      <c r="H83" s="34"/>
    </row>
    <row r="84" spans="1:8" x14ac:dyDescent="0.25">
      <c r="A84" s="32"/>
      <c r="B84" s="33"/>
      <c r="C84" s="33"/>
      <c r="D84" s="33"/>
      <c r="E84" s="33"/>
      <c r="F84" s="33"/>
      <c r="G84" s="33"/>
      <c r="H84" s="34"/>
    </row>
    <row r="85" spans="1:8" x14ac:dyDescent="0.25">
      <c r="A85" s="35">
        <v>40</v>
      </c>
      <c r="B85" s="36" t="str">
        <f ca="1">IF(A86="","",VLOOKUP(INDIRECT(ADDRESS(ROW(),COLUMN()-1,2,2)),Donnéesbrutes!$A$3:$Q$301,4,FALSE))</f>
        <v/>
      </c>
      <c r="C85" s="37" t="str">
        <f ca="1">IF(A86="","",VLOOKUP(INDIRECT(ADDRESS(ROW(),COLUMN()-2,2,2)),Donnéesbrutes!$A$3:$Q$301,6,FALSE))</f>
        <v/>
      </c>
      <c r="D85" s="37" t="str">
        <f ca="1">IF(A86="","",VLOOKUP(INDIRECT(ADDRESS(ROW(),COLUMN()-3,2,2)),Donnéesbrutes!$A$3:$Q$301,9,FALSE))</f>
        <v/>
      </c>
      <c r="E85" s="37" t="str">
        <f ca="1">IF(A86="","",VLOOKUP(INDIRECT(ADDRESS(ROW(),COLUMN()-4,2,2)),Donnéesbrutes!$A$3:$Q$301,10,FALSE))</f>
        <v/>
      </c>
      <c r="F85" s="37" t="str">
        <f ca="1">IF(A86="","",VLOOKUP(INDIRECT(ADDRESS(ROW(),COLUMN()-5,2,2)),Donnéesbrutes!$A$3:$Q$301,12,FALSE))</f>
        <v/>
      </c>
      <c r="G85" s="37" t="str">
        <f ca="1">IF(A86="","",VLOOKUP(INDIRECT(ADDRESS(ROW(),COLUMN()-6,2,2)),Donnéesbrutes!$A$3:$Q$301,14,FALSE))</f>
        <v/>
      </c>
      <c r="H85" s="38" t="str">
        <f ca="1">IF(A86="","",VLOOKUP(INDIRECT(ADDRESS(ROW(),COLUMN()-7,2,2)),Donnéesbrutes!$A$3:$Q$301,16,FALSE))</f>
        <v/>
      </c>
    </row>
    <row r="86" spans="1:8" x14ac:dyDescent="0.25">
      <c r="A86" s="39" t="str">
        <f ca="1">IF(ISNA(VLOOKUP(INDIRECT(ADDRESS(ROW()-1,COLUMN(),2,2)),Donnéesbrutes!$A$3:$Q$301,2,FALSE)),"",VLOOKUP(INDIRECT(ADDRESS(ROW()-1,1,2,2)),Donnéesbrutes!$A$3:$Q$301,2,FALSE))</f>
        <v/>
      </c>
      <c r="B86" s="36" t="str">
        <f ca="1">IF(A86="","",VLOOKUP(INDIRECT(ADDRESS(ROW()-1,COLUMN()-1,2,2)),Donnéesbrutes!$A$3:$Q$301,5,FALSE))</f>
        <v/>
      </c>
      <c r="C86" s="37" t="str">
        <f ca="1">IF(A86="","",VLOOKUP(INDIRECT(ADDRESS(ROW()-1,COLUMN()-2,2,2)),Donnéesbrutes!$A$3:$Q$301,7,FALSE))</f>
        <v/>
      </c>
      <c r="D86" s="37" t="str">
        <f ca="1">IF(A86="","",VLOOKUP(INDIRECT(ADDRESS(ROW()-1,COLUMN()-3,2,2)),Donnéesbrutes!$A$3:$Q$301,10,FALSE))</f>
        <v/>
      </c>
      <c r="E86" s="37" t="str">
        <f ca="1">IF(A86="","",VLOOKUP(INDIRECT(ADDRESS(ROW()-1,COLUMN()-4,2,2)),Donnéesbrutes!$A$3:$Q$301,11,FALSE))</f>
        <v/>
      </c>
      <c r="F86" s="37" t="str">
        <f ca="1">IF(A86="","",VLOOKUP(INDIRECT(ADDRESS(ROW()-1,COLUMN()-5,2,2)),Donnéesbrutes!$A$3:$Q$301,13,FALSE))</f>
        <v/>
      </c>
      <c r="G86" s="37" t="str">
        <f ca="1">IF(A86="","",VLOOKUP(INDIRECT(ADDRESS(ROW()-1,COLUMN()-6,2,2)),Donnéesbrutes!$A$3:$Q$301,15,FALSE))</f>
        <v/>
      </c>
      <c r="H86" s="38" t="str">
        <f ca="1">IF(A86="","",VLOOKUP(INDIRECT(ADDRESS(ROW()-1,COLUMN()-7,2,2)),Donnéesbrutes!$A$3:$Q$301,17,FALSE))</f>
        <v/>
      </c>
    </row>
    <row r="87" spans="1:8" ht="15.75" thickBot="1" x14ac:dyDescent="0.3">
      <c r="A87" s="42" t="str">
        <f ca="1">A86</f>
        <v/>
      </c>
      <c r="B87" s="43" t="str">
        <f ca="1">IF(A86="","",VLOOKUP(INDIRECT(ADDRESS(ROW()-2,COLUMN()-1,2,2)),Donnéesbrutes!$A$3:$Q$301,3,FALSE))</f>
        <v/>
      </c>
      <c r="C87" s="44"/>
      <c r="D87" s="44"/>
      <c r="E87" s="44"/>
      <c r="F87" s="44"/>
      <c r="G87" s="44"/>
      <c r="H87" s="4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2"/>
  <sheetViews>
    <sheetView workbookViewId="0">
      <selection activeCell="D23" sqref="D23"/>
    </sheetView>
  </sheetViews>
  <sheetFormatPr baseColWidth="10" defaultRowHeight="15" x14ac:dyDescent="0.25"/>
  <cols>
    <col min="1" max="2" width="11.42578125" style="1"/>
    <col min="3" max="3" width="11.42578125" style="47"/>
    <col min="4" max="4" width="11.42578125" style="48"/>
    <col min="5" max="6" width="11.42578125" style="1"/>
    <col min="7" max="7" width="16.85546875" style="1" customWidth="1"/>
    <col min="8" max="16384" width="11.42578125" style="1"/>
  </cols>
  <sheetData>
    <row r="1" spans="1:8" x14ac:dyDescent="0.25">
      <c r="A1" s="1" t="s">
        <v>24</v>
      </c>
      <c r="C1" s="47" t="s">
        <v>50</v>
      </c>
      <c r="D1" s="48" t="s">
        <v>51</v>
      </c>
      <c r="G1" s="60" t="s">
        <v>68</v>
      </c>
      <c r="H1" s="60"/>
    </row>
    <row r="2" spans="1:8" x14ac:dyDescent="0.25">
      <c r="A2" s="1" t="s">
        <v>52</v>
      </c>
      <c r="C2" s="47">
        <v>1</v>
      </c>
      <c r="D2" s="48">
        <v>26</v>
      </c>
      <c r="G2" s="1">
        <v>0</v>
      </c>
      <c r="H2" s="1">
        <v>25</v>
      </c>
    </row>
    <row r="3" spans="1:8" x14ac:dyDescent="0.25">
      <c r="A3" s="1" t="s">
        <v>53</v>
      </c>
      <c r="C3" s="47">
        <v>1.0009999999999999</v>
      </c>
      <c r="D3" s="48">
        <v>21</v>
      </c>
      <c r="G3" s="1">
        <v>1</v>
      </c>
      <c r="H3" s="1">
        <v>25</v>
      </c>
    </row>
    <row r="4" spans="1:8" x14ac:dyDescent="0.25">
      <c r="A4" s="1" t="s">
        <v>54</v>
      </c>
      <c r="C4" s="47">
        <v>1.002</v>
      </c>
      <c r="D4" s="48">
        <v>17</v>
      </c>
      <c r="G4" s="1">
        <v>2</v>
      </c>
      <c r="H4" s="1">
        <v>25</v>
      </c>
    </row>
    <row r="5" spans="1:8" x14ac:dyDescent="0.25">
      <c r="A5" s="1" t="s">
        <v>55</v>
      </c>
      <c r="C5" s="47">
        <v>1.01</v>
      </c>
      <c r="D5" s="48">
        <v>15</v>
      </c>
      <c r="G5" s="1">
        <v>3</v>
      </c>
      <c r="H5" s="1">
        <v>25</v>
      </c>
    </row>
    <row r="6" spans="1:8" x14ac:dyDescent="0.25">
      <c r="A6" s="1" t="s">
        <v>56</v>
      </c>
      <c r="C6" s="47">
        <v>1.02</v>
      </c>
      <c r="D6" s="48">
        <v>11</v>
      </c>
      <c r="G6" s="1">
        <v>4</v>
      </c>
      <c r="H6" s="1">
        <v>25</v>
      </c>
    </row>
    <row r="7" spans="1:8" x14ac:dyDescent="0.25">
      <c r="A7" s="1" t="s">
        <v>57</v>
      </c>
      <c r="C7" s="47">
        <v>1.03</v>
      </c>
      <c r="D7" s="48">
        <v>10</v>
      </c>
      <c r="G7" s="1">
        <v>5</v>
      </c>
      <c r="H7" s="1">
        <v>25</v>
      </c>
    </row>
    <row r="8" spans="1:8" x14ac:dyDescent="0.25">
      <c r="A8" s="1" t="s">
        <v>58</v>
      </c>
      <c r="C8" s="47">
        <v>1.04</v>
      </c>
      <c r="D8" s="48">
        <v>9</v>
      </c>
      <c r="G8" s="1">
        <v>6</v>
      </c>
      <c r="H8" s="1">
        <v>25</v>
      </c>
    </row>
    <row r="9" spans="1:8" x14ac:dyDescent="0.25">
      <c r="A9" s="1" t="s">
        <v>59</v>
      </c>
      <c r="C9" s="47">
        <v>1.05</v>
      </c>
      <c r="D9" s="48">
        <v>8.5</v>
      </c>
      <c r="G9" s="1">
        <v>7</v>
      </c>
      <c r="H9" s="1">
        <v>25</v>
      </c>
    </row>
    <row r="10" spans="1:8" x14ac:dyDescent="0.25">
      <c r="A10" s="1" t="s">
        <v>60</v>
      </c>
      <c r="C10" s="47">
        <v>1.06</v>
      </c>
      <c r="D10" s="48">
        <v>8</v>
      </c>
      <c r="G10" s="1">
        <v>8</v>
      </c>
      <c r="H10" s="1">
        <v>25</v>
      </c>
    </row>
    <row r="11" spans="1:8" x14ac:dyDescent="0.25">
      <c r="A11" s="1" t="s">
        <v>61</v>
      </c>
      <c r="C11" s="47">
        <v>1.07</v>
      </c>
      <c r="D11" s="48">
        <v>7.5</v>
      </c>
      <c r="G11" s="1">
        <v>9</v>
      </c>
      <c r="H11" s="1">
        <v>25</v>
      </c>
    </row>
    <row r="12" spans="1:8" x14ac:dyDescent="0.25">
      <c r="A12" s="1" t="s">
        <v>62</v>
      </c>
      <c r="C12" s="47">
        <v>1.08</v>
      </c>
      <c r="D12" s="48">
        <v>7</v>
      </c>
      <c r="G12" s="1">
        <v>10</v>
      </c>
      <c r="H12" s="1">
        <v>25</v>
      </c>
    </row>
    <row r="13" spans="1:8" x14ac:dyDescent="0.25">
      <c r="A13" s="1" t="s">
        <v>63</v>
      </c>
      <c r="C13" s="47">
        <v>1.1000000000000001</v>
      </c>
      <c r="D13" s="48">
        <v>6.5</v>
      </c>
      <c r="G13" s="1">
        <v>11</v>
      </c>
      <c r="H13" s="1">
        <v>25</v>
      </c>
    </row>
    <row r="14" spans="1:8" x14ac:dyDescent="0.25">
      <c r="A14" s="1" t="s">
        <v>64</v>
      </c>
      <c r="C14" s="47">
        <v>1.1100000000000001</v>
      </c>
      <c r="D14" s="48">
        <v>6</v>
      </c>
      <c r="G14" s="1">
        <v>12</v>
      </c>
      <c r="H14" s="1">
        <v>25</v>
      </c>
    </row>
    <row r="15" spans="1:8" x14ac:dyDescent="0.25">
      <c r="A15" s="1" t="s">
        <v>65</v>
      </c>
      <c r="C15" s="47">
        <v>1.1200000000000001</v>
      </c>
      <c r="D15" s="48">
        <v>5.5</v>
      </c>
      <c r="G15" s="1">
        <v>13</v>
      </c>
      <c r="H15" s="1">
        <v>25</v>
      </c>
    </row>
    <row r="16" spans="1:8" x14ac:dyDescent="0.25">
      <c r="A16" s="1" t="s">
        <v>66</v>
      </c>
      <c r="C16" s="47">
        <v>1.1399999999999999</v>
      </c>
      <c r="D16" s="48">
        <v>5</v>
      </c>
      <c r="G16" s="1">
        <v>14</v>
      </c>
      <c r="H16" s="1">
        <v>25</v>
      </c>
    </row>
    <row r="17" spans="1:8" x14ac:dyDescent="0.25">
      <c r="A17" s="1" t="s">
        <v>67</v>
      </c>
      <c r="C17" s="47">
        <v>1.1599999999999999</v>
      </c>
      <c r="D17" s="48">
        <v>4.5</v>
      </c>
      <c r="G17" s="1">
        <v>15</v>
      </c>
      <c r="H17" s="1">
        <v>25</v>
      </c>
    </row>
    <row r="18" spans="1:8" x14ac:dyDescent="0.25">
      <c r="C18" s="47">
        <v>1.2</v>
      </c>
      <c r="D18" s="48">
        <v>4.33</v>
      </c>
      <c r="G18" s="1">
        <v>16</v>
      </c>
      <c r="H18" s="1">
        <v>25</v>
      </c>
    </row>
    <row r="19" spans="1:8" x14ac:dyDescent="0.25">
      <c r="C19" s="47">
        <v>1.22</v>
      </c>
      <c r="D19" s="48">
        <v>4</v>
      </c>
      <c r="G19" s="1">
        <v>17</v>
      </c>
      <c r="H19" s="1">
        <v>25</v>
      </c>
    </row>
    <row r="20" spans="1:8" x14ac:dyDescent="0.25">
      <c r="C20" s="47">
        <v>1.25</v>
      </c>
      <c r="D20" s="48">
        <v>3.75</v>
      </c>
      <c r="G20" s="1">
        <v>18</v>
      </c>
      <c r="H20" s="1">
        <v>25</v>
      </c>
    </row>
    <row r="21" spans="1:8" x14ac:dyDescent="0.25">
      <c r="C21" s="47">
        <v>1.28</v>
      </c>
      <c r="D21" s="48">
        <v>3.5</v>
      </c>
      <c r="G21" s="1">
        <v>19</v>
      </c>
      <c r="H21" s="1">
        <v>25</v>
      </c>
    </row>
    <row r="22" spans="1:8" x14ac:dyDescent="0.25">
      <c r="C22" s="47">
        <v>1.3</v>
      </c>
      <c r="D22" s="48">
        <v>3.4</v>
      </c>
      <c r="G22" s="1">
        <v>20</v>
      </c>
      <c r="H22" s="1">
        <v>25</v>
      </c>
    </row>
    <row r="23" spans="1:8" x14ac:dyDescent="0.25">
      <c r="C23" s="47">
        <v>1.33</v>
      </c>
      <c r="D23" s="48" t="s">
        <v>49</v>
      </c>
      <c r="G23" s="1">
        <v>21</v>
      </c>
      <c r="H23" s="1">
        <v>25</v>
      </c>
    </row>
    <row r="24" spans="1:8" x14ac:dyDescent="0.25">
      <c r="C24" s="47">
        <v>1.36</v>
      </c>
      <c r="D24" s="48">
        <v>3</v>
      </c>
      <c r="G24" s="1">
        <v>22</v>
      </c>
      <c r="H24" s="1">
        <v>25</v>
      </c>
    </row>
    <row r="25" spans="1:8" x14ac:dyDescent="0.25">
      <c r="C25" s="47">
        <v>1.4</v>
      </c>
      <c r="D25" s="48">
        <v>2.75</v>
      </c>
      <c r="G25" s="1">
        <v>23</v>
      </c>
      <c r="H25" s="1">
        <v>25</v>
      </c>
    </row>
    <row r="26" spans="1:8" x14ac:dyDescent="0.25">
      <c r="C26" s="47">
        <v>1.44</v>
      </c>
      <c r="D26" s="48">
        <v>2.62</v>
      </c>
      <c r="G26" s="1">
        <v>24</v>
      </c>
      <c r="H26" s="1">
        <v>26</v>
      </c>
    </row>
    <row r="27" spans="1:8" x14ac:dyDescent="0.25">
      <c r="C27" s="47">
        <v>1.5</v>
      </c>
      <c r="D27" s="48">
        <v>2.5</v>
      </c>
      <c r="G27" s="1">
        <v>25</v>
      </c>
      <c r="H27" s="1">
        <v>27</v>
      </c>
    </row>
    <row r="28" spans="1:8" x14ac:dyDescent="0.25">
      <c r="C28" s="47">
        <v>1.53</v>
      </c>
      <c r="D28" s="48">
        <v>2.37</v>
      </c>
      <c r="G28" s="1">
        <v>26</v>
      </c>
      <c r="H28" s="1">
        <v>28</v>
      </c>
    </row>
    <row r="29" spans="1:8" x14ac:dyDescent="0.25">
      <c r="C29" s="47">
        <v>1.57</v>
      </c>
      <c r="D29" s="48">
        <v>2.25</v>
      </c>
      <c r="G29" s="1">
        <v>27</v>
      </c>
      <c r="H29" s="1">
        <v>29</v>
      </c>
    </row>
    <row r="30" spans="1:8" x14ac:dyDescent="0.25">
      <c r="C30" s="47">
        <v>1.61</v>
      </c>
      <c r="D30" s="48">
        <v>2.2000000000000002</v>
      </c>
      <c r="G30" s="1">
        <v>28</v>
      </c>
      <c r="H30" s="1">
        <v>30</v>
      </c>
    </row>
    <row r="31" spans="1:8" x14ac:dyDescent="0.25">
      <c r="C31" s="47">
        <v>1.66</v>
      </c>
      <c r="D31" s="48">
        <v>2.1</v>
      </c>
      <c r="G31" s="1">
        <v>29</v>
      </c>
      <c r="H31" s="1">
        <v>31</v>
      </c>
    </row>
    <row r="32" spans="1:8" x14ac:dyDescent="0.25">
      <c r="C32" s="47">
        <v>1.72</v>
      </c>
      <c r="D32" s="48">
        <v>2</v>
      </c>
      <c r="G32" s="1">
        <v>30</v>
      </c>
      <c r="H32" s="1">
        <v>32</v>
      </c>
    </row>
    <row r="33" spans="3:8" x14ac:dyDescent="0.25">
      <c r="C33" s="47">
        <v>1.8</v>
      </c>
      <c r="D33" s="48">
        <v>1.9</v>
      </c>
      <c r="G33" s="1">
        <v>31</v>
      </c>
      <c r="H33" s="1">
        <v>33</v>
      </c>
    </row>
    <row r="34" spans="3:8" x14ac:dyDescent="0.25">
      <c r="C34" s="47">
        <v>1.83</v>
      </c>
      <c r="D34" s="48">
        <v>1.83</v>
      </c>
      <c r="G34" s="1">
        <v>32</v>
      </c>
      <c r="H34" s="1">
        <v>34</v>
      </c>
    </row>
    <row r="35" spans="3:8" x14ac:dyDescent="0.25">
      <c r="C35" s="47">
        <v>1.9</v>
      </c>
      <c r="D35" s="48">
        <v>1.8</v>
      </c>
      <c r="G35" s="1">
        <v>33</v>
      </c>
      <c r="H35" s="1">
        <v>35</v>
      </c>
    </row>
    <row r="36" spans="3:8" x14ac:dyDescent="0.25">
      <c r="C36" s="47">
        <v>2</v>
      </c>
      <c r="D36" s="48">
        <v>1.72</v>
      </c>
      <c r="G36" s="1">
        <v>34</v>
      </c>
      <c r="H36" s="1">
        <v>36</v>
      </c>
    </row>
    <row r="37" spans="3:8" x14ac:dyDescent="0.25">
      <c r="C37" s="47">
        <v>2.1</v>
      </c>
      <c r="D37" s="48">
        <v>1.66</v>
      </c>
      <c r="G37" s="1">
        <v>35</v>
      </c>
      <c r="H37" s="1">
        <v>37</v>
      </c>
    </row>
    <row r="38" spans="3:8" x14ac:dyDescent="0.25">
      <c r="C38" s="47">
        <v>2.2000000000000002</v>
      </c>
      <c r="D38" s="48">
        <v>1.61</v>
      </c>
      <c r="G38" s="1">
        <v>36</v>
      </c>
      <c r="H38" s="1">
        <v>38</v>
      </c>
    </row>
    <row r="39" spans="3:8" x14ac:dyDescent="0.25">
      <c r="C39" s="47">
        <v>2.25</v>
      </c>
      <c r="D39" s="48">
        <v>1.57</v>
      </c>
      <c r="G39" s="1">
        <v>37</v>
      </c>
      <c r="H39" s="1">
        <v>39</v>
      </c>
    </row>
    <row r="40" spans="3:8" x14ac:dyDescent="0.25">
      <c r="C40" s="47">
        <v>2.37</v>
      </c>
      <c r="D40" s="48">
        <v>1.53</v>
      </c>
      <c r="G40" s="1">
        <v>38</v>
      </c>
      <c r="H40" s="1">
        <v>40</v>
      </c>
    </row>
    <row r="41" spans="3:8" x14ac:dyDescent="0.25">
      <c r="C41" s="47">
        <v>2.5</v>
      </c>
      <c r="D41" s="48">
        <v>1.5</v>
      </c>
      <c r="G41" s="1">
        <v>39</v>
      </c>
      <c r="H41" s="1">
        <v>41</v>
      </c>
    </row>
    <row r="42" spans="3:8" x14ac:dyDescent="0.25">
      <c r="C42" s="47">
        <v>2.62</v>
      </c>
      <c r="D42" s="48">
        <v>1.44</v>
      </c>
      <c r="G42" s="1">
        <v>40</v>
      </c>
      <c r="H42" s="1">
        <v>42</v>
      </c>
    </row>
    <row r="43" spans="3:8" x14ac:dyDescent="0.25">
      <c r="C43" s="47">
        <v>2.75</v>
      </c>
      <c r="D43" s="48">
        <v>1.4</v>
      </c>
      <c r="G43" s="1">
        <v>41</v>
      </c>
      <c r="H43" s="1">
        <v>43</v>
      </c>
    </row>
    <row r="44" spans="3:8" x14ac:dyDescent="0.25">
      <c r="C44" s="47">
        <v>3</v>
      </c>
      <c r="D44" s="48">
        <v>1.36</v>
      </c>
      <c r="G44" s="1">
        <v>42</v>
      </c>
      <c r="H44" s="1">
        <v>44</v>
      </c>
    </row>
    <row r="45" spans="3:8" x14ac:dyDescent="0.25">
      <c r="C45" s="47">
        <v>3.25</v>
      </c>
      <c r="D45" s="48">
        <v>1.33</v>
      </c>
      <c r="G45" s="1">
        <v>43</v>
      </c>
      <c r="H45" s="1">
        <v>45</v>
      </c>
    </row>
    <row r="46" spans="3:8" x14ac:dyDescent="0.25">
      <c r="C46" s="47">
        <v>3.4</v>
      </c>
      <c r="D46" s="48">
        <v>1.3</v>
      </c>
      <c r="G46" s="1">
        <v>44</v>
      </c>
      <c r="H46" s="1">
        <v>46</v>
      </c>
    </row>
    <row r="47" spans="3:8" x14ac:dyDescent="0.25">
      <c r="C47" s="47">
        <v>3.5</v>
      </c>
      <c r="D47" s="48">
        <v>1.28</v>
      </c>
      <c r="G47" s="1">
        <v>45</v>
      </c>
      <c r="H47" s="1">
        <v>47</v>
      </c>
    </row>
    <row r="48" spans="3:8" x14ac:dyDescent="0.25">
      <c r="C48" s="47">
        <v>3.75</v>
      </c>
      <c r="D48" s="48">
        <v>1.25</v>
      </c>
      <c r="G48" s="1">
        <v>46</v>
      </c>
      <c r="H48" s="1">
        <v>48</v>
      </c>
    </row>
    <row r="49" spans="3:8" x14ac:dyDescent="0.25">
      <c r="C49" s="47">
        <v>4</v>
      </c>
      <c r="D49" s="48">
        <v>1.22</v>
      </c>
      <c r="G49" s="1">
        <v>47</v>
      </c>
      <c r="H49" s="1">
        <v>49</v>
      </c>
    </row>
    <row r="50" spans="3:8" x14ac:dyDescent="0.25">
      <c r="C50" s="47">
        <v>4.33</v>
      </c>
      <c r="D50" s="48">
        <v>1.2</v>
      </c>
      <c r="G50" s="1">
        <v>48</v>
      </c>
      <c r="H50" s="1">
        <v>50</v>
      </c>
    </row>
    <row r="51" spans="3:8" x14ac:dyDescent="0.25">
      <c r="C51" s="47">
        <v>4.5</v>
      </c>
      <c r="D51" s="48">
        <v>1.1599999999999999</v>
      </c>
      <c r="G51" s="1">
        <v>49</v>
      </c>
      <c r="H51" s="1">
        <v>51</v>
      </c>
    </row>
    <row r="52" spans="3:8" x14ac:dyDescent="0.25">
      <c r="C52" s="47">
        <v>5</v>
      </c>
      <c r="D52" s="48">
        <v>1.1399999999999999</v>
      </c>
      <c r="G52" s="1">
        <v>50</v>
      </c>
      <c r="H52" s="1">
        <v>52</v>
      </c>
    </row>
    <row r="53" spans="3:8" x14ac:dyDescent="0.25">
      <c r="C53" s="47">
        <v>5.5</v>
      </c>
      <c r="D53" s="48">
        <v>1.1200000000000001</v>
      </c>
      <c r="G53" s="1">
        <v>51</v>
      </c>
      <c r="H53" s="1">
        <v>53</v>
      </c>
    </row>
    <row r="54" spans="3:8" x14ac:dyDescent="0.25">
      <c r="C54" s="47">
        <v>6</v>
      </c>
      <c r="D54" s="48">
        <v>1.1100000000000001</v>
      </c>
      <c r="G54" s="1">
        <v>52</v>
      </c>
      <c r="H54" s="1">
        <v>54</v>
      </c>
    </row>
    <row r="55" spans="3:8" x14ac:dyDescent="0.25">
      <c r="C55" s="47">
        <v>6.5</v>
      </c>
      <c r="D55" s="48">
        <v>1.1000000000000001</v>
      </c>
      <c r="G55" s="1">
        <v>53</v>
      </c>
      <c r="H55" s="1">
        <v>55</v>
      </c>
    </row>
    <row r="56" spans="3:8" x14ac:dyDescent="0.25">
      <c r="C56" s="47">
        <v>7</v>
      </c>
      <c r="D56" s="48">
        <v>1.08</v>
      </c>
      <c r="G56" s="1">
        <v>54</v>
      </c>
      <c r="H56" s="1">
        <v>56</v>
      </c>
    </row>
    <row r="57" spans="3:8" x14ac:dyDescent="0.25">
      <c r="C57" s="47">
        <v>7.5</v>
      </c>
      <c r="D57" s="48">
        <v>1.07</v>
      </c>
      <c r="G57" s="1">
        <v>55</v>
      </c>
      <c r="H57" s="1">
        <v>57</v>
      </c>
    </row>
    <row r="58" spans="3:8" x14ac:dyDescent="0.25">
      <c r="C58" s="47">
        <v>8</v>
      </c>
      <c r="D58" s="48">
        <v>1.06</v>
      </c>
      <c r="G58" s="1">
        <v>56</v>
      </c>
      <c r="H58" s="1">
        <v>58</v>
      </c>
    </row>
    <row r="59" spans="3:8" x14ac:dyDescent="0.25">
      <c r="C59" s="47">
        <v>8.5</v>
      </c>
      <c r="D59" s="48">
        <v>1.05</v>
      </c>
      <c r="G59" s="1">
        <v>57</v>
      </c>
      <c r="H59" s="1">
        <v>59</v>
      </c>
    </row>
    <row r="60" spans="3:8" x14ac:dyDescent="0.25">
      <c r="C60" s="47">
        <v>9</v>
      </c>
      <c r="D60" s="48">
        <v>1.04</v>
      </c>
      <c r="G60" s="1">
        <v>58</v>
      </c>
      <c r="H60" s="1">
        <v>60</v>
      </c>
    </row>
    <row r="61" spans="3:8" x14ac:dyDescent="0.25">
      <c r="C61" s="47">
        <v>10</v>
      </c>
      <c r="D61" s="48">
        <v>1.03</v>
      </c>
      <c r="G61" s="1">
        <v>59</v>
      </c>
      <c r="H61" s="1">
        <v>61</v>
      </c>
    </row>
    <row r="62" spans="3:8" x14ac:dyDescent="0.25">
      <c r="C62" s="47">
        <v>11</v>
      </c>
      <c r="D62" s="48">
        <v>1.02</v>
      </c>
      <c r="G62" s="1">
        <v>60</v>
      </c>
      <c r="H62" s="1">
        <v>62</v>
      </c>
    </row>
    <row r="63" spans="3:8" x14ac:dyDescent="0.25">
      <c r="C63" s="47">
        <v>15</v>
      </c>
      <c r="D63" s="48">
        <v>1.01</v>
      </c>
      <c r="G63" s="1">
        <v>61</v>
      </c>
      <c r="H63" s="1">
        <v>63</v>
      </c>
    </row>
    <row r="64" spans="3:8" x14ac:dyDescent="0.25">
      <c r="C64" s="47">
        <v>17</v>
      </c>
      <c r="D64" s="48">
        <v>1</v>
      </c>
      <c r="G64" s="1">
        <v>62</v>
      </c>
      <c r="H64" s="1">
        <v>64</v>
      </c>
    </row>
    <row r="65" spans="3:8" x14ac:dyDescent="0.25">
      <c r="C65" s="47">
        <v>21</v>
      </c>
      <c r="D65" s="48">
        <v>1</v>
      </c>
      <c r="G65" s="1">
        <v>63</v>
      </c>
      <c r="H65" s="1">
        <v>65</v>
      </c>
    </row>
    <row r="66" spans="3:8" x14ac:dyDescent="0.25">
      <c r="C66" s="47">
        <v>26</v>
      </c>
      <c r="D66" s="48">
        <v>1</v>
      </c>
      <c r="G66" s="1">
        <v>64</v>
      </c>
      <c r="H66" s="1">
        <v>66</v>
      </c>
    </row>
    <row r="67" spans="3:8" x14ac:dyDescent="0.25">
      <c r="G67" s="1">
        <v>65</v>
      </c>
      <c r="H67" s="1">
        <v>67</v>
      </c>
    </row>
    <row r="68" spans="3:8" x14ac:dyDescent="0.25">
      <c r="G68" s="1">
        <v>66</v>
      </c>
      <c r="H68" s="1">
        <v>68</v>
      </c>
    </row>
    <row r="69" spans="3:8" x14ac:dyDescent="0.25">
      <c r="G69" s="1">
        <v>67</v>
      </c>
      <c r="H69" s="1">
        <v>69</v>
      </c>
    </row>
    <row r="70" spans="3:8" x14ac:dyDescent="0.25">
      <c r="G70" s="1">
        <v>68</v>
      </c>
      <c r="H70" s="1">
        <v>70</v>
      </c>
    </row>
    <row r="71" spans="3:8" x14ac:dyDescent="0.25">
      <c r="G71" s="1">
        <v>69</v>
      </c>
      <c r="H71" s="1">
        <v>71</v>
      </c>
    </row>
    <row r="72" spans="3:8" x14ac:dyDescent="0.25">
      <c r="G72" s="1">
        <v>70</v>
      </c>
      <c r="H72" s="1">
        <v>72</v>
      </c>
    </row>
  </sheetData>
  <sortState ref="D35:D66">
    <sortCondition descending="1" ref="D34"/>
  </sortState>
  <mergeCells count="1">
    <mergeCell ref="G1:H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301"/>
  <sheetViews>
    <sheetView zoomScaleNormal="100" workbookViewId="0">
      <selection activeCell="W3" sqref="W3"/>
    </sheetView>
  </sheetViews>
  <sheetFormatPr baseColWidth="10" defaultRowHeight="12.75" x14ac:dyDescent="0.2"/>
  <cols>
    <col min="1" max="1" width="3.5703125" style="2" customWidth="1"/>
    <col min="2" max="2" width="11.42578125" style="2"/>
    <col min="3" max="3" width="9.5703125" style="2" customWidth="1"/>
    <col min="4" max="4" width="11.42578125" style="2" customWidth="1"/>
    <col min="5" max="5" width="11.42578125" style="22" customWidth="1"/>
    <col min="6" max="6" width="7.7109375" style="59" customWidth="1"/>
    <col min="7" max="7" width="6.85546875" style="2" customWidth="1"/>
    <col min="8" max="17" width="7.7109375" style="2" customWidth="1"/>
    <col min="18" max="18" width="6.140625" style="2" customWidth="1"/>
    <col min="19" max="23" width="6.7109375" style="2" customWidth="1"/>
    <col min="24" max="16384" width="11.42578125" style="2"/>
  </cols>
  <sheetData>
    <row r="1" spans="1:23" ht="15.75" thickBot="1" x14ac:dyDescent="0.3">
      <c r="A1" s="3"/>
      <c r="B1" s="4"/>
      <c r="C1" s="4"/>
      <c r="D1" s="61" t="s">
        <v>24</v>
      </c>
      <c r="E1" s="62"/>
      <c r="F1" s="61" t="s">
        <v>16</v>
      </c>
      <c r="G1" s="62"/>
      <c r="H1" s="64" t="s">
        <v>17</v>
      </c>
      <c r="I1" s="65"/>
      <c r="J1" s="61" t="s">
        <v>18</v>
      </c>
      <c r="K1" s="62"/>
      <c r="L1" s="61" t="s">
        <v>19</v>
      </c>
      <c r="M1" s="62"/>
      <c r="N1" s="61" t="s">
        <v>22</v>
      </c>
      <c r="O1" s="62"/>
      <c r="P1" s="61" t="s">
        <v>23</v>
      </c>
      <c r="Q1" s="63"/>
      <c r="S1" s="67" t="s">
        <v>69</v>
      </c>
      <c r="T1" s="66"/>
      <c r="U1" s="66"/>
      <c r="V1" s="66"/>
      <c r="W1" s="68"/>
    </row>
    <row r="2" spans="1:23" ht="13.5" thickBot="1" x14ac:dyDescent="0.25">
      <c r="A2" s="7" t="s">
        <v>25</v>
      </c>
      <c r="B2" s="5" t="s">
        <v>14</v>
      </c>
      <c r="C2" s="5" t="s">
        <v>15</v>
      </c>
      <c r="D2" s="5" t="s">
        <v>29</v>
      </c>
      <c r="E2" s="5" t="s">
        <v>30</v>
      </c>
      <c r="F2" s="57" t="s">
        <v>20</v>
      </c>
      <c r="G2" s="5" t="s">
        <v>21</v>
      </c>
      <c r="H2" s="5" t="s">
        <v>31</v>
      </c>
      <c r="I2" s="81" t="s">
        <v>32</v>
      </c>
      <c r="J2" s="84" t="s">
        <v>33</v>
      </c>
      <c r="K2" s="85" t="s">
        <v>34</v>
      </c>
      <c r="L2" s="85" t="s">
        <v>36</v>
      </c>
      <c r="M2" s="85" t="s">
        <v>35</v>
      </c>
      <c r="N2" s="85" t="s">
        <v>37</v>
      </c>
      <c r="O2" s="85" t="s">
        <v>38</v>
      </c>
      <c r="P2" s="85" t="s">
        <v>39</v>
      </c>
      <c r="Q2" s="86" t="s">
        <v>40</v>
      </c>
      <c r="S2" s="71" t="s">
        <v>70</v>
      </c>
      <c r="T2" s="73" t="s">
        <v>71</v>
      </c>
      <c r="U2" s="73" t="s">
        <v>72</v>
      </c>
      <c r="V2" s="73" t="s">
        <v>73</v>
      </c>
      <c r="W2" s="72" t="s">
        <v>74</v>
      </c>
    </row>
    <row r="3" spans="1:23" x14ac:dyDescent="0.2">
      <c r="A3" s="8">
        <v>1</v>
      </c>
      <c r="B3" s="9">
        <v>42315</v>
      </c>
      <c r="C3" s="10">
        <v>0.58333333333333337</v>
      </c>
      <c r="D3" s="20" t="s">
        <v>1</v>
      </c>
      <c r="E3" s="20" t="s">
        <v>13</v>
      </c>
      <c r="F3" s="23">
        <v>8.5</v>
      </c>
      <c r="G3" s="49">
        <f t="shared" ref="G3:G66" si="0">IF(F3="","",VLOOKUP(F3,ENSENMBLE,2))</f>
        <v>1.05</v>
      </c>
      <c r="H3" s="55">
        <f>IF(S3="","",IF(S3&gt;0,S3,IF(S3&lt;-25,-S3-2,IF(S3=-24,26,IF(S3&lt;23,25)))))</f>
        <v>26</v>
      </c>
      <c r="I3" s="79">
        <f>IF(S3="","",IF(S3&lt;0,-S3,IF(S3&lt;24,25,IF(S3&gt;25,S3-2,IF(S3=24,26)))))</f>
        <v>28</v>
      </c>
      <c r="J3" s="78">
        <f>IF(T3="","",IF(T3&gt;0,T3,IF(T3&lt;-25,-T3-2,IF(T3=-24,26,IF(T3&lt;23,25)))))</f>
        <v>24</v>
      </c>
      <c r="K3" s="80">
        <f>IF(T3="","",IF(T3&lt;0,-T3,IF(T3&lt;24,25,IF(T3&gt;25,T3-2,IF(T3=24,26)))))</f>
        <v>26</v>
      </c>
      <c r="L3" s="80">
        <f>IF(U3="","",IF(U3&gt;0,U3,IF(U3&lt;-25,-U3-2,IF(U3=-24,26,IF(U3&lt;23,25)))))</f>
        <v>25</v>
      </c>
      <c r="M3" s="80">
        <f>IF(U3="","",IF(U3&lt;0,-U3,IF(U3&lt;24,25,IF(U3&gt;25,U3-2,IF(U3=24,26)))))</f>
        <v>12</v>
      </c>
      <c r="N3" s="80">
        <f>IF(V3="","",IF(V3&gt;0,V3,IF(V3&lt;-25,-V3-2,IF(V3=-24,26,IF(V3&lt;23,25)))))</f>
        <v>28</v>
      </c>
      <c r="O3" s="80">
        <f>IF(V3="","",IF(V3&lt;0,-V3,IF(V3&lt;24,25,IF(V3&gt;25,V3-2,IF(V3=24,26)))))</f>
        <v>26</v>
      </c>
      <c r="P3" s="80">
        <f>IF(W3="","",IF(W3&gt;0,W3,IF(W3&lt;-15,-W3-2,IF(W3=-14,16,IF(W3&lt;13,15)))))</f>
        <v>18</v>
      </c>
      <c r="Q3" s="83">
        <f>IF(W3="","",IF(W3&lt;0,-W3,IF(W3&lt;14,15,IF(W3&gt;15,W3-2,IF(W3=14,16)))))</f>
        <v>20</v>
      </c>
      <c r="S3" s="75">
        <v>-28</v>
      </c>
      <c r="T3" s="69">
        <v>24</v>
      </c>
      <c r="U3" s="75">
        <v>-12</v>
      </c>
      <c r="V3" s="69">
        <v>28</v>
      </c>
      <c r="W3" s="75">
        <v>-20</v>
      </c>
    </row>
    <row r="4" spans="1:23" x14ac:dyDescent="0.2">
      <c r="A4" s="14">
        <v>2</v>
      </c>
      <c r="B4" s="15">
        <v>42319</v>
      </c>
      <c r="C4" s="16">
        <v>0.625</v>
      </c>
      <c r="D4" s="21" t="s">
        <v>26</v>
      </c>
      <c r="E4" s="21" t="s">
        <v>1</v>
      </c>
      <c r="F4" s="24">
        <v>1.07</v>
      </c>
      <c r="G4" s="54">
        <f t="shared" si="0"/>
        <v>7.5</v>
      </c>
      <c r="H4" s="55">
        <f t="shared" ref="H4:H67" si="1">IF(S4="","",IF(S4&gt;0,S4,IF(S4&lt;-25,-S4-2,IF(S4=-24,26,IF(S4&lt;23,25)))))</f>
        <v>15</v>
      </c>
      <c r="I4" s="79">
        <f t="shared" ref="I4:I67" si="2">IF(S4="","",IF(S4&lt;0,-S4,IF(S4&lt;24,25,IF(S4&gt;25,S4-2,IF(S4=24,26)))))</f>
        <v>25</v>
      </c>
      <c r="J4" s="55">
        <f t="shared" ref="J4:J67" si="3">IF(T4="","",IF(T4&gt;0,T4,IF(T4&lt;-25,-T4-2,IF(T4=-24,26,IF(T4&lt;23,25)))))</f>
        <v>18</v>
      </c>
      <c r="K4" s="55">
        <f t="shared" ref="K4:K67" si="4">IF(T4="","",IF(T4&lt;0,-T4,IF(T4&lt;24,25,IF(T4&gt;25,T4-2,IF(T4=24,26)))))</f>
        <v>25</v>
      </c>
      <c r="L4" s="55">
        <f t="shared" ref="L4:L67" si="5">IF(U4="","",IF(U4&gt;0,U4,IF(U4&lt;-25,-U4-2,IF(U4=-24,26,IF(U4&lt;23,25)))))</f>
        <v>20</v>
      </c>
      <c r="M4" s="55">
        <f t="shared" ref="M4:M67" si="6">IF(U4="","",IF(U4&lt;0,-U4,IF(U4&lt;24,25,IF(U4&gt;25,U4-2,IF(U4=24,26)))))</f>
        <v>25</v>
      </c>
      <c r="N4" s="55" t="str">
        <f t="shared" ref="N4:N67" si="7">IF(V4="","",IF(V4&gt;0,V4,IF(V4&lt;-25,-V4-2,IF(V4=-24,26,IF(V4&lt;23,25)))))</f>
        <v/>
      </c>
      <c r="O4" s="55" t="str">
        <f t="shared" ref="O4:O67" si="8">IF(V4="","",IF(V4&lt;0,-V4,IF(V4&lt;24,25,IF(V4&gt;25,V4-2,IF(V4=24,26)))))</f>
        <v/>
      </c>
      <c r="P4" s="55" t="str">
        <f t="shared" ref="P4:P67" si="9">IF(W4="","",IF(W4&gt;0,W4,IF(W4&lt;-15,-W4-2,IF(W4=-14,16,IF(W4&lt;13,15)))))</f>
        <v/>
      </c>
      <c r="Q4" s="82" t="str">
        <f t="shared" ref="Q4:Q67" si="10">IF(W4="","",IF(W4&lt;0,-W4,IF(W4&lt;14,15,IF(W4&gt;15,W4-2,IF(W4=14,16)))))</f>
        <v/>
      </c>
      <c r="S4" s="76">
        <v>15</v>
      </c>
      <c r="T4" s="74">
        <v>18</v>
      </c>
      <c r="U4" s="76">
        <v>20</v>
      </c>
      <c r="V4" s="74"/>
      <c r="W4" s="76"/>
    </row>
    <row r="5" spans="1:23" x14ac:dyDescent="0.2">
      <c r="A5" s="14">
        <v>3</v>
      </c>
      <c r="B5" s="15">
        <v>42322</v>
      </c>
      <c r="C5" s="16">
        <v>0.58333333333333337</v>
      </c>
      <c r="D5" s="21" t="s">
        <v>27</v>
      </c>
      <c r="E5" s="21" t="s">
        <v>1</v>
      </c>
      <c r="F5" s="25">
        <v>1.06</v>
      </c>
      <c r="G5" s="54">
        <f t="shared" si="0"/>
        <v>8</v>
      </c>
      <c r="H5" s="55" t="str">
        <f t="shared" si="1"/>
        <v/>
      </c>
      <c r="I5" s="79" t="str">
        <f t="shared" si="2"/>
        <v/>
      </c>
      <c r="J5" s="55" t="str">
        <f t="shared" si="3"/>
        <v/>
      </c>
      <c r="K5" s="55" t="str">
        <f t="shared" si="4"/>
        <v/>
      </c>
      <c r="L5" s="55" t="str">
        <f t="shared" si="5"/>
        <v/>
      </c>
      <c r="M5" s="55" t="str">
        <f t="shared" si="6"/>
        <v/>
      </c>
      <c r="N5" s="55" t="str">
        <f t="shared" si="7"/>
        <v/>
      </c>
      <c r="O5" s="55" t="str">
        <f t="shared" si="8"/>
        <v/>
      </c>
      <c r="P5" s="55" t="str">
        <f t="shared" si="9"/>
        <v/>
      </c>
      <c r="Q5" s="82" t="str">
        <f t="shared" si="10"/>
        <v/>
      </c>
      <c r="S5" s="76"/>
      <c r="T5" s="74"/>
      <c r="U5" s="76"/>
      <c r="V5" s="74"/>
      <c r="W5" s="76"/>
    </row>
    <row r="6" spans="1:23" x14ac:dyDescent="0.2">
      <c r="A6" s="14">
        <v>4</v>
      </c>
      <c r="B6" s="15">
        <v>42330</v>
      </c>
      <c r="C6" s="16">
        <v>0.58333333333333337</v>
      </c>
      <c r="D6" s="21" t="s">
        <v>1</v>
      </c>
      <c r="E6" s="21" t="s">
        <v>28</v>
      </c>
      <c r="F6" s="25">
        <v>1.57</v>
      </c>
      <c r="G6" s="54">
        <f t="shared" si="0"/>
        <v>2.25</v>
      </c>
      <c r="H6" s="55">
        <f t="shared" si="1"/>
        <v>22</v>
      </c>
      <c r="I6" s="79">
        <f t="shared" si="2"/>
        <v>25</v>
      </c>
      <c r="J6" s="55">
        <f t="shared" si="3"/>
        <v>25</v>
      </c>
      <c r="K6" s="55">
        <f t="shared" si="4"/>
        <v>22</v>
      </c>
      <c r="L6" s="55">
        <f t="shared" si="5"/>
        <v>17</v>
      </c>
      <c r="M6" s="55">
        <f t="shared" si="6"/>
        <v>25</v>
      </c>
      <c r="N6" s="55">
        <f t="shared" si="7"/>
        <v>29</v>
      </c>
      <c r="O6" s="55">
        <f t="shared" si="8"/>
        <v>27</v>
      </c>
      <c r="P6" s="55">
        <f t="shared" si="9"/>
        <v>15</v>
      </c>
      <c r="Q6" s="82">
        <f t="shared" si="10"/>
        <v>13</v>
      </c>
      <c r="S6" s="76">
        <v>22</v>
      </c>
      <c r="T6" s="74">
        <v>-22</v>
      </c>
      <c r="U6" s="76">
        <v>17</v>
      </c>
      <c r="V6" s="74">
        <v>29</v>
      </c>
      <c r="W6" s="76">
        <v>-13</v>
      </c>
    </row>
    <row r="7" spans="1:23" x14ac:dyDescent="0.2">
      <c r="A7" s="14">
        <v>5</v>
      </c>
      <c r="B7" s="15">
        <v>42343</v>
      </c>
      <c r="C7" s="16">
        <v>0.5</v>
      </c>
      <c r="D7" s="21" t="s">
        <v>0</v>
      </c>
      <c r="E7" s="21" t="s">
        <v>1</v>
      </c>
      <c r="F7" s="25">
        <v>1.07</v>
      </c>
      <c r="G7" s="54">
        <f t="shared" si="0"/>
        <v>7.5</v>
      </c>
      <c r="H7" s="55">
        <f t="shared" si="1"/>
        <v>25</v>
      </c>
      <c r="I7" s="79">
        <f t="shared" si="2"/>
        <v>25</v>
      </c>
      <c r="J7" s="55" t="str">
        <f t="shared" si="3"/>
        <v/>
      </c>
      <c r="K7" s="55" t="str">
        <f t="shared" si="4"/>
        <v/>
      </c>
      <c r="L7" s="55" t="str">
        <f t="shared" si="5"/>
        <v/>
      </c>
      <c r="M7" s="55" t="str">
        <f t="shared" si="6"/>
        <v/>
      </c>
      <c r="N7" s="55" t="str">
        <f t="shared" si="7"/>
        <v/>
      </c>
      <c r="O7" s="55" t="str">
        <f t="shared" si="8"/>
        <v/>
      </c>
      <c r="P7" s="55" t="str">
        <f t="shared" si="9"/>
        <v/>
      </c>
      <c r="Q7" s="82" t="str">
        <f t="shared" si="10"/>
        <v/>
      </c>
      <c r="S7" s="76">
        <v>0</v>
      </c>
      <c r="T7" s="74"/>
      <c r="U7" s="76"/>
      <c r="V7" s="74"/>
      <c r="W7" s="76"/>
    </row>
    <row r="8" spans="1:23" x14ac:dyDescent="0.2">
      <c r="A8" s="14">
        <v>6</v>
      </c>
      <c r="B8" s="15">
        <v>42347</v>
      </c>
      <c r="C8" s="16">
        <v>0.58333333333333337</v>
      </c>
      <c r="D8" s="21" t="s">
        <v>1</v>
      </c>
      <c r="E8" s="21" t="s">
        <v>3</v>
      </c>
      <c r="F8" s="25">
        <v>1.66</v>
      </c>
      <c r="G8" s="54">
        <f t="shared" si="0"/>
        <v>2.1</v>
      </c>
      <c r="H8" s="55" t="str">
        <f t="shared" si="1"/>
        <v/>
      </c>
      <c r="I8" s="79" t="str">
        <f t="shared" si="2"/>
        <v/>
      </c>
      <c r="J8" s="55" t="str">
        <f t="shared" si="3"/>
        <v/>
      </c>
      <c r="K8" s="55" t="str">
        <f t="shared" si="4"/>
        <v/>
      </c>
      <c r="L8" s="55" t="str">
        <f t="shared" si="5"/>
        <v/>
      </c>
      <c r="M8" s="55" t="str">
        <f t="shared" si="6"/>
        <v/>
      </c>
      <c r="N8" s="55" t="str">
        <f t="shared" si="7"/>
        <v/>
      </c>
      <c r="O8" s="55" t="str">
        <f t="shared" si="8"/>
        <v/>
      </c>
      <c r="P8" s="55" t="str">
        <f t="shared" si="9"/>
        <v/>
      </c>
      <c r="Q8" s="82" t="str">
        <f t="shared" si="10"/>
        <v/>
      </c>
      <c r="S8" s="76"/>
      <c r="T8" s="74"/>
      <c r="U8" s="76"/>
      <c r="V8" s="74"/>
      <c r="W8" s="76"/>
    </row>
    <row r="9" spans="1:23" x14ac:dyDescent="0.2">
      <c r="A9" s="14">
        <v>7</v>
      </c>
      <c r="B9" s="15">
        <v>42358</v>
      </c>
      <c r="C9" s="16">
        <v>0.54166666666666663</v>
      </c>
      <c r="D9" s="21" t="s">
        <v>4</v>
      </c>
      <c r="E9" s="21" t="s">
        <v>1</v>
      </c>
      <c r="F9" s="25">
        <v>1.33</v>
      </c>
      <c r="G9" s="54" t="str">
        <f t="shared" si="0"/>
        <v>3.25</v>
      </c>
      <c r="H9" s="55" t="str">
        <f t="shared" si="1"/>
        <v/>
      </c>
      <c r="I9" s="79" t="str">
        <f t="shared" si="2"/>
        <v/>
      </c>
      <c r="J9" s="55" t="str">
        <f t="shared" si="3"/>
        <v/>
      </c>
      <c r="K9" s="55" t="str">
        <f t="shared" si="4"/>
        <v/>
      </c>
      <c r="L9" s="55" t="str">
        <f t="shared" si="5"/>
        <v/>
      </c>
      <c r="M9" s="55" t="str">
        <f t="shared" si="6"/>
        <v/>
      </c>
      <c r="N9" s="55" t="str">
        <f t="shared" si="7"/>
        <v/>
      </c>
      <c r="O9" s="55" t="str">
        <f t="shared" si="8"/>
        <v/>
      </c>
      <c r="P9" s="55" t="str">
        <f t="shared" si="9"/>
        <v/>
      </c>
      <c r="Q9" s="82" t="str">
        <f t="shared" si="10"/>
        <v/>
      </c>
      <c r="S9" s="76"/>
      <c r="T9" s="74"/>
      <c r="U9" s="76"/>
      <c r="V9" s="74"/>
      <c r="W9" s="76"/>
    </row>
    <row r="10" spans="1:23" x14ac:dyDescent="0.2">
      <c r="A10" s="14">
        <v>8</v>
      </c>
      <c r="B10" s="15">
        <v>42382</v>
      </c>
      <c r="C10" s="16">
        <v>0.54166666666666663</v>
      </c>
      <c r="D10" s="21" t="s">
        <v>2</v>
      </c>
      <c r="E10" s="21" t="s">
        <v>1</v>
      </c>
      <c r="F10" s="25">
        <v>1.1599999999999999</v>
      </c>
      <c r="G10" s="54">
        <f t="shared" si="0"/>
        <v>4.5</v>
      </c>
      <c r="H10" s="55" t="str">
        <f t="shared" si="1"/>
        <v/>
      </c>
      <c r="I10" s="79" t="str">
        <f t="shared" si="2"/>
        <v/>
      </c>
      <c r="J10" s="55" t="str">
        <f t="shared" si="3"/>
        <v/>
      </c>
      <c r="K10" s="55" t="str">
        <f t="shared" si="4"/>
        <v/>
      </c>
      <c r="L10" s="55" t="str">
        <f t="shared" si="5"/>
        <v/>
      </c>
      <c r="M10" s="55" t="str">
        <f t="shared" si="6"/>
        <v/>
      </c>
      <c r="N10" s="55" t="str">
        <f t="shared" si="7"/>
        <v/>
      </c>
      <c r="O10" s="55" t="str">
        <f t="shared" si="8"/>
        <v/>
      </c>
      <c r="P10" s="55" t="str">
        <f t="shared" si="9"/>
        <v/>
      </c>
      <c r="Q10" s="82" t="str">
        <f t="shared" si="10"/>
        <v/>
      </c>
      <c r="S10" s="76"/>
      <c r="T10" s="74"/>
      <c r="U10" s="76"/>
      <c r="V10" s="74"/>
      <c r="W10" s="76"/>
    </row>
    <row r="11" spans="1:23" x14ac:dyDescent="0.2">
      <c r="A11" s="50"/>
      <c r="B11" s="51"/>
      <c r="C11" s="52"/>
      <c r="D11" s="53"/>
      <c r="E11" s="53"/>
      <c r="F11" s="58"/>
      <c r="G11" s="54" t="str">
        <f t="shared" si="0"/>
        <v/>
      </c>
      <c r="H11" s="55" t="str">
        <f t="shared" si="1"/>
        <v/>
      </c>
      <c r="I11" s="79" t="str">
        <f t="shared" si="2"/>
        <v/>
      </c>
      <c r="J11" s="55" t="str">
        <f t="shared" si="3"/>
        <v/>
      </c>
      <c r="K11" s="55" t="str">
        <f t="shared" si="4"/>
        <v/>
      </c>
      <c r="L11" s="55" t="str">
        <f t="shared" si="5"/>
        <v/>
      </c>
      <c r="M11" s="55" t="str">
        <f t="shared" si="6"/>
        <v/>
      </c>
      <c r="N11" s="55" t="str">
        <f t="shared" si="7"/>
        <v/>
      </c>
      <c r="O11" s="55" t="str">
        <f t="shared" si="8"/>
        <v/>
      </c>
      <c r="P11" s="55" t="str">
        <f t="shared" si="9"/>
        <v/>
      </c>
      <c r="Q11" s="82" t="str">
        <f t="shared" si="10"/>
        <v/>
      </c>
      <c r="S11" s="76"/>
      <c r="T11" s="74"/>
      <c r="U11" s="76"/>
      <c r="V11" s="74"/>
      <c r="W11" s="76"/>
    </row>
    <row r="12" spans="1:23" x14ac:dyDescent="0.2">
      <c r="A12" s="50"/>
      <c r="B12" s="51"/>
      <c r="C12" s="52"/>
      <c r="D12" s="53"/>
      <c r="E12" s="53"/>
      <c r="F12" s="58"/>
      <c r="G12" s="54" t="str">
        <f t="shared" si="0"/>
        <v/>
      </c>
      <c r="H12" s="55" t="str">
        <f t="shared" si="1"/>
        <v/>
      </c>
      <c r="I12" s="79" t="str">
        <f t="shared" si="2"/>
        <v/>
      </c>
      <c r="J12" s="55" t="str">
        <f t="shared" si="3"/>
        <v/>
      </c>
      <c r="K12" s="55" t="str">
        <f t="shared" si="4"/>
        <v/>
      </c>
      <c r="L12" s="55" t="str">
        <f t="shared" si="5"/>
        <v/>
      </c>
      <c r="M12" s="55" t="str">
        <f t="shared" si="6"/>
        <v/>
      </c>
      <c r="N12" s="55" t="str">
        <f t="shared" si="7"/>
        <v/>
      </c>
      <c r="O12" s="55" t="str">
        <f t="shared" si="8"/>
        <v/>
      </c>
      <c r="P12" s="55" t="str">
        <f t="shared" si="9"/>
        <v/>
      </c>
      <c r="Q12" s="82" t="str">
        <f t="shared" si="10"/>
        <v/>
      </c>
      <c r="S12" s="76"/>
      <c r="T12" s="74"/>
      <c r="U12" s="76"/>
      <c r="V12" s="74"/>
      <c r="W12" s="76"/>
    </row>
    <row r="13" spans="1:23" x14ac:dyDescent="0.2">
      <c r="A13" s="50"/>
      <c r="B13" s="51"/>
      <c r="C13" s="52"/>
      <c r="D13" s="53"/>
      <c r="E13" s="53"/>
      <c r="F13" s="58"/>
      <c r="G13" s="54" t="str">
        <f t="shared" si="0"/>
        <v/>
      </c>
      <c r="H13" s="55" t="str">
        <f t="shared" si="1"/>
        <v/>
      </c>
      <c r="I13" s="79" t="str">
        <f t="shared" si="2"/>
        <v/>
      </c>
      <c r="J13" s="55" t="str">
        <f t="shared" si="3"/>
        <v/>
      </c>
      <c r="K13" s="55" t="str">
        <f t="shared" si="4"/>
        <v/>
      </c>
      <c r="L13" s="55" t="str">
        <f t="shared" si="5"/>
        <v/>
      </c>
      <c r="M13" s="55" t="str">
        <f t="shared" si="6"/>
        <v/>
      </c>
      <c r="N13" s="55" t="str">
        <f t="shared" si="7"/>
        <v/>
      </c>
      <c r="O13" s="55" t="str">
        <f t="shared" si="8"/>
        <v/>
      </c>
      <c r="P13" s="55" t="str">
        <f t="shared" si="9"/>
        <v/>
      </c>
      <c r="Q13" s="82" t="str">
        <f t="shared" si="10"/>
        <v/>
      </c>
      <c r="S13" s="76"/>
      <c r="T13" s="74"/>
      <c r="U13" s="76"/>
      <c r="V13" s="74"/>
      <c r="W13" s="76"/>
    </row>
    <row r="14" spans="1:23" x14ac:dyDescent="0.2">
      <c r="A14" s="50"/>
      <c r="B14" s="51"/>
      <c r="C14" s="52"/>
      <c r="D14" s="53"/>
      <c r="E14" s="53"/>
      <c r="F14" s="58"/>
      <c r="G14" s="54" t="str">
        <f t="shared" si="0"/>
        <v/>
      </c>
      <c r="H14" s="55" t="str">
        <f t="shared" si="1"/>
        <v/>
      </c>
      <c r="I14" s="79" t="str">
        <f t="shared" si="2"/>
        <v/>
      </c>
      <c r="J14" s="55" t="str">
        <f t="shared" si="3"/>
        <v/>
      </c>
      <c r="K14" s="55" t="str">
        <f t="shared" si="4"/>
        <v/>
      </c>
      <c r="L14" s="55" t="str">
        <f t="shared" si="5"/>
        <v/>
      </c>
      <c r="M14" s="55" t="str">
        <f t="shared" si="6"/>
        <v/>
      </c>
      <c r="N14" s="55" t="str">
        <f t="shared" si="7"/>
        <v/>
      </c>
      <c r="O14" s="55" t="str">
        <f t="shared" si="8"/>
        <v/>
      </c>
      <c r="P14" s="55" t="str">
        <f t="shared" si="9"/>
        <v/>
      </c>
      <c r="Q14" s="82" t="str">
        <f t="shared" si="10"/>
        <v/>
      </c>
      <c r="S14" s="76"/>
      <c r="T14" s="74"/>
      <c r="U14" s="76"/>
      <c r="V14" s="74"/>
      <c r="W14" s="76"/>
    </row>
    <row r="15" spans="1:23" x14ac:dyDescent="0.2">
      <c r="A15" s="50"/>
      <c r="B15" s="51"/>
      <c r="C15" s="52"/>
      <c r="D15" s="53"/>
      <c r="E15" s="53"/>
      <c r="F15" s="58"/>
      <c r="G15" s="54" t="str">
        <f t="shared" si="0"/>
        <v/>
      </c>
      <c r="H15" s="55" t="str">
        <f t="shared" si="1"/>
        <v/>
      </c>
      <c r="I15" s="79" t="str">
        <f t="shared" si="2"/>
        <v/>
      </c>
      <c r="J15" s="55" t="str">
        <f t="shared" si="3"/>
        <v/>
      </c>
      <c r="K15" s="55" t="str">
        <f t="shared" si="4"/>
        <v/>
      </c>
      <c r="L15" s="55" t="str">
        <f t="shared" si="5"/>
        <v/>
      </c>
      <c r="M15" s="55" t="str">
        <f t="shared" si="6"/>
        <v/>
      </c>
      <c r="N15" s="55" t="str">
        <f t="shared" si="7"/>
        <v/>
      </c>
      <c r="O15" s="55" t="str">
        <f t="shared" si="8"/>
        <v/>
      </c>
      <c r="P15" s="55" t="str">
        <f t="shared" si="9"/>
        <v/>
      </c>
      <c r="Q15" s="82" t="str">
        <f t="shared" si="10"/>
        <v/>
      </c>
      <c r="S15" s="76"/>
      <c r="T15" s="74"/>
      <c r="U15" s="76"/>
      <c r="V15" s="74"/>
      <c r="W15" s="76"/>
    </row>
    <row r="16" spans="1:23" x14ac:dyDescent="0.2">
      <c r="A16" s="50"/>
      <c r="B16" s="51"/>
      <c r="C16" s="52"/>
      <c r="D16" s="53"/>
      <c r="E16" s="53"/>
      <c r="F16" s="58"/>
      <c r="G16" s="54" t="str">
        <f t="shared" si="0"/>
        <v/>
      </c>
      <c r="H16" s="55" t="str">
        <f t="shared" si="1"/>
        <v/>
      </c>
      <c r="I16" s="79" t="str">
        <f t="shared" si="2"/>
        <v/>
      </c>
      <c r="J16" s="55" t="str">
        <f t="shared" si="3"/>
        <v/>
      </c>
      <c r="K16" s="55" t="str">
        <f t="shared" si="4"/>
        <v/>
      </c>
      <c r="L16" s="55" t="str">
        <f t="shared" si="5"/>
        <v/>
      </c>
      <c r="M16" s="55" t="str">
        <f t="shared" si="6"/>
        <v/>
      </c>
      <c r="N16" s="55" t="str">
        <f t="shared" si="7"/>
        <v/>
      </c>
      <c r="O16" s="55" t="str">
        <f t="shared" si="8"/>
        <v/>
      </c>
      <c r="P16" s="55" t="str">
        <f t="shared" si="9"/>
        <v/>
      </c>
      <c r="Q16" s="82" t="str">
        <f t="shared" si="10"/>
        <v/>
      </c>
      <c r="S16" s="76"/>
      <c r="T16" s="74"/>
      <c r="U16" s="76"/>
      <c r="V16" s="74"/>
      <c r="W16" s="76"/>
    </row>
    <row r="17" spans="1:23" x14ac:dyDescent="0.2">
      <c r="A17" s="50"/>
      <c r="B17" s="51"/>
      <c r="C17" s="52"/>
      <c r="D17" s="53"/>
      <c r="E17" s="53"/>
      <c r="F17" s="58"/>
      <c r="G17" s="54" t="str">
        <f t="shared" si="0"/>
        <v/>
      </c>
      <c r="H17" s="55" t="str">
        <f t="shared" si="1"/>
        <v/>
      </c>
      <c r="I17" s="79" t="str">
        <f t="shared" si="2"/>
        <v/>
      </c>
      <c r="J17" s="55" t="str">
        <f t="shared" si="3"/>
        <v/>
      </c>
      <c r="K17" s="55" t="str">
        <f t="shared" si="4"/>
        <v/>
      </c>
      <c r="L17" s="55" t="str">
        <f t="shared" si="5"/>
        <v/>
      </c>
      <c r="M17" s="55" t="str">
        <f t="shared" si="6"/>
        <v/>
      </c>
      <c r="N17" s="55" t="str">
        <f t="shared" si="7"/>
        <v/>
      </c>
      <c r="O17" s="55" t="str">
        <f t="shared" si="8"/>
        <v/>
      </c>
      <c r="P17" s="55" t="str">
        <f t="shared" si="9"/>
        <v/>
      </c>
      <c r="Q17" s="82" t="str">
        <f t="shared" si="10"/>
        <v/>
      </c>
      <c r="S17" s="76"/>
      <c r="T17" s="74"/>
      <c r="U17" s="76"/>
      <c r="V17" s="74"/>
      <c r="W17" s="76"/>
    </row>
    <row r="18" spans="1:23" x14ac:dyDescent="0.2">
      <c r="A18" s="50"/>
      <c r="B18" s="51"/>
      <c r="C18" s="52"/>
      <c r="D18" s="53"/>
      <c r="E18" s="53"/>
      <c r="F18" s="58"/>
      <c r="G18" s="54" t="str">
        <f t="shared" si="0"/>
        <v/>
      </c>
      <c r="H18" s="55" t="str">
        <f t="shared" si="1"/>
        <v/>
      </c>
      <c r="I18" s="79" t="str">
        <f t="shared" si="2"/>
        <v/>
      </c>
      <c r="J18" s="55" t="str">
        <f t="shared" si="3"/>
        <v/>
      </c>
      <c r="K18" s="55" t="str">
        <f t="shared" si="4"/>
        <v/>
      </c>
      <c r="L18" s="55" t="str">
        <f t="shared" si="5"/>
        <v/>
      </c>
      <c r="M18" s="55" t="str">
        <f t="shared" si="6"/>
        <v/>
      </c>
      <c r="N18" s="55" t="str">
        <f t="shared" si="7"/>
        <v/>
      </c>
      <c r="O18" s="55" t="str">
        <f t="shared" si="8"/>
        <v/>
      </c>
      <c r="P18" s="55" t="str">
        <f t="shared" si="9"/>
        <v/>
      </c>
      <c r="Q18" s="82" t="str">
        <f t="shared" si="10"/>
        <v/>
      </c>
      <c r="S18" s="76"/>
      <c r="T18" s="74"/>
      <c r="U18" s="76"/>
      <c r="V18" s="74"/>
      <c r="W18" s="76"/>
    </row>
    <row r="19" spans="1:23" x14ac:dyDescent="0.2">
      <c r="A19" s="50"/>
      <c r="B19" s="51"/>
      <c r="C19" s="52"/>
      <c r="D19" s="53"/>
      <c r="E19" s="53"/>
      <c r="F19" s="58"/>
      <c r="G19" s="54" t="str">
        <f t="shared" si="0"/>
        <v/>
      </c>
      <c r="H19" s="55" t="str">
        <f t="shared" si="1"/>
        <v/>
      </c>
      <c r="I19" s="79" t="str">
        <f t="shared" si="2"/>
        <v/>
      </c>
      <c r="J19" s="55" t="str">
        <f t="shared" si="3"/>
        <v/>
      </c>
      <c r="K19" s="55" t="str">
        <f t="shared" si="4"/>
        <v/>
      </c>
      <c r="L19" s="55" t="str">
        <f t="shared" si="5"/>
        <v/>
      </c>
      <c r="M19" s="55" t="str">
        <f t="shared" si="6"/>
        <v/>
      </c>
      <c r="N19" s="55" t="str">
        <f t="shared" si="7"/>
        <v/>
      </c>
      <c r="O19" s="55" t="str">
        <f t="shared" si="8"/>
        <v/>
      </c>
      <c r="P19" s="55" t="str">
        <f t="shared" si="9"/>
        <v/>
      </c>
      <c r="Q19" s="82" t="str">
        <f t="shared" si="10"/>
        <v/>
      </c>
      <c r="S19" s="76"/>
      <c r="T19" s="74"/>
      <c r="U19" s="76"/>
      <c r="V19" s="74"/>
      <c r="W19" s="76"/>
    </row>
    <row r="20" spans="1:23" x14ac:dyDescent="0.2">
      <c r="A20" s="50"/>
      <c r="B20" s="51"/>
      <c r="C20" s="52"/>
      <c r="D20" s="53"/>
      <c r="E20" s="53"/>
      <c r="F20" s="58"/>
      <c r="G20" s="54" t="str">
        <f t="shared" si="0"/>
        <v/>
      </c>
      <c r="H20" s="55" t="str">
        <f t="shared" si="1"/>
        <v/>
      </c>
      <c r="I20" s="79" t="str">
        <f t="shared" si="2"/>
        <v/>
      </c>
      <c r="J20" s="55" t="str">
        <f t="shared" si="3"/>
        <v/>
      </c>
      <c r="K20" s="55" t="str">
        <f t="shared" si="4"/>
        <v/>
      </c>
      <c r="L20" s="55" t="str">
        <f t="shared" si="5"/>
        <v/>
      </c>
      <c r="M20" s="55" t="str">
        <f t="shared" si="6"/>
        <v/>
      </c>
      <c r="N20" s="55" t="str">
        <f t="shared" si="7"/>
        <v/>
      </c>
      <c r="O20" s="55" t="str">
        <f t="shared" si="8"/>
        <v/>
      </c>
      <c r="P20" s="55" t="str">
        <f t="shared" si="9"/>
        <v/>
      </c>
      <c r="Q20" s="82" t="str">
        <f t="shared" si="10"/>
        <v/>
      </c>
      <c r="S20" s="76"/>
      <c r="T20" s="74"/>
      <c r="U20" s="76"/>
      <c r="V20" s="74"/>
      <c r="W20" s="76"/>
    </row>
    <row r="21" spans="1:23" x14ac:dyDescent="0.2">
      <c r="A21" s="50"/>
      <c r="B21" s="51"/>
      <c r="C21" s="52"/>
      <c r="D21" s="53"/>
      <c r="E21" s="53"/>
      <c r="F21" s="58"/>
      <c r="G21" s="54" t="str">
        <f t="shared" si="0"/>
        <v/>
      </c>
      <c r="H21" s="55" t="str">
        <f t="shared" si="1"/>
        <v/>
      </c>
      <c r="I21" s="79" t="str">
        <f t="shared" si="2"/>
        <v/>
      </c>
      <c r="J21" s="55" t="str">
        <f t="shared" si="3"/>
        <v/>
      </c>
      <c r="K21" s="55" t="str">
        <f t="shared" si="4"/>
        <v/>
      </c>
      <c r="L21" s="55" t="str">
        <f t="shared" si="5"/>
        <v/>
      </c>
      <c r="M21" s="55" t="str">
        <f t="shared" si="6"/>
        <v/>
      </c>
      <c r="N21" s="55" t="str">
        <f t="shared" si="7"/>
        <v/>
      </c>
      <c r="O21" s="55" t="str">
        <f t="shared" si="8"/>
        <v/>
      </c>
      <c r="P21" s="55" t="str">
        <f t="shared" si="9"/>
        <v/>
      </c>
      <c r="Q21" s="82" t="str">
        <f t="shared" si="10"/>
        <v/>
      </c>
      <c r="S21" s="76"/>
      <c r="T21" s="74"/>
      <c r="U21" s="76"/>
      <c r="V21" s="74"/>
      <c r="W21" s="76"/>
    </row>
    <row r="22" spans="1:23" x14ac:dyDescent="0.2">
      <c r="A22" s="50"/>
      <c r="B22" s="51"/>
      <c r="C22" s="52"/>
      <c r="D22" s="53"/>
      <c r="E22" s="53"/>
      <c r="F22" s="58"/>
      <c r="G22" s="54" t="str">
        <f t="shared" si="0"/>
        <v/>
      </c>
      <c r="H22" s="55" t="str">
        <f t="shared" si="1"/>
        <v/>
      </c>
      <c r="I22" s="79" t="str">
        <f t="shared" si="2"/>
        <v/>
      </c>
      <c r="J22" s="55" t="str">
        <f t="shared" si="3"/>
        <v/>
      </c>
      <c r="K22" s="55" t="str">
        <f t="shared" si="4"/>
        <v/>
      </c>
      <c r="L22" s="55" t="str">
        <f t="shared" si="5"/>
        <v/>
      </c>
      <c r="M22" s="55" t="str">
        <f t="shared" si="6"/>
        <v/>
      </c>
      <c r="N22" s="55" t="str">
        <f t="shared" si="7"/>
        <v/>
      </c>
      <c r="O22" s="55" t="str">
        <f t="shared" si="8"/>
        <v/>
      </c>
      <c r="P22" s="55" t="str">
        <f t="shared" si="9"/>
        <v/>
      </c>
      <c r="Q22" s="82" t="str">
        <f t="shared" si="10"/>
        <v/>
      </c>
      <c r="S22" s="76"/>
      <c r="T22" s="74"/>
      <c r="U22" s="76"/>
      <c r="V22" s="74"/>
      <c r="W22" s="76"/>
    </row>
    <row r="23" spans="1:23" x14ac:dyDescent="0.2">
      <c r="A23" s="50"/>
      <c r="B23" s="51"/>
      <c r="C23" s="52"/>
      <c r="D23" s="53"/>
      <c r="E23" s="53"/>
      <c r="F23" s="58"/>
      <c r="G23" s="54" t="str">
        <f t="shared" si="0"/>
        <v/>
      </c>
      <c r="H23" s="55" t="str">
        <f t="shared" si="1"/>
        <v/>
      </c>
      <c r="I23" s="79" t="str">
        <f t="shared" si="2"/>
        <v/>
      </c>
      <c r="J23" s="55" t="str">
        <f t="shared" si="3"/>
        <v/>
      </c>
      <c r="K23" s="55" t="str">
        <f t="shared" si="4"/>
        <v/>
      </c>
      <c r="L23" s="55" t="str">
        <f t="shared" si="5"/>
        <v/>
      </c>
      <c r="M23" s="55" t="str">
        <f t="shared" si="6"/>
        <v/>
      </c>
      <c r="N23" s="55" t="str">
        <f t="shared" si="7"/>
        <v/>
      </c>
      <c r="O23" s="55" t="str">
        <f t="shared" si="8"/>
        <v/>
      </c>
      <c r="P23" s="55" t="str">
        <f t="shared" si="9"/>
        <v/>
      </c>
      <c r="Q23" s="82" t="str">
        <f t="shared" si="10"/>
        <v/>
      </c>
      <c r="S23" s="76"/>
      <c r="T23" s="74"/>
      <c r="U23" s="76"/>
      <c r="V23" s="74"/>
      <c r="W23" s="76"/>
    </row>
    <row r="24" spans="1:23" x14ac:dyDescent="0.2">
      <c r="A24" s="50"/>
      <c r="B24" s="51"/>
      <c r="C24" s="52"/>
      <c r="D24" s="53"/>
      <c r="E24" s="53"/>
      <c r="F24" s="58"/>
      <c r="G24" s="54" t="str">
        <f t="shared" si="0"/>
        <v/>
      </c>
      <c r="H24" s="55" t="str">
        <f t="shared" si="1"/>
        <v/>
      </c>
      <c r="I24" s="79" t="str">
        <f t="shared" si="2"/>
        <v/>
      </c>
      <c r="J24" s="55" t="str">
        <f t="shared" si="3"/>
        <v/>
      </c>
      <c r="K24" s="55" t="str">
        <f t="shared" si="4"/>
        <v/>
      </c>
      <c r="L24" s="55" t="str">
        <f t="shared" si="5"/>
        <v/>
      </c>
      <c r="M24" s="55" t="str">
        <f t="shared" si="6"/>
        <v/>
      </c>
      <c r="N24" s="55" t="str">
        <f t="shared" si="7"/>
        <v/>
      </c>
      <c r="O24" s="55" t="str">
        <f t="shared" si="8"/>
        <v/>
      </c>
      <c r="P24" s="55" t="str">
        <f t="shared" si="9"/>
        <v/>
      </c>
      <c r="Q24" s="82" t="str">
        <f t="shared" si="10"/>
        <v/>
      </c>
      <c r="S24" s="76"/>
      <c r="T24" s="74"/>
      <c r="U24" s="76"/>
      <c r="V24" s="74"/>
      <c r="W24" s="76"/>
    </row>
    <row r="25" spans="1:23" x14ac:dyDescent="0.2">
      <c r="A25" s="50"/>
      <c r="B25" s="51"/>
      <c r="C25" s="52"/>
      <c r="D25" s="53"/>
      <c r="E25" s="53"/>
      <c r="F25" s="58"/>
      <c r="G25" s="54" t="str">
        <f t="shared" si="0"/>
        <v/>
      </c>
      <c r="H25" s="55" t="str">
        <f t="shared" si="1"/>
        <v/>
      </c>
      <c r="I25" s="79" t="str">
        <f t="shared" si="2"/>
        <v/>
      </c>
      <c r="J25" s="55" t="str">
        <f t="shared" si="3"/>
        <v/>
      </c>
      <c r="K25" s="55" t="str">
        <f t="shared" si="4"/>
        <v/>
      </c>
      <c r="L25" s="55" t="str">
        <f t="shared" si="5"/>
        <v/>
      </c>
      <c r="M25" s="55" t="str">
        <f t="shared" si="6"/>
        <v/>
      </c>
      <c r="N25" s="55" t="str">
        <f t="shared" si="7"/>
        <v/>
      </c>
      <c r="O25" s="55" t="str">
        <f t="shared" si="8"/>
        <v/>
      </c>
      <c r="P25" s="55" t="str">
        <f t="shared" si="9"/>
        <v/>
      </c>
      <c r="Q25" s="82" t="str">
        <f t="shared" si="10"/>
        <v/>
      </c>
      <c r="S25" s="76"/>
      <c r="T25" s="74"/>
      <c r="U25" s="76"/>
      <c r="V25" s="74"/>
      <c r="W25" s="76"/>
    </row>
    <row r="26" spans="1:23" x14ac:dyDescent="0.2">
      <c r="A26" s="50"/>
      <c r="B26" s="51"/>
      <c r="C26" s="52"/>
      <c r="D26" s="53"/>
      <c r="E26" s="53"/>
      <c r="F26" s="58"/>
      <c r="G26" s="54" t="str">
        <f t="shared" si="0"/>
        <v/>
      </c>
      <c r="H26" s="55" t="str">
        <f t="shared" si="1"/>
        <v/>
      </c>
      <c r="I26" s="79" t="str">
        <f t="shared" si="2"/>
        <v/>
      </c>
      <c r="J26" s="55" t="str">
        <f t="shared" si="3"/>
        <v/>
      </c>
      <c r="K26" s="55" t="str">
        <f t="shared" si="4"/>
        <v/>
      </c>
      <c r="L26" s="55" t="str">
        <f t="shared" si="5"/>
        <v/>
      </c>
      <c r="M26" s="55" t="str">
        <f t="shared" si="6"/>
        <v/>
      </c>
      <c r="N26" s="55" t="str">
        <f t="shared" si="7"/>
        <v/>
      </c>
      <c r="O26" s="55" t="str">
        <f t="shared" si="8"/>
        <v/>
      </c>
      <c r="P26" s="55" t="str">
        <f t="shared" si="9"/>
        <v/>
      </c>
      <c r="Q26" s="82" t="str">
        <f t="shared" si="10"/>
        <v/>
      </c>
      <c r="S26" s="76"/>
      <c r="T26" s="74"/>
      <c r="U26" s="76"/>
      <c r="V26" s="74"/>
      <c r="W26" s="76"/>
    </row>
    <row r="27" spans="1:23" x14ac:dyDescent="0.2">
      <c r="A27" s="50"/>
      <c r="B27" s="51"/>
      <c r="C27" s="52"/>
      <c r="D27" s="53"/>
      <c r="E27" s="53"/>
      <c r="F27" s="58"/>
      <c r="G27" s="54" t="str">
        <f t="shared" si="0"/>
        <v/>
      </c>
      <c r="H27" s="55" t="str">
        <f t="shared" si="1"/>
        <v/>
      </c>
      <c r="I27" s="79" t="str">
        <f t="shared" si="2"/>
        <v/>
      </c>
      <c r="J27" s="55" t="str">
        <f t="shared" si="3"/>
        <v/>
      </c>
      <c r="K27" s="55" t="str">
        <f t="shared" si="4"/>
        <v/>
      </c>
      <c r="L27" s="55" t="str">
        <f t="shared" si="5"/>
        <v/>
      </c>
      <c r="M27" s="55" t="str">
        <f t="shared" si="6"/>
        <v/>
      </c>
      <c r="N27" s="55" t="str">
        <f t="shared" si="7"/>
        <v/>
      </c>
      <c r="O27" s="55" t="str">
        <f t="shared" si="8"/>
        <v/>
      </c>
      <c r="P27" s="55" t="str">
        <f t="shared" si="9"/>
        <v/>
      </c>
      <c r="Q27" s="82" t="str">
        <f t="shared" si="10"/>
        <v/>
      </c>
      <c r="S27" s="76"/>
      <c r="T27" s="74"/>
      <c r="U27" s="76"/>
      <c r="V27" s="74"/>
      <c r="W27" s="76"/>
    </row>
    <row r="28" spans="1:23" x14ac:dyDescent="0.2">
      <c r="A28" s="50"/>
      <c r="B28" s="51"/>
      <c r="C28" s="52"/>
      <c r="D28" s="53"/>
      <c r="E28" s="53"/>
      <c r="F28" s="58"/>
      <c r="G28" s="54" t="str">
        <f t="shared" si="0"/>
        <v/>
      </c>
      <c r="H28" s="55" t="str">
        <f t="shared" si="1"/>
        <v/>
      </c>
      <c r="I28" s="79" t="str">
        <f t="shared" si="2"/>
        <v/>
      </c>
      <c r="J28" s="55" t="str">
        <f t="shared" si="3"/>
        <v/>
      </c>
      <c r="K28" s="55" t="str">
        <f t="shared" si="4"/>
        <v/>
      </c>
      <c r="L28" s="55" t="str">
        <f t="shared" si="5"/>
        <v/>
      </c>
      <c r="M28" s="55" t="str">
        <f t="shared" si="6"/>
        <v/>
      </c>
      <c r="N28" s="55" t="str">
        <f t="shared" si="7"/>
        <v/>
      </c>
      <c r="O28" s="55" t="str">
        <f t="shared" si="8"/>
        <v/>
      </c>
      <c r="P28" s="55" t="str">
        <f t="shared" si="9"/>
        <v/>
      </c>
      <c r="Q28" s="82" t="str">
        <f t="shared" si="10"/>
        <v/>
      </c>
      <c r="S28" s="76"/>
      <c r="T28" s="74"/>
      <c r="U28" s="76"/>
      <c r="V28" s="74"/>
      <c r="W28" s="76"/>
    </row>
    <row r="29" spans="1:23" x14ac:dyDescent="0.2">
      <c r="A29" s="50"/>
      <c r="B29" s="51"/>
      <c r="C29" s="52"/>
      <c r="D29" s="53"/>
      <c r="E29" s="53"/>
      <c r="F29" s="58"/>
      <c r="G29" s="54" t="str">
        <f t="shared" si="0"/>
        <v/>
      </c>
      <c r="H29" s="55" t="str">
        <f t="shared" si="1"/>
        <v/>
      </c>
      <c r="I29" s="79" t="str">
        <f t="shared" si="2"/>
        <v/>
      </c>
      <c r="J29" s="55" t="str">
        <f t="shared" si="3"/>
        <v/>
      </c>
      <c r="K29" s="55" t="str">
        <f t="shared" si="4"/>
        <v/>
      </c>
      <c r="L29" s="55" t="str">
        <f t="shared" si="5"/>
        <v/>
      </c>
      <c r="M29" s="55" t="str">
        <f t="shared" si="6"/>
        <v/>
      </c>
      <c r="N29" s="55" t="str">
        <f t="shared" si="7"/>
        <v/>
      </c>
      <c r="O29" s="55" t="str">
        <f t="shared" si="8"/>
        <v/>
      </c>
      <c r="P29" s="55" t="str">
        <f t="shared" si="9"/>
        <v/>
      </c>
      <c r="Q29" s="82" t="str">
        <f t="shared" si="10"/>
        <v/>
      </c>
      <c r="S29" s="76"/>
      <c r="T29" s="74"/>
      <c r="U29" s="76"/>
      <c r="V29" s="74"/>
      <c r="W29" s="76"/>
    </row>
    <row r="30" spans="1:23" x14ac:dyDescent="0.2">
      <c r="A30" s="50"/>
      <c r="B30" s="51"/>
      <c r="C30" s="52"/>
      <c r="D30" s="53"/>
      <c r="E30" s="53"/>
      <c r="F30" s="58"/>
      <c r="G30" s="54" t="str">
        <f t="shared" si="0"/>
        <v/>
      </c>
      <c r="H30" s="55" t="str">
        <f t="shared" si="1"/>
        <v/>
      </c>
      <c r="I30" s="79" t="str">
        <f t="shared" si="2"/>
        <v/>
      </c>
      <c r="J30" s="55" t="str">
        <f t="shared" si="3"/>
        <v/>
      </c>
      <c r="K30" s="55" t="str">
        <f t="shared" si="4"/>
        <v/>
      </c>
      <c r="L30" s="55" t="str">
        <f t="shared" si="5"/>
        <v/>
      </c>
      <c r="M30" s="55" t="str">
        <f t="shared" si="6"/>
        <v/>
      </c>
      <c r="N30" s="55" t="str">
        <f t="shared" si="7"/>
        <v/>
      </c>
      <c r="O30" s="55" t="str">
        <f t="shared" si="8"/>
        <v/>
      </c>
      <c r="P30" s="55" t="str">
        <f t="shared" si="9"/>
        <v/>
      </c>
      <c r="Q30" s="82" t="str">
        <f t="shared" si="10"/>
        <v/>
      </c>
      <c r="S30" s="76"/>
      <c r="T30" s="74"/>
      <c r="U30" s="76"/>
      <c r="V30" s="74"/>
      <c r="W30" s="76"/>
    </row>
    <row r="31" spans="1:23" x14ac:dyDescent="0.2">
      <c r="A31" s="50"/>
      <c r="B31" s="51"/>
      <c r="C31" s="52"/>
      <c r="D31" s="53"/>
      <c r="E31" s="53"/>
      <c r="F31" s="58"/>
      <c r="G31" s="54" t="str">
        <f t="shared" si="0"/>
        <v/>
      </c>
      <c r="H31" s="55" t="str">
        <f t="shared" si="1"/>
        <v/>
      </c>
      <c r="I31" s="79" t="str">
        <f t="shared" si="2"/>
        <v/>
      </c>
      <c r="J31" s="55" t="str">
        <f t="shared" si="3"/>
        <v/>
      </c>
      <c r="K31" s="55" t="str">
        <f t="shared" si="4"/>
        <v/>
      </c>
      <c r="L31" s="55" t="str">
        <f t="shared" si="5"/>
        <v/>
      </c>
      <c r="M31" s="55" t="str">
        <f t="shared" si="6"/>
        <v/>
      </c>
      <c r="N31" s="55" t="str">
        <f t="shared" si="7"/>
        <v/>
      </c>
      <c r="O31" s="55" t="str">
        <f t="shared" si="8"/>
        <v/>
      </c>
      <c r="P31" s="55" t="str">
        <f t="shared" si="9"/>
        <v/>
      </c>
      <c r="Q31" s="82" t="str">
        <f t="shared" si="10"/>
        <v/>
      </c>
      <c r="S31" s="76"/>
      <c r="T31" s="74"/>
      <c r="U31" s="76"/>
      <c r="V31" s="74"/>
      <c r="W31" s="76"/>
    </row>
    <row r="32" spans="1:23" x14ac:dyDescent="0.2">
      <c r="A32" s="50"/>
      <c r="B32" s="51"/>
      <c r="C32" s="52"/>
      <c r="D32" s="53"/>
      <c r="E32" s="53"/>
      <c r="F32" s="58"/>
      <c r="G32" s="54" t="str">
        <f t="shared" si="0"/>
        <v/>
      </c>
      <c r="H32" s="55" t="str">
        <f t="shared" si="1"/>
        <v/>
      </c>
      <c r="I32" s="79" t="str">
        <f t="shared" si="2"/>
        <v/>
      </c>
      <c r="J32" s="55" t="str">
        <f t="shared" si="3"/>
        <v/>
      </c>
      <c r="K32" s="55" t="str">
        <f t="shared" si="4"/>
        <v/>
      </c>
      <c r="L32" s="55" t="str">
        <f t="shared" si="5"/>
        <v/>
      </c>
      <c r="M32" s="55" t="str">
        <f t="shared" si="6"/>
        <v/>
      </c>
      <c r="N32" s="55" t="str">
        <f t="shared" si="7"/>
        <v/>
      </c>
      <c r="O32" s="55" t="str">
        <f t="shared" si="8"/>
        <v/>
      </c>
      <c r="P32" s="55" t="str">
        <f t="shared" si="9"/>
        <v/>
      </c>
      <c r="Q32" s="82" t="str">
        <f t="shared" si="10"/>
        <v/>
      </c>
      <c r="S32" s="76"/>
      <c r="T32" s="74"/>
      <c r="U32" s="76"/>
      <c r="V32" s="74"/>
      <c r="W32" s="76"/>
    </row>
    <row r="33" spans="1:23" x14ac:dyDescent="0.2">
      <c r="A33" s="50"/>
      <c r="B33" s="51"/>
      <c r="C33" s="52"/>
      <c r="D33" s="53"/>
      <c r="E33" s="53"/>
      <c r="F33" s="58"/>
      <c r="G33" s="54" t="str">
        <f t="shared" si="0"/>
        <v/>
      </c>
      <c r="H33" s="55" t="str">
        <f t="shared" si="1"/>
        <v/>
      </c>
      <c r="I33" s="79" t="str">
        <f t="shared" si="2"/>
        <v/>
      </c>
      <c r="J33" s="55" t="str">
        <f t="shared" si="3"/>
        <v/>
      </c>
      <c r="K33" s="55" t="str">
        <f t="shared" si="4"/>
        <v/>
      </c>
      <c r="L33" s="55" t="str">
        <f t="shared" si="5"/>
        <v/>
      </c>
      <c r="M33" s="55" t="str">
        <f t="shared" si="6"/>
        <v/>
      </c>
      <c r="N33" s="55" t="str">
        <f t="shared" si="7"/>
        <v/>
      </c>
      <c r="O33" s="55" t="str">
        <f t="shared" si="8"/>
        <v/>
      </c>
      <c r="P33" s="55" t="str">
        <f t="shared" si="9"/>
        <v/>
      </c>
      <c r="Q33" s="82" t="str">
        <f t="shared" si="10"/>
        <v/>
      </c>
      <c r="S33" s="76"/>
      <c r="T33" s="74"/>
      <c r="U33" s="76"/>
      <c r="V33" s="74"/>
      <c r="W33" s="76"/>
    </row>
    <row r="34" spans="1:23" x14ac:dyDescent="0.2">
      <c r="A34" s="50"/>
      <c r="B34" s="51"/>
      <c r="C34" s="52"/>
      <c r="D34" s="53"/>
      <c r="E34" s="53"/>
      <c r="F34" s="58"/>
      <c r="G34" s="54" t="str">
        <f t="shared" si="0"/>
        <v/>
      </c>
      <c r="H34" s="55" t="str">
        <f t="shared" si="1"/>
        <v/>
      </c>
      <c r="I34" s="79" t="str">
        <f t="shared" si="2"/>
        <v/>
      </c>
      <c r="J34" s="55" t="str">
        <f t="shared" si="3"/>
        <v/>
      </c>
      <c r="K34" s="55" t="str">
        <f t="shared" si="4"/>
        <v/>
      </c>
      <c r="L34" s="55" t="str">
        <f t="shared" si="5"/>
        <v/>
      </c>
      <c r="M34" s="55" t="str">
        <f t="shared" si="6"/>
        <v/>
      </c>
      <c r="N34" s="55" t="str">
        <f t="shared" si="7"/>
        <v/>
      </c>
      <c r="O34" s="55" t="str">
        <f t="shared" si="8"/>
        <v/>
      </c>
      <c r="P34" s="55" t="str">
        <f t="shared" si="9"/>
        <v/>
      </c>
      <c r="Q34" s="82" t="str">
        <f t="shared" si="10"/>
        <v/>
      </c>
      <c r="S34" s="76"/>
      <c r="T34" s="74"/>
      <c r="U34" s="76"/>
      <c r="V34" s="74"/>
      <c r="W34" s="76"/>
    </row>
    <row r="35" spans="1:23" x14ac:dyDescent="0.2">
      <c r="A35" s="50"/>
      <c r="B35" s="51"/>
      <c r="C35" s="52"/>
      <c r="D35" s="53"/>
      <c r="E35" s="53"/>
      <c r="F35" s="58"/>
      <c r="G35" s="54" t="str">
        <f t="shared" si="0"/>
        <v/>
      </c>
      <c r="H35" s="55" t="str">
        <f t="shared" si="1"/>
        <v/>
      </c>
      <c r="I35" s="79" t="str">
        <f t="shared" si="2"/>
        <v/>
      </c>
      <c r="J35" s="55" t="str">
        <f t="shared" si="3"/>
        <v/>
      </c>
      <c r="K35" s="55" t="str">
        <f t="shared" si="4"/>
        <v/>
      </c>
      <c r="L35" s="55" t="str">
        <f t="shared" si="5"/>
        <v/>
      </c>
      <c r="M35" s="55" t="str">
        <f t="shared" si="6"/>
        <v/>
      </c>
      <c r="N35" s="55" t="str">
        <f t="shared" si="7"/>
        <v/>
      </c>
      <c r="O35" s="55" t="str">
        <f t="shared" si="8"/>
        <v/>
      </c>
      <c r="P35" s="55" t="str">
        <f t="shared" si="9"/>
        <v/>
      </c>
      <c r="Q35" s="82" t="str">
        <f t="shared" si="10"/>
        <v/>
      </c>
      <c r="S35" s="76"/>
      <c r="T35" s="74"/>
      <c r="U35" s="76"/>
      <c r="V35" s="74"/>
      <c r="W35" s="76"/>
    </row>
    <row r="36" spans="1:23" x14ac:dyDescent="0.2">
      <c r="A36" s="50"/>
      <c r="B36" s="51"/>
      <c r="C36" s="52"/>
      <c r="D36" s="53"/>
      <c r="E36" s="53"/>
      <c r="F36" s="58"/>
      <c r="G36" s="54" t="str">
        <f t="shared" si="0"/>
        <v/>
      </c>
      <c r="H36" s="55" t="str">
        <f t="shared" si="1"/>
        <v/>
      </c>
      <c r="I36" s="79" t="str">
        <f t="shared" si="2"/>
        <v/>
      </c>
      <c r="J36" s="55" t="str">
        <f t="shared" si="3"/>
        <v/>
      </c>
      <c r="K36" s="55" t="str">
        <f t="shared" si="4"/>
        <v/>
      </c>
      <c r="L36" s="55" t="str">
        <f t="shared" si="5"/>
        <v/>
      </c>
      <c r="M36" s="55" t="str">
        <f t="shared" si="6"/>
        <v/>
      </c>
      <c r="N36" s="55" t="str">
        <f t="shared" si="7"/>
        <v/>
      </c>
      <c r="O36" s="55" t="str">
        <f t="shared" si="8"/>
        <v/>
      </c>
      <c r="P36" s="55" t="str">
        <f t="shared" si="9"/>
        <v/>
      </c>
      <c r="Q36" s="82" t="str">
        <f t="shared" si="10"/>
        <v/>
      </c>
      <c r="S36" s="76"/>
      <c r="T36" s="74"/>
      <c r="U36" s="76"/>
      <c r="V36" s="74"/>
      <c r="W36" s="76"/>
    </row>
    <row r="37" spans="1:23" x14ac:dyDescent="0.2">
      <c r="A37" s="50"/>
      <c r="B37" s="51"/>
      <c r="C37" s="52"/>
      <c r="D37" s="53"/>
      <c r="E37" s="53"/>
      <c r="F37" s="58"/>
      <c r="G37" s="54" t="str">
        <f t="shared" si="0"/>
        <v/>
      </c>
      <c r="H37" s="55" t="str">
        <f t="shared" si="1"/>
        <v/>
      </c>
      <c r="I37" s="79" t="str">
        <f t="shared" si="2"/>
        <v/>
      </c>
      <c r="J37" s="55" t="str">
        <f t="shared" si="3"/>
        <v/>
      </c>
      <c r="K37" s="55" t="str">
        <f t="shared" si="4"/>
        <v/>
      </c>
      <c r="L37" s="55" t="str">
        <f t="shared" si="5"/>
        <v/>
      </c>
      <c r="M37" s="55" t="str">
        <f t="shared" si="6"/>
        <v/>
      </c>
      <c r="N37" s="55" t="str">
        <f t="shared" si="7"/>
        <v/>
      </c>
      <c r="O37" s="55" t="str">
        <f t="shared" si="8"/>
        <v/>
      </c>
      <c r="P37" s="55" t="str">
        <f t="shared" si="9"/>
        <v/>
      </c>
      <c r="Q37" s="82" t="str">
        <f t="shared" si="10"/>
        <v/>
      </c>
      <c r="S37" s="76"/>
      <c r="T37" s="74"/>
      <c r="U37" s="76"/>
      <c r="V37" s="74"/>
      <c r="W37" s="76"/>
    </row>
    <row r="38" spans="1:23" x14ac:dyDescent="0.2">
      <c r="A38" s="50"/>
      <c r="B38" s="51"/>
      <c r="C38" s="52"/>
      <c r="D38" s="53"/>
      <c r="E38" s="53"/>
      <c r="F38" s="58"/>
      <c r="G38" s="54" t="str">
        <f t="shared" si="0"/>
        <v/>
      </c>
      <c r="H38" s="55" t="str">
        <f t="shared" si="1"/>
        <v/>
      </c>
      <c r="I38" s="79" t="str">
        <f t="shared" si="2"/>
        <v/>
      </c>
      <c r="J38" s="55" t="str">
        <f t="shared" si="3"/>
        <v/>
      </c>
      <c r="K38" s="55" t="str">
        <f t="shared" si="4"/>
        <v/>
      </c>
      <c r="L38" s="55" t="str">
        <f t="shared" si="5"/>
        <v/>
      </c>
      <c r="M38" s="55" t="str">
        <f t="shared" si="6"/>
        <v/>
      </c>
      <c r="N38" s="55" t="str">
        <f t="shared" si="7"/>
        <v/>
      </c>
      <c r="O38" s="55" t="str">
        <f t="shared" si="8"/>
        <v/>
      </c>
      <c r="P38" s="55" t="str">
        <f t="shared" si="9"/>
        <v/>
      </c>
      <c r="Q38" s="82" t="str">
        <f t="shared" si="10"/>
        <v/>
      </c>
      <c r="S38" s="76"/>
      <c r="T38" s="74"/>
      <c r="U38" s="76"/>
      <c r="V38" s="74"/>
      <c r="W38" s="76"/>
    </row>
    <row r="39" spans="1:23" x14ac:dyDescent="0.2">
      <c r="A39" s="50"/>
      <c r="B39" s="51"/>
      <c r="C39" s="52"/>
      <c r="D39" s="53"/>
      <c r="E39" s="53"/>
      <c r="F39" s="58"/>
      <c r="G39" s="54" t="str">
        <f t="shared" si="0"/>
        <v/>
      </c>
      <c r="H39" s="55" t="str">
        <f t="shared" si="1"/>
        <v/>
      </c>
      <c r="I39" s="79" t="str">
        <f t="shared" si="2"/>
        <v/>
      </c>
      <c r="J39" s="55" t="str">
        <f t="shared" si="3"/>
        <v/>
      </c>
      <c r="K39" s="55" t="str">
        <f t="shared" si="4"/>
        <v/>
      </c>
      <c r="L39" s="55" t="str">
        <f t="shared" si="5"/>
        <v/>
      </c>
      <c r="M39" s="55" t="str">
        <f t="shared" si="6"/>
        <v/>
      </c>
      <c r="N39" s="55" t="str">
        <f t="shared" si="7"/>
        <v/>
      </c>
      <c r="O39" s="55" t="str">
        <f t="shared" si="8"/>
        <v/>
      </c>
      <c r="P39" s="55" t="str">
        <f t="shared" si="9"/>
        <v/>
      </c>
      <c r="Q39" s="82" t="str">
        <f t="shared" si="10"/>
        <v/>
      </c>
      <c r="S39" s="76"/>
      <c r="T39" s="74"/>
      <c r="U39" s="76"/>
      <c r="V39" s="74"/>
      <c r="W39" s="76"/>
    </row>
    <row r="40" spans="1:23" x14ac:dyDescent="0.2">
      <c r="A40" s="50"/>
      <c r="B40" s="51"/>
      <c r="C40" s="52"/>
      <c r="D40" s="53"/>
      <c r="E40" s="53"/>
      <c r="F40" s="58"/>
      <c r="G40" s="54" t="str">
        <f t="shared" si="0"/>
        <v/>
      </c>
      <c r="H40" s="55" t="str">
        <f t="shared" si="1"/>
        <v/>
      </c>
      <c r="I40" s="79" t="str">
        <f t="shared" si="2"/>
        <v/>
      </c>
      <c r="J40" s="55" t="str">
        <f t="shared" si="3"/>
        <v/>
      </c>
      <c r="K40" s="55" t="str">
        <f t="shared" si="4"/>
        <v/>
      </c>
      <c r="L40" s="55" t="str">
        <f t="shared" si="5"/>
        <v/>
      </c>
      <c r="M40" s="55" t="str">
        <f t="shared" si="6"/>
        <v/>
      </c>
      <c r="N40" s="55" t="str">
        <f t="shared" si="7"/>
        <v/>
      </c>
      <c r="O40" s="55" t="str">
        <f t="shared" si="8"/>
        <v/>
      </c>
      <c r="P40" s="55" t="str">
        <f t="shared" si="9"/>
        <v/>
      </c>
      <c r="Q40" s="82" t="str">
        <f t="shared" si="10"/>
        <v/>
      </c>
      <c r="S40" s="76"/>
      <c r="T40" s="74"/>
      <c r="U40" s="76"/>
      <c r="V40" s="74"/>
      <c r="W40" s="76"/>
    </row>
    <row r="41" spans="1:23" x14ac:dyDescent="0.2">
      <c r="A41" s="50"/>
      <c r="B41" s="51"/>
      <c r="C41" s="52"/>
      <c r="D41" s="53"/>
      <c r="E41" s="53"/>
      <c r="F41" s="58"/>
      <c r="G41" s="54" t="str">
        <f t="shared" si="0"/>
        <v/>
      </c>
      <c r="H41" s="55" t="str">
        <f t="shared" si="1"/>
        <v/>
      </c>
      <c r="I41" s="79" t="str">
        <f t="shared" si="2"/>
        <v/>
      </c>
      <c r="J41" s="55" t="str">
        <f t="shared" si="3"/>
        <v/>
      </c>
      <c r="K41" s="55" t="str">
        <f t="shared" si="4"/>
        <v/>
      </c>
      <c r="L41" s="55" t="str">
        <f t="shared" si="5"/>
        <v/>
      </c>
      <c r="M41" s="55" t="str">
        <f t="shared" si="6"/>
        <v/>
      </c>
      <c r="N41" s="55" t="str">
        <f t="shared" si="7"/>
        <v/>
      </c>
      <c r="O41" s="55" t="str">
        <f t="shared" si="8"/>
        <v/>
      </c>
      <c r="P41" s="55" t="str">
        <f t="shared" si="9"/>
        <v/>
      </c>
      <c r="Q41" s="82" t="str">
        <f t="shared" si="10"/>
        <v/>
      </c>
      <c r="S41" s="76"/>
      <c r="T41" s="74"/>
      <c r="U41" s="76"/>
      <c r="V41" s="74"/>
      <c r="W41" s="76"/>
    </row>
    <row r="42" spans="1:23" x14ac:dyDescent="0.2">
      <c r="A42" s="50"/>
      <c r="B42" s="51"/>
      <c r="C42" s="52"/>
      <c r="D42" s="53"/>
      <c r="E42" s="53"/>
      <c r="F42" s="58"/>
      <c r="G42" s="54" t="str">
        <f t="shared" si="0"/>
        <v/>
      </c>
      <c r="H42" s="55" t="str">
        <f t="shared" si="1"/>
        <v/>
      </c>
      <c r="I42" s="79" t="str">
        <f t="shared" si="2"/>
        <v/>
      </c>
      <c r="J42" s="55" t="str">
        <f t="shared" si="3"/>
        <v/>
      </c>
      <c r="K42" s="55" t="str">
        <f t="shared" si="4"/>
        <v/>
      </c>
      <c r="L42" s="55" t="str">
        <f t="shared" si="5"/>
        <v/>
      </c>
      <c r="M42" s="55" t="str">
        <f t="shared" si="6"/>
        <v/>
      </c>
      <c r="N42" s="55" t="str">
        <f t="shared" si="7"/>
        <v/>
      </c>
      <c r="O42" s="55" t="str">
        <f t="shared" si="8"/>
        <v/>
      </c>
      <c r="P42" s="55" t="str">
        <f t="shared" si="9"/>
        <v/>
      </c>
      <c r="Q42" s="82" t="str">
        <f t="shared" si="10"/>
        <v/>
      </c>
      <c r="S42" s="76"/>
      <c r="T42" s="74"/>
      <c r="U42" s="76"/>
      <c r="V42" s="74"/>
      <c r="W42" s="76"/>
    </row>
    <row r="43" spans="1:23" x14ac:dyDescent="0.2">
      <c r="A43" s="50"/>
      <c r="B43" s="51"/>
      <c r="C43" s="52"/>
      <c r="D43" s="53"/>
      <c r="E43" s="53"/>
      <c r="F43" s="58"/>
      <c r="G43" s="54" t="str">
        <f t="shared" si="0"/>
        <v/>
      </c>
      <c r="H43" s="55" t="str">
        <f t="shared" si="1"/>
        <v/>
      </c>
      <c r="I43" s="79" t="str">
        <f t="shared" si="2"/>
        <v/>
      </c>
      <c r="J43" s="55" t="str">
        <f t="shared" si="3"/>
        <v/>
      </c>
      <c r="K43" s="55" t="str">
        <f t="shared" si="4"/>
        <v/>
      </c>
      <c r="L43" s="55" t="str">
        <f t="shared" si="5"/>
        <v/>
      </c>
      <c r="M43" s="55" t="str">
        <f t="shared" si="6"/>
        <v/>
      </c>
      <c r="N43" s="55" t="str">
        <f t="shared" si="7"/>
        <v/>
      </c>
      <c r="O43" s="55" t="str">
        <f t="shared" si="8"/>
        <v/>
      </c>
      <c r="P43" s="55" t="str">
        <f t="shared" si="9"/>
        <v/>
      </c>
      <c r="Q43" s="82" t="str">
        <f t="shared" si="10"/>
        <v/>
      </c>
      <c r="S43" s="76"/>
      <c r="T43" s="74"/>
      <c r="U43" s="76"/>
      <c r="V43" s="74"/>
      <c r="W43" s="76"/>
    </row>
    <row r="44" spans="1:23" x14ac:dyDescent="0.2">
      <c r="A44" s="50"/>
      <c r="B44" s="51"/>
      <c r="C44" s="52"/>
      <c r="D44" s="53"/>
      <c r="E44" s="53"/>
      <c r="F44" s="58"/>
      <c r="G44" s="54" t="str">
        <f t="shared" si="0"/>
        <v/>
      </c>
      <c r="H44" s="55" t="str">
        <f t="shared" si="1"/>
        <v/>
      </c>
      <c r="I44" s="79" t="str">
        <f t="shared" si="2"/>
        <v/>
      </c>
      <c r="J44" s="55" t="str">
        <f t="shared" si="3"/>
        <v/>
      </c>
      <c r="K44" s="55" t="str">
        <f t="shared" si="4"/>
        <v/>
      </c>
      <c r="L44" s="55" t="str">
        <f t="shared" si="5"/>
        <v/>
      </c>
      <c r="M44" s="55" t="str">
        <f t="shared" si="6"/>
        <v/>
      </c>
      <c r="N44" s="55" t="str">
        <f t="shared" si="7"/>
        <v/>
      </c>
      <c r="O44" s="55" t="str">
        <f t="shared" si="8"/>
        <v/>
      </c>
      <c r="P44" s="55" t="str">
        <f t="shared" si="9"/>
        <v/>
      </c>
      <c r="Q44" s="82" t="str">
        <f t="shared" si="10"/>
        <v/>
      </c>
      <c r="S44" s="76"/>
      <c r="T44" s="74"/>
      <c r="U44" s="76"/>
      <c r="V44" s="74"/>
      <c r="W44" s="76"/>
    </row>
    <row r="45" spans="1:23" x14ac:dyDescent="0.2">
      <c r="A45" s="50"/>
      <c r="B45" s="51"/>
      <c r="C45" s="52"/>
      <c r="D45" s="53"/>
      <c r="E45" s="53"/>
      <c r="F45" s="58"/>
      <c r="G45" s="54" t="str">
        <f t="shared" si="0"/>
        <v/>
      </c>
      <c r="H45" s="55" t="str">
        <f t="shared" si="1"/>
        <v/>
      </c>
      <c r="I45" s="79" t="str">
        <f t="shared" si="2"/>
        <v/>
      </c>
      <c r="J45" s="55" t="str">
        <f t="shared" si="3"/>
        <v/>
      </c>
      <c r="K45" s="55" t="str">
        <f t="shared" si="4"/>
        <v/>
      </c>
      <c r="L45" s="55" t="str">
        <f t="shared" si="5"/>
        <v/>
      </c>
      <c r="M45" s="55" t="str">
        <f t="shared" si="6"/>
        <v/>
      </c>
      <c r="N45" s="55" t="str">
        <f t="shared" si="7"/>
        <v/>
      </c>
      <c r="O45" s="55" t="str">
        <f t="shared" si="8"/>
        <v/>
      </c>
      <c r="P45" s="55" t="str">
        <f t="shared" si="9"/>
        <v/>
      </c>
      <c r="Q45" s="82" t="str">
        <f t="shared" si="10"/>
        <v/>
      </c>
      <c r="S45" s="76"/>
      <c r="T45" s="74"/>
      <c r="U45" s="76"/>
      <c r="V45" s="74"/>
      <c r="W45" s="76"/>
    </row>
    <row r="46" spans="1:23" x14ac:dyDescent="0.2">
      <c r="A46" s="50"/>
      <c r="B46" s="51"/>
      <c r="C46" s="52"/>
      <c r="D46" s="53"/>
      <c r="E46" s="53"/>
      <c r="F46" s="58"/>
      <c r="G46" s="54" t="str">
        <f t="shared" si="0"/>
        <v/>
      </c>
      <c r="H46" s="55" t="str">
        <f t="shared" si="1"/>
        <v/>
      </c>
      <c r="I46" s="79" t="str">
        <f t="shared" si="2"/>
        <v/>
      </c>
      <c r="J46" s="55" t="str">
        <f t="shared" si="3"/>
        <v/>
      </c>
      <c r="K46" s="55" t="str">
        <f t="shared" si="4"/>
        <v/>
      </c>
      <c r="L46" s="55" t="str">
        <f t="shared" si="5"/>
        <v/>
      </c>
      <c r="M46" s="55" t="str">
        <f t="shared" si="6"/>
        <v/>
      </c>
      <c r="N46" s="55" t="str">
        <f t="shared" si="7"/>
        <v/>
      </c>
      <c r="O46" s="55" t="str">
        <f t="shared" si="8"/>
        <v/>
      </c>
      <c r="P46" s="55" t="str">
        <f t="shared" si="9"/>
        <v/>
      </c>
      <c r="Q46" s="82" t="str">
        <f t="shared" si="10"/>
        <v/>
      </c>
      <c r="S46" s="76"/>
      <c r="T46" s="74"/>
      <c r="U46" s="76"/>
      <c r="V46" s="74"/>
      <c r="W46" s="76"/>
    </row>
    <row r="47" spans="1:23" x14ac:dyDescent="0.2">
      <c r="A47" s="50"/>
      <c r="B47" s="51"/>
      <c r="C47" s="52"/>
      <c r="D47" s="53"/>
      <c r="E47" s="53"/>
      <c r="F47" s="58"/>
      <c r="G47" s="54" t="str">
        <f t="shared" si="0"/>
        <v/>
      </c>
      <c r="H47" s="55" t="str">
        <f t="shared" si="1"/>
        <v/>
      </c>
      <c r="I47" s="79" t="str">
        <f t="shared" si="2"/>
        <v/>
      </c>
      <c r="J47" s="55" t="str">
        <f t="shared" si="3"/>
        <v/>
      </c>
      <c r="K47" s="55" t="str">
        <f t="shared" si="4"/>
        <v/>
      </c>
      <c r="L47" s="55" t="str">
        <f t="shared" si="5"/>
        <v/>
      </c>
      <c r="M47" s="55" t="str">
        <f t="shared" si="6"/>
        <v/>
      </c>
      <c r="N47" s="55" t="str">
        <f t="shared" si="7"/>
        <v/>
      </c>
      <c r="O47" s="55" t="str">
        <f t="shared" si="8"/>
        <v/>
      </c>
      <c r="P47" s="55" t="str">
        <f t="shared" si="9"/>
        <v/>
      </c>
      <c r="Q47" s="82" t="str">
        <f t="shared" si="10"/>
        <v/>
      </c>
      <c r="S47" s="76"/>
      <c r="T47" s="74"/>
      <c r="U47" s="76"/>
      <c r="V47" s="74"/>
      <c r="W47" s="76"/>
    </row>
    <row r="48" spans="1:23" x14ac:dyDescent="0.2">
      <c r="A48" s="50"/>
      <c r="B48" s="51"/>
      <c r="C48" s="52"/>
      <c r="D48" s="53"/>
      <c r="E48" s="53"/>
      <c r="F48" s="58"/>
      <c r="G48" s="54" t="str">
        <f t="shared" si="0"/>
        <v/>
      </c>
      <c r="H48" s="55" t="str">
        <f t="shared" si="1"/>
        <v/>
      </c>
      <c r="I48" s="79" t="str">
        <f t="shared" si="2"/>
        <v/>
      </c>
      <c r="J48" s="55" t="str">
        <f t="shared" si="3"/>
        <v/>
      </c>
      <c r="K48" s="55" t="str">
        <f t="shared" si="4"/>
        <v/>
      </c>
      <c r="L48" s="55" t="str">
        <f t="shared" si="5"/>
        <v/>
      </c>
      <c r="M48" s="55" t="str">
        <f t="shared" si="6"/>
        <v/>
      </c>
      <c r="N48" s="55" t="str">
        <f t="shared" si="7"/>
        <v/>
      </c>
      <c r="O48" s="55" t="str">
        <f t="shared" si="8"/>
        <v/>
      </c>
      <c r="P48" s="55" t="str">
        <f t="shared" si="9"/>
        <v/>
      </c>
      <c r="Q48" s="82" t="str">
        <f t="shared" si="10"/>
        <v/>
      </c>
      <c r="S48" s="76"/>
      <c r="T48" s="74"/>
      <c r="U48" s="76"/>
      <c r="V48" s="74"/>
      <c r="W48" s="76"/>
    </row>
    <row r="49" spans="1:23" x14ac:dyDescent="0.2">
      <c r="A49" s="50"/>
      <c r="B49" s="51"/>
      <c r="C49" s="52"/>
      <c r="D49" s="53"/>
      <c r="E49" s="53"/>
      <c r="F49" s="58"/>
      <c r="G49" s="54" t="str">
        <f t="shared" si="0"/>
        <v/>
      </c>
      <c r="H49" s="55" t="str">
        <f t="shared" si="1"/>
        <v/>
      </c>
      <c r="I49" s="79" t="str">
        <f t="shared" si="2"/>
        <v/>
      </c>
      <c r="J49" s="55" t="str">
        <f t="shared" si="3"/>
        <v/>
      </c>
      <c r="K49" s="55" t="str">
        <f t="shared" si="4"/>
        <v/>
      </c>
      <c r="L49" s="55" t="str">
        <f t="shared" si="5"/>
        <v/>
      </c>
      <c r="M49" s="55" t="str">
        <f t="shared" si="6"/>
        <v/>
      </c>
      <c r="N49" s="55" t="str">
        <f t="shared" si="7"/>
        <v/>
      </c>
      <c r="O49" s="55" t="str">
        <f t="shared" si="8"/>
        <v/>
      </c>
      <c r="P49" s="55" t="str">
        <f t="shared" si="9"/>
        <v/>
      </c>
      <c r="Q49" s="82" t="str">
        <f t="shared" si="10"/>
        <v/>
      </c>
      <c r="S49" s="76"/>
      <c r="T49" s="74"/>
      <c r="U49" s="76"/>
      <c r="V49" s="74"/>
      <c r="W49" s="76"/>
    </row>
    <row r="50" spans="1:23" x14ac:dyDescent="0.2">
      <c r="A50" s="50"/>
      <c r="B50" s="51"/>
      <c r="C50" s="52"/>
      <c r="D50" s="53"/>
      <c r="E50" s="53"/>
      <c r="F50" s="58"/>
      <c r="G50" s="54" t="str">
        <f t="shared" si="0"/>
        <v/>
      </c>
      <c r="H50" s="55" t="str">
        <f t="shared" si="1"/>
        <v/>
      </c>
      <c r="I50" s="79" t="str">
        <f t="shared" si="2"/>
        <v/>
      </c>
      <c r="J50" s="55" t="str">
        <f t="shared" si="3"/>
        <v/>
      </c>
      <c r="K50" s="55" t="str">
        <f t="shared" si="4"/>
        <v/>
      </c>
      <c r="L50" s="55" t="str">
        <f t="shared" si="5"/>
        <v/>
      </c>
      <c r="M50" s="55" t="str">
        <f t="shared" si="6"/>
        <v/>
      </c>
      <c r="N50" s="55" t="str">
        <f t="shared" si="7"/>
        <v/>
      </c>
      <c r="O50" s="55" t="str">
        <f t="shared" si="8"/>
        <v/>
      </c>
      <c r="P50" s="55" t="str">
        <f t="shared" si="9"/>
        <v/>
      </c>
      <c r="Q50" s="82" t="str">
        <f t="shared" si="10"/>
        <v/>
      </c>
      <c r="S50" s="76"/>
      <c r="T50" s="74"/>
      <c r="U50" s="76"/>
      <c r="V50" s="74"/>
      <c r="W50" s="76"/>
    </row>
    <row r="51" spans="1:23" x14ac:dyDescent="0.2">
      <c r="A51" s="50"/>
      <c r="B51" s="51"/>
      <c r="C51" s="52"/>
      <c r="D51" s="53"/>
      <c r="E51" s="53"/>
      <c r="F51" s="58"/>
      <c r="G51" s="54" t="str">
        <f t="shared" si="0"/>
        <v/>
      </c>
      <c r="H51" s="55" t="str">
        <f t="shared" si="1"/>
        <v/>
      </c>
      <c r="I51" s="79" t="str">
        <f t="shared" si="2"/>
        <v/>
      </c>
      <c r="J51" s="55" t="str">
        <f t="shared" si="3"/>
        <v/>
      </c>
      <c r="K51" s="55" t="str">
        <f t="shared" si="4"/>
        <v/>
      </c>
      <c r="L51" s="55" t="str">
        <f t="shared" si="5"/>
        <v/>
      </c>
      <c r="M51" s="55" t="str">
        <f t="shared" si="6"/>
        <v/>
      </c>
      <c r="N51" s="55" t="str">
        <f t="shared" si="7"/>
        <v/>
      </c>
      <c r="O51" s="55" t="str">
        <f t="shared" si="8"/>
        <v/>
      </c>
      <c r="P51" s="55" t="str">
        <f t="shared" si="9"/>
        <v/>
      </c>
      <c r="Q51" s="82" t="str">
        <f t="shared" si="10"/>
        <v/>
      </c>
      <c r="S51" s="76"/>
      <c r="T51" s="74"/>
      <c r="U51" s="76"/>
      <c r="V51" s="74"/>
      <c r="W51" s="76"/>
    </row>
    <row r="52" spans="1:23" x14ac:dyDescent="0.2">
      <c r="A52" s="50"/>
      <c r="B52" s="51"/>
      <c r="C52" s="52"/>
      <c r="D52" s="53"/>
      <c r="E52" s="53"/>
      <c r="F52" s="58"/>
      <c r="G52" s="54" t="str">
        <f t="shared" si="0"/>
        <v/>
      </c>
      <c r="H52" s="55" t="str">
        <f t="shared" si="1"/>
        <v/>
      </c>
      <c r="I52" s="79" t="str">
        <f t="shared" si="2"/>
        <v/>
      </c>
      <c r="J52" s="55" t="str">
        <f t="shared" si="3"/>
        <v/>
      </c>
      <c r="K52" s="55" t="str">
        <f t="shared" si="4"/>
        <v/>
      </c>
      <c r="L52" s="55" t="str">
        <f t="shared" si="5"/>
        <v/>
      </c>
      <c r="M52" s="55" t="str">
        <f t="shared" si="6"/>
        <v/>
      </c>
      <c r="N52" s="55" t="str">
        <f t="shared" si="7"/>
        <v/>
      </c>
      <c r="O52" s="55" t="str">
        <f t="shared" si="8"/>
        <v/>
      </c>
      <c r="P52" s="55" t="str">
        <f t="shared" si="9"/>
        <v/>
      </c>
      <c r="Q52" s="82" t="str">
        <f t="shared" si="10"/>
        <v/>
      </c>
      <c r="S52" s="76"/>
      <c r="T52" s="74"/>
      <c r="U52" s="76"/>
      <c r="V52" s="74"/>
      <c r="W52" s="76"/>
    </row>
    <row r="53" spans="1:23" x14ac:dyDescent="0.2">
      <c r="A53" s="50"/>
      <c r="B53" s="51"/>
      <c r="C53" s="52"/>
      <c r="D53" s="53"/>
      <c r="E53" s="53"/>
      <c r="F53" s="58"/>
      <c r="G53" s="54" t="str">
        <f t="shared" si="0"/>
        <v/>
      </c>
      <c r="H53" s="55" t="str">
        <f t="shared" si="1"/>
        <v/>
      </c>
      <c r="I53" s="79" t="str">
        <f t="shared" si="2"/>
        <v/>
      </c>
      <c r="J53" s="55" t="str">
        <f t="shared" si="3"/>
        <v/>
      </c>
      <c r="K53" s="55" t="str">
        <f t="shared" si="4"/>
        <v/>
      </c>
      <c r="L53" s="55" t="str">
        <f t="shared" si="5"/>
        <v/>
      </c>
      <c r="M53" s="55" t="str">
        <f t="shared" si="6"/>
        <v/>
      </c>
      <c r="N53" s="55" t="str">
        <f t="shared" si="7"/>
        <v/>
      </c>
      <c r="O53" s="55" t="str">
        <f t="shared" si="8"/>
        <v/>
      </c>
      <c r="P53" s="55" t="str">
        <f t="shared" si="9"/>
        <v/>
      </c>
      <c r="Q53" s="82" t="str">
        <f t="shared" si="10"/>
        <v/>
      </c>
      <c r="S53" s="76"/>
      <c r="T53" s="74"/>
      <c r="U53" s="76"/>
      <c r="V53" s="74"/>
      <c r="W53" s="76"/>
    </row>
    <row r="54" spans="1:23" x14ac:dyDescent="0.2">
      <c r="A54" s="50"/>
      <c r="B54" s="51"/>
      <c r="C54" s="52"/>
      <c r="D54" s="53"/>
      <c r="E54" s="53"/>
      <c r="F54" s="58"/>
      <c r="G54" s="54" t="str">
        <f t="shared" si="0"/>
        <v/>
      </c>
      <c r="H54" s="55" t="str">
        <f t="shared" si="1"/>
        <v/>
      </c>
      <c r="I54" s="79" t="str">
        <f t="shared" si="2"/>
        <v/>
      </c>
      <c r="J54" s="55" t="str">
        <f t="shared" si="3"/>
        <v/>
      </c>
      <c r="K54" s="55" t="str">
        <f t="shared" si="4"/>
        <v/>
      </c>
      <c r="L54" s="55" t="str">
        <f t="shared" si="5"/>
        <v/>
      </c>
      <c r="M54" s="55" t="str">
        <f t="shared" si="6"/>
        <v/>
      </c>
      <c r="N54" s="55" t="str">
        <f t="shared" si="7"/>
        <v/>
      </c>
      <c r="O54" s="55" t="str">
        <f t="shared" si="8"/>
        <v/>
      </c>
      <c r="P54" s="55" t="str">
        <f t="shared" si="9"/>
        <v/>
      </c>
      <c r="Q54" s="82" t="str">
        <f t="shared" si="10"/>
        <v/>
      </c>
      <c r="S54" s="76"/>
      <c r="T54" s="74"/>
      <c r="U54" s="76"/>
      <c r="V54" s="74"/>
      <c r="W54" s="76"/>
    </row>
    <row r="55" spans="1:23" x14ac:dyDescent="0.2">
      <c r="A55" s="50"/>
      <c r="B55" s="51"/>
      <c r="C55" s="52"/>
      <c r="D55" s="53"/>
      <c r="E55" s="53"/>
      <c r="F55" s="58"/>
      <c r="G55" s="54" t="str">
        <f t="shared" si="0"/>
        <v/>
      </c>
      <c r="H55" s="55" t="str">
        <f t="shared" si="1"/>
        <v/>
      </c>
      <c r="I55" s="79" t="str">
        <f t="shared" si="2"/>
        <v/>
      </c>
      <c r="J55" s="55" t="str">
        <f t="shared" si="3"/>
        <v/>
      </c>
      <c r="K55" s="55" t="str">
        <f t="shared" si="4"/>
        <v/>
      </c>
      <c r="L55" s="55" t="str">
        <f t="shared" si="5"/>
        <v/>
      </c>
      <c r="M55" s="55" t="str">
        <f t="shared" si="6"/>
        <v/>
      </c>
      <c r="N55" s="55" t="str">
        <f t="shared" si="7"/>
        <v/>
      </c>
      <c r="O55" s="55" t="str">
        <f t="shared" si="8"/>
        <v/>
      </c>
      <c r="P55" s="55" t="str">
        <f t="shared" si="9"/>
        <v/>
      </c>
      <c r="Q55" s="82" t="str">
        <f t="shared" si="10"/>
        <v/>
      </c>
      <c r="S55" s="76"/>
      <c r="T55" s="74"/>
      <c r="U55" s="76"/>
      <c r="V55" s="74"/>
      <c r="W55" s="76"/>
    </row>
    <row r="56" spans="1:23" x14ac:dyDescent="0.2">
      <c r="A56" s="50"/>
      <c r="B56" s="51"/>
      <c r="C56" s="52"/>
      <c r="D56" s="53"/>
      <c r="E56" s="53"/>
      <c r="F56" s="58"/>
      <c r="G56" s="54" t="str">
        <f t="shared" si="0"/>
        <v/>
      </c>
      <c r="H56" s="55" t="str">
        <f t="shared" si="1"/>
        <v/>
      </c>
      <c r="I56" s="79" t="str">
        <f t="shared" si="2"/>
        <v/>
      </c>
      <c r="J56" s="55" t="str">
        <f t="shared" si="3"/>
        <v/>
      </c>
      <c r="K56" s="55" t="str">
        <f t="shared" si="4"/>
        <v/>
      </c>
      <c r="L56" s="55" t="str">
        <f t="shared" si="5"/>
        <v/>
      </c>
      <c r="M56" s="55" t="str">
        <f t="shared" si="6"/>
        <v/>
      </c>
      <c r="N56" s="55" t="str">
        <f t="shared" si="7"/>
        <v/>
      </c>
      <c r="O56" s="55" t="str">
        <f t="shared" si="8"/>
        <v/>
      </c>
      <c r="P56" s="55" t="str">
        <f t="shared" si="9"/>
        <v/>
      </c>
      <c r="Q56" s="82" t="str">
        <f t="shared" si="10"/>
        <v/>
      </c>
      <c r="S56" s="76"/>
      <c r="T56" s="74"/>
      <c r="U56" s="76"/>
      <c r="V56" s="74"/>
      <c r="W56" s="76"/>
    </row>
    <row r="57" spans="1:23" x14ac:dyDescent="0.2">
      <c r="A57" s="50"/>
      <c r="B57" s="51"/>
      <c r="C57" s="52"/>
      <c r="D57" s="53"/>
      <c r="E57" s="53"/>
      <c r="F57" s="58"/>
      <c r="G57" s="54" t="str">
        <f t="shared" si="0"/>
        <v/>
      </c>
      <c r="H57" s="55" t="str">
        <f t="shared" si="1"/>
        <v/>
      </c>
      <c r="I57" s="79" t="str">
        <f t="shared" si="2"/>
        <v/>
      </c>
      <c r="J57" s="55" t="str">
        <f t="shared" si="3"/>
        <v/>
      </c>
      <c r="K57" s="55" t="str">
        <f t="shared" si="4"/>
        <v/>
      </c>
      <c r="L57" s="55" t="str">
        <f t="shared" si="5"/>
        <v/>
      </c>
      <c r="M57" s="55" t="str">
        <f t="shared" si="6"/>
        <v/>
      </c>
      <c r="N57" s="55" t="str">
        <f t="shared" si="7"/>
        <v/>
      </c>
      <c r="O57" s="55" t="str">
        <f t="shared" si="8"/>
        <v/>
      </c>
      <c r="P57" s="55" t="str">
        <f t="shared" si="9"/>
        <v/>
      </c>
      <c r="Q57" s="82" t="str">
        <f t="shared" si="10"/>
        <v/>
      </c>
      <c r="S57" s="76"/>
      <c r="T57" s="74"/>
      <c r="U57" s="76"/>
      <c r="V57" s="74"/>
      <c r="W57" s="76"/>
    </row>
    <row r="58" spans="1:23" x14ac:dyDescent="0.2">
      <c r="A58" s="50"/>
      <c r="B58" s="51"/>
      <c r="C58" s="52"/>
      <c r="D58" s="53"/>
      <c r="E58" s="53"/>
      <c r="F58" s="58"/>
      <c r="G58" s="54" t="str">
        <f t="shared" si="0"/>
        <v/>
      </c>
      <c r="H58" s="55" t="str">
        <f t="shared" si="1"/>
        <v/>
      </c>
      <c r="I58" s="79" t="str">
        <f t="shared" si="2"/>
        <v/>
      </c>
      <c r="J58" s="55" t="str">
        <f t="shared" si="3"/>
        <v/>
      </c>
      <c r="K58" s="55" t="str">
        <f t="shared" si="4"/>
        <v/>
      </c>
      <c r="L58" s="55" t="str">
        <f t="shared" si="5"/>
        <v/>
      </c>
      <c r="M58" s="55" t="str">
        <f t="shared" si="6"/>
        <v/>
      </c>
      <c r="N58" s="55" t="str">
        <f t="shared" si="7"/>
        <v/>
      </c>
      <c r="O58" s="55" t="str">
        <f t="shared" si="8"/>
        <v/>
      </c>
      <c r="P58" s="55" t="str">
        <f t="shared" si="9"/>
        <v/>
      </c>
      <c r="Q58" s="82" t="str">
        <f t="shared" si="10"/>
        <v/>
      </c>
      <c r="S58" s="76"/>
      <c r="T58" s="74"/>
      <c r="U58" s="76"/>
      <c r="V58" s="74"/>
      <c r="W58" s="76"/>
    </row>
    <row r="59" spans="1:23" x14ac:dyDescent="0.2">
      <c r="A59" s="50"/>
      <c r="B59" s="51"/>
      <c r="C59" s="52"/>
      <c r="D59" s="53"/>
      <c r="E59" s="53"/>
      <c r="F59" s="58"/>
      <c r="G59" s="54" t="str">
        <f t="shared" si="0"/>
        <v/>
      </c>
      <c r="H59" s="55" t="str">
        <f t="shared" si="1"/>
        <v/>
      </c>
      <c r="I59" s="79" t="str">
        <f t="shared" si="2"/>
        <v/>
      </c>
      <c r="J59" s="55" t="str">
        <f t="shared" si="3"/>
        <v/>
      </c>
      <c r="K59" s="55" t="str">
        <f t="shared" si="4"/>
        <v/>
      </c>
      <c r="L59" s="55" t="str">
        <f t="shared" si="5"/>
        <v/>
      </c>
      <c r="M59" s="55" t="str">
        <f t="shared" si="6"/>
        <v/>
      </c>
      <c r="N59" s="55" t="str">
        <f t="shared" si="7"/>
        <v/>
      </c>
      <c r="O59" s="55" t="str">
        <f t="shared" si="8"/>
        <v/>
      </c>
      <c r="P59" s="55" t="str">
        <f t="shared" si="9"/>
        <v/>
      </c>
      <c r="Q59" s="82" t="str">
        <f t="shared" si="10"/>
        <v/>
      </c>
      <c r="S59" s="76"/>
      <c r="T59" s="74"/>
      <c r="U59" s="76"/>
      <c r="V59" s="74"/>
      <c r="W59" s="76"/>
    </row>
    <row r="60" spans="1:23" x14ac:dyDescent="0.2">
      <c r="A60" s="50"/>
      <c r="B60" s="51"/>
      <c r="C60" s="52"/>
      <c r="D60" s="53"/>
      <c r="E60" s="53"/>
      <c r="F60" s="58"/>
      <c r="G60" s="54" t="str">
        <f t="shared" si="0"/>
        <v/>
      </c>
      <c r="H60" s="55" t="str">
        <f t="shared" si="1"/>
        <v/>
      </c>
      <c r="I60" s="79" t="str">
        <f t="shared" si="2"/>
        <v/>
      </c>
      <c r="J60" s="55" t="str">
        <f t="shared" si="3"/>
        <v/>
      </c>
      <c r="K60" s="55" t="str">
        <f t="shared" si="4"/>
        <v/>
      </c>
      <c r="L60" s="55" t="str">
        <f t="shared" si="5"/>
        <v/>
      </c>
      <c r="M60" s="55" t="str">
        <f t="shared" si="6"/>
        <v/>
      </c>
      <c r="N60" s="55" t="str">
        <f t="shared" si="7"/>
        <v/>
      </c>
      <c r="O60" s="55" t="str">
        <f t="shared" si="8"/>
        <v/>
      </c>
      <c r="P60" s="55" t="str">
        <f t="shared" si="9"/>
        <v/>
      </c>
      <c r="Q60" s="82" t="str">
        <f t="shared" si="10"/>
        <v/>
      </c>
      <c r="S60" s="76"/>
      <c r="T60" s="74"/>
      <c r="U60" s="76"/>
      <c r="V60" s="74"/>
      <c r="W60" s="76"/>
    </row>
    <row r="61" spans="1:23" x14ac:dyDescent="0.2">
      <c r="A61" s="50"/>
      <c r="B61" s="51"/>
      <c r="C61" s="52"/>
      <c r="D61" s="53"/>
      <c r="E61" s="53"/>
      <c r="F61" s="58"/>
      <c r="G61" s="54" t="str">
        <f t="shared" si="0"/>
        <v/>
      </c>
      <c r="H61" s="55" t="str">
        <f t="shared" si="1"/>
        <v/>
      </c>
      <c r="I61" s="79" t="str">
        <f t="shared" si="2"/>
        <v/>
      </c>
      <c r="J61" s="55" t="str">
        <f t="shared" si="3"/>
        <v/>
      </c>
      <c r="K61" s="55" t="str">
        <f t="shared" si="4"/>
        <v/>
      </c>
      <c r="L61" s="55" t="str">
        <f t="shared" si="5"/>
        <v/>
      </c>
      <c r="M61" s="55" t="str">
        <f t="shared" si="6"/>
        <v/>
      </c>
      <c r="N61" s="55" t="str">
        <f t="shared" si="7"/>
        <v/>
      </c>
      <c r="O61" s="55" t="str">
        <f t="shared" si="8"/>
        <v/>
      </c>
      <c r="P61" s="55" t="str">
        <f t="shared" si="9"/>
        <v/>
      </c>
      <c r="Q61" s="82" t="str">
        <f t="shared" si="10"/>
        <v/>
      </c>
      <c r="S61" s="76"/>
      <c r="T61" s="74"/>
      <c r="U61" s="76"/>
      <c r="V61" s="74"/>
      <c r="W61" s="76"/>
    </row>
    <row r="62" spans="1:23" x14ac:dyDescent="0.2">
      <c r="A62" s="50"/>
      <c r="B62" s="51"/>
      <c r="C62" s="52"/>
      <c r="D62" s="53"/>
      <c r="E62" s="53"/>
      <c r="F62" s="58"/>
      <c r="G62" s="54" t="str">
        <f t="shared" si="0"/>
        <v/>
      </c>
      <c r="H62" s="55" t="str">
        <f t="shared" si="1"/>
        <v/>
      </c>
      <c r="I62" s="79" t="str">
        <f t="shared" si="2"/>
        <v/>
      </c>
      <c r="J62" s="55" t="str">
        <f t="shared" si="3"/>
        <v/>
      </c>
      <c r="K62" s="55" t="str">
        <f t="shared" si="4"/>
        <v/>
      </c>
      <c r="L62" s="55" t="str">
        <f t="shared" si="5"/>
        <v/>
      </c>
      <c r="M62" s="55" t="str">
        <f t="shared" si="6"/>
        <v/>
      </c>
      <c r="N62" s="55" t="str">
        <f t="shared" si="7"/>
        <v/>
      </c>
      <c r="O62" s="55" t="str">
        <f t="shared" si="8"/>
        <v/>
      </c>
      <c r="P62" s="55" t="str">
        <f t="shared" si="9"/>
        <v/>
      </c>
      <c r="Q62" s="82" t="str">
        <f t="shared" si="10"/>
        <v/>
      </c>
      <c r="S62" s="76"/>
      <c r="T62" s="74"/>
      <c r="U62" s="76"/>
      <c r="V62" s="74"/>
      <c r="W62" s="76"/>
    </row>
    <row r="63" spans="1:23" x14ac:dyDescent="0.2">
      <c r="A63" s="50"/>
      <c r="B63" s="51"/>
      <c r="C63" s="52"/>
      <c r="D63" s="53"/>
      <c r="E63" s="53"/>
      <c r="F63" s="58"/>
      <c r="G63" s="54" t="str">
        <f t="shared" si="0"/>
        <v/>
      </c>
      <c r="H63" s="55" t="str">
        <f t="shared" si="1"/>
        <v/>
      </c>
      <c r="I63" s="79" t="str">
        <f t="shared" si="2"/>
        <v/>
      </c>
      <c r="J63" s="55" t="str">
        <f t="shared" si="3"/>
        <v/>
      </c>
      <c r="K63" s="55" t="str">
        <f t="shared" si="4"/>
        <v/>
      </c>
      <c r="L63" s="55" t="str">
        <f t="shared" si="5"/>
        <v/>
      </c>
      <c r="M63" s="55" t="str">
        <f t="shared" si="6"/>
        <v/>
      </c>
      <c r="N63" s="55" t="str">
        <f t="shared" si="7"/>
        <v/>
      </c>
      <c r="O63" s="55" t="str">
        <f t="shared" si="8"/>
        <v/>
      </c>
      <c r="P63" s="55" t="str">
        <f t="shared" si="9"/>
        <v/>
      </c>
      <c r="Q63" s="82" t="str">
        <f t="shared" si="10"/>
        <v/>
      </c>
      <c r="S63" s="76"/>
      <c r="T63" s="74"/>
      <c r="U63" s="76"/>
      <c r="V63" s="74"/>
      <c r="W63" s="76"/>
    </row>
    <row r="64" spans="1:23" x14ac:dyDescent="0.2">
      <c r="A64" s="50"/>
      <c r="B64" s="51"/>
      <c r="C64" s="52"/>
      <c r="D64" s="53"/>
      <c r="E64" s="53"/>
      <c r="F64" s="58"/>
      <c r="G64" s="54" t="str">
        <f t="shared" si="0"/>
        <v/>
      </c>
      <c r="H64" s="55" t="str">
        <f t="shared" si="1"/>
        <v/>
      </c>
      <c r="I64" s="79" t="str">
        <f t="shared" si="2"/>
        <v/>
      </c>
      <c r="J64" s="55" t="str">
        <f t="shared" si="3"/>
        <v/>
      </c>
      <c r="K64" s="55" t="str">
        <f t="shared" si="4"/>
        <v/>
      </c>
      <c r="L64" s="55" t="str">
        <f t="shared" si="5"/>
        <v/>
      </c>
      <c r="M64" s="55" t="str">
        <f t="shared" si="6"/>
        <v/>
      </c>
      <c r="N64" s="55" t="str">
        <f t="shared" si="7"/>
        <v/>
      </c>
      <c r="O64" s="55" t="str">
        <f t="shared" si="8"/>
        <v/>
      </c>
      <c r="P64" s="55" t="str">
        <f t="shared" si="9"/>
        <v/>
      </c>
      <c r="Q64" s="82" t="str">
        <f t="shared" si="10"/>
        <v/>
      </c>
      <c r="S64" s="76"/>
      <c r="T64" s="74"/>
      <c r="U64" s="76"/>
      <c r="V64" s="74"/>
      <c r="W64" s="76"/>
    </row>
    <row r="65" spans="1:23" x14ac:dyDescent="0.2">
      <c r="A65" s="50"/>
      <c r="B65" s="51"/>
      <c r="C65" s="52"/>
      <c r="D65" s="53"/>
      <c r="E65" s="53"/>
      <c r="F65" s="58"/>
      <c r="G65" s="54" t="str">
        <f t="shared" si="0"/>
        <v/>
      </c>
      <c r="H65" s="55" t="str">
        <f t="shared" si="1"/>
        <v/>
      </c>
      <c r="I65" s="79" t="str">
        <f t="shared" si="2"/>
        <v/>
      </c>
      <c r="J65" s="55" t="str">
        <f t="shared" si="3"/>
        <v/>
      </c>
      <c r="K65" s="55" t="str">
        <f t="shared" si="4"/>
        <v/>
      </c>
      <c r="L65" s="55" t="str">
        <f t="shared" si="5"/>
        <v/>
      </c>
      <c r="M65" s="55" t="str">
        <f t="shared" si="6"/>
        <v/>
      </c>
      <c r="N65" s="55" t="str">
        <f t="shared" si="7"/>
        <v/>
      </c>
      <c r="O65" s="55" t="str">
        <f t="shared" si="8"/>
        <v/>
      </c>
      <c r="P65" s="55" t="str">
        <f t="shared" si="9"/>
        <v/>
      </c>
      <c r="Q65" s="82" t="str">
        <f t="shared" si="10"/>
        <v/>
      </c>
      <c r="S65" s="76"/>
      <c r="T65" s="74"/>
      <c r="U65" s="76"/>
      <c r="V65" s="74"/>
      <c r="W65" s="76"/>
    </row>
    <row r="66" spans="1:23" x14ac:dyDescent="0.2">
      <c r="A66" s="50"/>
      <c r="B66" s="51"/>
      <c r="C66" s="52"/>
      <c r="D66" s="53"/>
      <c r="E66" s="53"/>
      <c r="F66" s="58"/>
      <c r="G66" s="54" t="str">
        <f t="shared" si="0"/>
        <v/>
      </c>
      <c r="H66" s="55" t="str">
        <f t="shared" si="1"/>
        <v/>
      </c>
      <c r="I66" s="79" t="str">
        <f t="shared" si="2"/>
        <v/>
      </c>
      <c r="J66" s="55" t="str">
        <f t="shared" si="3"/>
        <v/>
      </c>
      <c r="K66" s="55" t="str">
        <f t="shared" si="4"/>
        <v/>
      </c>
      <c r="L66" s="55" t="str">
        <f t="shared" si="5"/>
        <v/>
      </c>
      <c r="M66" s="55" t="str">
        <f t="shared" si="6"/>
        <v/>
      </c>
      <c r="N66" s="55" t="str">
        <f t="shared" si="7"/>
        <v/>
      </c>
      <c r="O66" s="55" t="str">
        <f t="shared" si="8"/>
        <v/>
      </c>
      <c r="P66" s="55" t="str">
        <f t="shared" si="9"/>
        <v/>
      </c>
      <c r="Q66" s="82" t="str">
        <f t="shared" si="10"/>
        <v/>
      </c>
      <c r="S66" s="76"/>
      <c r="T66" s="74"/>
      <c r="U66" s="76"/>
      <c r="V66" s="74"/>
      <c r="W66" s="76"/>
    </row>
    <row r="67" spans="1:23" x14ac:dyDescent="0.2">
      <c r="A67" s="50"/>
      <c r="B67" s="51"/>
      <c r="C67" s="52"/>
      <c r="D67" s="53"/>
      <c r="E67" s="53"/>
      <c r="F67" s="58"/>
      <c r="G67" s="54" t="str">
        <f t="shared" ref="G67:G130" si="11">IF(F67="","",VLOOKUP(F67,ENSENMBLE,2))</f>
        <v/>
      </c>
      <c r="H67" s="55" t="str">
        <f t="shared" si="1"/>
        <v/>
      </c>
      <c r="I67" s="79" t="str">
        <f t="shared" si="2"/>
        <v/>
      </c>
      <c r="J67" s="55" t="str">
        <f t="shared" si="3"/>
        <v/>
      </c>
      <c r="K67" s="55" t="str">
        <f t="shared" si="4"/>
        <v/>
      </c>
      <c r="L67" s="55" t="str">
        <f t="shared" si="5"/>
        <v/>
      </c>
      <c r="M67" s="55" t="str">
        <f t="shared" si="6"/>
        <v/>
      </c>
      <c r="N67" s="55" t="str">
        <f t="shared" si="7"/>
        <v/>
      </c>
      <c r="O67" s="55" t="str">
        <f t="shared" si="8"/>
        <v/>
      </c>
      <c r="P67" s="55" t="str">
        <f t="shared" si="9"/>
        <v/>
      </c>
      <c r="Q67" s="82" t="str">
        <f t="shared" si="10"/>
        <v/>
      </c>
      <c r="S67" s="76"/>
      <c r="T67" s="74"/>
      <c r="U67" s="76"/>
      <c r="V67" s="74"/>
      <c r="W67" s="76"/>
    </row>
    <row r="68" spans="1:23" x14ac:dyDescent="0.2">
      <c r="A68" s="50"/>
      <c r="B68" s="51"/>
      <c r="C68" s="52"/>
      <c r="D68" s="53"/>
      <c r="E68" s="53"/>
      <c r="F68" s="58"/>
      <c r="G68" s="54" t="str">
        <f t="shared" si="11"/>
        <v/>
      </c>
      <c r="H68" s="55" t="str">
        <f t="shared" ref="H68:H131" si="12">IF(S68="","",IF(S68&gt;0,S68,IF(S68&lt;-25,-S68-2,IF(S68=-24,26,IF(S68&lt;23,25)))))</f>
        <v/>
      </c>
      <c r="I68" s="79" t="str">
        <f t="shared" ref="I68:I131" si="13">IF(S68="","",IF(S68&lt;0,-S68,IF(S68&lt;24,25,IF(S68&gt;25,S68-2,IF(S68=24,26)))))</f>
        <v/>
      </c>
      <c r="J68" s="55" t="str">
        <f t="shared" ref="J68:J131" si="14">IF(T68="","",IF(T68&gt;0,T68,IF(T68&lt;-25,-T68-2,IF(T68=-24,26,IF(T68&lt;23,25)))))</f>
        <v/>
      </c>
      <c r="K68" s="55" t="str">
        <f t="shared" ref="K68:K131" si="15">IF(T68="","",IF(T68&lt;0,-T68,IF(T68&lt;24,25,IF(T68&gt;25,T68-2,IF(T68=24,26)))))</f>
        <v/>
      </c>
      <c r="L68" s="55" t="str">
        <f t="shared" ref="L68:L131" si="16">IF(U68="","",IF(U68&gt;0,U68,IF(U68&lt;-25,-U68-2,IF(U68=-24,26,IF(U68&lt;23,25)))))</f>
        <v/>
      </c>
      <c r="M68" s="55" t="str">
        <f t="shared" ref="M68:M131" si="17">IF(U68="","",IF(U68&lt;0,-U68,IF(U68&lt;24,25,IF(U68&gt;25,U68-2,IF(U68=24,26)))))</f>
        <v/>
      </c>
      <c r="N68" s="55" t="str">
        <f t="shared" ref="N68:N131" si="18">IF(V68="","",IF(V68&gt;0,V68,IF(V68&lt;-25,-V68-2,IF(V68=-24,26,IF(V68&lt;23,25)))))</f>
        <v/>
      </c>
      <c r="O68" s="55" t="str">
        <f t="shared" ref="O68:O131" si="19">IF(V68="","",IF(V68&lt;0,-V68,IF(V68&lt;24,25,IF(V68&gt;25,V68-2,IF(V68=24,26)))))</f>
        <v/>
      </c>
      <c r="P68" s="55" t="str">
        <f t="shared" ref="P68:P131" si="20">IF(W68="","",IF(W68&gt;0,W68,IF(W68&lt;-15,-W68-2,IF(W68=-14,16,IF(W68&lt;13,15)))))</f>
        <v/>
      </c>
      <c r="Q68" s="82" t="str">
        <f t="shared" ref="Q68:Q131" si="21">IF(W68="","",IF(W68&lt;0,-W68,IF(W68&lt;14,15,IF(W68&gt;15,W68-2,IF(W68=14,16)))))</f>
        <v/>
      </c>
      <c r="S68" s="76"/>
      <c r="T68" s="74"/>
      <c r="U68" s="76"/>
      <c r="V68" s="74"/>
      <c r="W68" s="76"/>
    </row>
    <row r="69" spans="1:23" x14ac:dyDescent="0.2">
      <c r="A69" s="50"/>
      <c r="B69" s="51"/>
      <c r="C69" s="52"/>
      <c r="D69" s="53"/>
      <c r="E69" s="53"/>
      <c r="F69" s="58"/>
      <c r="G69" s="54" t="str">
        <f t="shared" si="11"/>
        <v/>
      </c>
      <c r="H69" s="55" t="str">
        <f t="shared" si="12"/>
        <v/>
      </c>
      <c r="I69" s="79" t="str">
        <f t="shared" si="13"/>
        <v/>
      </c>
      <c r="J69" s="55" t="str">
        <f t="shared" si="14"/>
        <v/>
      </c>
      <c r="K69" s="55" t="str">
        <f t="shared" si="15"/>
        <v/>
      </c>
      <c r="L69" s="55" t="str">
        <f t="shared" si="16"/>
        <v/>
      </c>
      <c r="M69" s="55" t="str">
        <f t="shared" si="17"/>
        <v/>
      </c>
      <c r="N69" s="55" t="str">
        <f t="shared" si="18"/>
        <v/>
      </c>
      <c r="O69" s="55" t="str">
        <f t="shared" si="19"/>
        <v/>
      </c>
      <c r="P69" s="55" t="str">
        <f t="shared" si="20"/>
        <v/>
      </c>
      <c r="Q69" s="82" t="str">
        <f t="shared" si="21"/>
        <v/>
      </c>
      <c r="S69" s="76"/>
      <c r="T69" s="74"/>
      <c r="U69" s="76"/>
      <c r="V69" s="74"/>
      <c r="W69" s="76"/>
    </row>
    <row r="70" spans="1:23" x14ac:dyDescent="0.2">
      <c r="A70" s="50"/>
      <c r="B70" s="51"/>
      <c r="C70" s="52"/>
      <c r="D70" s="53"/>
      <c r="E70" s="53"/>
      <c r="F70" s="58"/>
      <c r="G70" s="54" t="str">
        <f t="shared" si="11"/>
        <v/>
      </c>
      <c r="H70" s="55" t="str">
        <f t="shared" si="12"/>
        <v/>
      </c>
      <c r="I70" s="79" t="str">
        <f t="shared" si="13"/>
        <v/>
      </c>
      <c r="J70" s="55" t="str">
        <f t="shared" si="14"/>
        <v/>
      </c>
      <c r="K70" s="55" t="str">
        <f t="shared" si="15"/>
        <v/>
      </c>
      <c r="L70" s="55" t="str">
        <f t="shared" si="16"/>
        <v/>
      </c>
      <c r="M70" s="55" t="str">
        <f t="shared" si="17"/>
        <v/>
      </c>
      <c r="N70" s="55" t="str">
        <f t="shared" si="18"/>
        <v/>
      </c>
      <c r="O70" s="55" t="str">
        <f t="shared" si="19"/>
        <v/>
      </c>
      <c r="P70" s="55" t="str">
        <f t="shared" si="20"/>
        <v/>
      </c>
      <c r="Q70" s="82" t="str">
        <f t="shared" si="21"/>
        <v/>
      </c>
      <c r="S70" s="76"/>
      <c r="T70" s="74"/>
      <c r="U70" s="76"/>
      <c r="V70" s="74"/>
      <c r="W70" s="76"/>
    </row>
    <row r="71" spans="1:23" x14ac:dyDescent="0.2">
      <c r="A71" s="50"/>
      <c r="B71" s="51"/>
      <c r="C71" s="52"/>
      <c r="D71" s="53"/>
      <c r="E71" s="53"/>
      <c r="F71" s="58"/>
      <c r="G71" s="54" t="str">
        <f t="shared" si="11"/>
        <v/>
      </c>
      <c r="H71" s="55" t="str">
        <f t="shared" si="12"/>
        <v/>
      </c>
      <c r="I71" s="79" t="str">
        <f t="shared" si="13"/>
        <v/>
      </c>
      <c r="J71" s="55" t="str">
        <f t="shared" si="14"/>
        <v/>
      </c>
      <c r="K71" s="55" t="str">
        <f t="shared" si="15"/>
        <v/>
      </c>
      <c r="L71" s="55" t="str">
        <f t="shared" si="16"/>
        <v/>
      </c>
      <c r="M71" s="55" t="str">
        <f t="shared" si="17"/>
        <v/>
      </c>
      <c r="N71" s="55" t="str">
        <f t="shared" si="18"/>
        <v/>
      </c>
      <c r="O71" s="55" t="str">
        <f t="shared" si="19"/>
        <v/>
      </c>
      <c r="P71" s="55" t="str">
        <f t="shared" si="20"/>
        <v/>
      </c>
      <c r="Q71" s="82" t="str">
        <f t="shared" si="21"/>
        <v/>
      </c>
      <c r="S71" s="76"/>
      <c r="T71" s="74"/>
      <c r="U71" s="76"/>
      <c r="V71" s="74"/>
      <c r="W71" s="76"/>
    </row>
    <row r="72" spans="1:23" x14ac:dyDescent="0.2">
      <c r="A72" s="50"/>
      <c r="B72" s="51"/>
      <c r="C72" s="52"/>
      <c r="D72" s="53"/>
      <c r="E72" s="53"/>
      <c r="F72" s="58"/>
      <c r="G72" s="54" t="str">
        <f t="shared" si="11"/>
        <v/>
      </c>
      <c r="H72" s="55" t="str">
        <f t="shared" si="12"/>
        <v/>
      </c>
      <c r="I72" s="79" t="str">
        <f t="shared" si="13"/>
        <v/>
      </c>
      <c r="J72" s="55" t="str">
        <f t="shared" si="14"/>
        <v/>
      </c>
      <c r="K72" s="55" t="str">
        <f t="shared" si="15"/>
        <v/>
      </c>
      <c r="L72" s="55" t="str">
        <f t="shared" si="16"/>
        <v/>
      </c>
      <c r="M72" s="55" t="str">
        <f t="shared" si="17"/>
        <v/>
      </c>
      <c r="N72" s="55" t="str">
        <f t="shared" si="18"/>
        <v/>
      </c>
      <c r="O72" s="55" t="str">
        <f t="shared" si="19"/>
        <v/>
      </c>
      <c r="P72" s="55" t="str">
        <f t="shared" si="20"/>
        <v/>
      </c>
      <c r="Q72" s="82" t="str">
        <f t="shared" si="21"/>
        <v/>
      </c>
      <c r="S72" s="76"/>
      <c r="T72" s="74"/>
      <c r="U72" s="76"/>
      <c r="V72" s="74"/>
      <c r="W72" s="76"/>
    </row>
    <row r="73" spans="1:23" x14ac:dyDescent="0.2">
      <c r="A73" s="50"/>
      <c r="B73" s="51"/>
      <c r="C73" s="52"/>
      <c r="D73" s="53"/>
      <c r="E73" s="53"/>
      <c r="F73" s="58"/>
      <c r="G73" s="54" t="str">
        <f t="shared" si="11"/>
        <v/>
      </c>
      <c r="H73" s="55" t="str">
        <f t="shared" si="12"/>
        <v/>
      </c>
      <c r="I73" s="79" t="str">
        <f t="shared" si="13"/>
        <v/>
      </c>
      <c r="J73" s="55" t="str">
        <f t="shared" si="14"/>
        <v/>
      </c>
      <c r="K73" s="55" t="str">
        <f t="shared" si="15"/>
        <v/>
      </c>
      <c r="L73" s="55" t="str">
        <f t="shared" si="16"/>
        <v/>
      </c>
      <c r="M73" s="55" t="str">
        <f t="shared" si="17"/>
        <v/>
      </c>
      <c r="N73" s="55" t="str">
        <f t="shared" si="18"/>
        <v/>
      </c>
      <c r="O73" s="55" t="str">
        <f t="shared" si="19"/>
        <v/>
      </c>
      <c r="P73" s="55" t="str">
        <f t="shared" si="20"/>
        <v/>
      </c>
      <c r="Q73" s="82" t="str">
        <f t="shared" si="21"/>
        <v/>
      </c>
      <c r="S73" s="76"/>
      <c r="T73" s="74"/>
      <c r="U73" s="76"/>
      <c r="V73" s="74"/>
      <c r="W73" s="76"/>
    </row>
    <row r="74" spans="1:23" x14ac:dyDescent="0.2">
      <c r="A74" s="50"/>
      <c r="B74" s="51"/>
      <c r="C74" s="52"/>
      <c r="D74" s="53"/>
      <c r="E74" s="53"/>
      <c r="F74" s="58"/>
      <c r="G74" s="54" t="str">
        <f t="shared" si="11"/>
        <v/>
      </c>
      <c r="H74" s="55" t="str">
        <f t="shared" si="12"/>
        <v/>
      </c>
      <c r="I74" s="79" t="str">
        <f t="shared" si="13"/>
        <v/>
      </c>
      <c r="J74" s="55" t="str">
        <f t="shared" si="14"/>
        <v/>
      </c>
      <c r="K74" s="55" t="str">
        <f t="shared" si="15"/>
        <v/>
      </c>
      <c r="L74" s="55" t="str">
        <f t="shared" si="16"/>
        <v/>
      </c>
      <c r="M74" s="55" t="str">
        <f t="shared" si="17"/>
        <v/>
      </c>
      <c r="N74" s="55" t="str">
        <f t="shared" si="18"/>
        <v/>
      </c>
      <c r="O74" s="55" t="str">
        <f t="shared" si="19"/>
        <v/>
      </c>
      <c r="P74" s="55" t="str">
        <f t="shared" si="20"/>
        <v/>
      </c>
      <c r="Q74" s="82" t="str">
        <f t="shared" si="21"/>
        <v/>
      </c>
      <c r="S74" s="76"/>
      <c r="T74" s="74"/>
      <c r="U74" s="76"/>
      <c r="V74" s="74"/>
      <c r="W74" s="76"/>
    </row>
    <row r="75" spans="1:23" x14ac:dyDescent="0.2">
      <c r="A75" s="50"/>
      <c r="B75" s="51"/>
      <c r="C75" s="52"/>
      <c r="D75" s="53"/>
      <c r="E75" s="53"/>
      <c r="F75" s="58"/>
      <c r="G75" s="54" t="str">
        <f t="shared" si="11"/>
        <v/>
      </c>
      <c r="H75" s="55" t="str">
        <f t="shared" si="12"/>
        <v/>
      </c>
      <c r="I75" s="79" t="str">
        <f t="shared" si="13"/>
        <v/>
      </c>
      <c r="J75" s="55" t="str">
        <f t="shared" si="14"/>
        <v/>
      </c>
      <c r="K75" s="55" t="str">
        <f t="shared" si="15"/>
        <v/>
      </c>
      <c r="L75" s="55" t="str">
        <f t="shared" si="16"/>
        <v/>
      </c>
      <c r="M75" s="55" t="str">
        <f t="shared" si="17"/>
        <v/>
      </c>
      <c r="N75" s="55" t="str">
        <f t="shared" si="18"/>
        <v/>
      </c>
      <c r="O75" s="55" t="str">
        <f t="shared" si="19"/>
        <v/>
      </c>
      <c r="P75" s="55" t="str">
        <f t="shared" si="20"/>
        <v/>
      </c>
      <c r="Q75" s="82" t="str">
        <f t="shared" si="21"/>
        <v/>
      </c>
      <c r="S75" s="76"/>
      <c r="T75" s="74"/>
      <c r="U75" s="76"/>
      <c r="V75" s="74"/>
      <c r="W75" s="76"/>
    </row>
    <row r="76" spans="1:23" x14ac:dyDescent="0.2">
      <c r="A76" s="50"/>
      <c r="B76" s="51"/>
      <c r="C76" s="52"/>
      <c r="D76" s="53"/>
      <c r="E76" s="53"/>
      <c r="F76" s="58"/>
      <c r="G76" s="54" t="str">
        <f t="shared" si="11"/>
        <v/>
      </c>
      <c r="H76" s="55" t="str">
        <f t="shared" si="12"/>
        <v/>
      </c>
      <c r="I76" s="79" t="str">
        <f t="shared" si="13"/>
        <v/>
      </c>
      <c r="J76" s="55" t="str">
        <f t="shared" si="14"/>
        <v/>
      </c>
      <c r="K76" s="55" t="str">
        <f t="shared" si="15"/>
        <v/>
      </c>
      <c r="L76" s="55" t="str">
        <f t="shared" si="16"/>
        <v/>
      </c>
      <c r="M76" s="55" t="str">
        <f t="shared" si="17"/>
        <v/>
      </c>
      <c r="N76" s="55" t="str">
        <f t="shared" si="18"/>
        <v/>
      </c>
      <c r="O76" s="55" t="str">
        <f t="shared" si="19"/>
        <v/>
      </c>
      <c r="P76" s="55" t="str">
        <f t="shared" si="20"/>
        <v/>
      </c>
      <c r="Q76" s="82" t="str">
        <f t="shared" si="21"/>
        <v/>
      </c>
      <c r="S76" s="76"/>
      <c r="T76" s="74"/>
      <c r="U76" s="76"/>
      <c r="V76" s="74"/>
      <c r="W76" s="76"/>
    </row>
    <row r="77" spans="1:23" x14ac:dyDescent="0.2">
      <c r="A77" s="50"/>
      <c r="B77" s="51"/>
      <c r="C77" s="52"/>
      <c r="D77" s="53"/>
      <c r="E77" s="53"/>
      <c r="F77" s="58"/>
      <c r="G77" s="54" t="str">
        <f t="shared" si="11"/>
        <v/>
      </c>
      <c r="H77" s="55" t="str">
        <f t="shared" si="12"/>
        <v/>
      </c>
      <c r="I77" s="79" t="str">
        <f t="shared" si="13"/>
        <v/>
      </c>
      <c r="J77" s="55" t="str">
        <f t="shared" si="14"/>
        <v/>
      </c>
      <c r="K77" s="55" t="str">
        <f t="shared" si="15"/>
        <v/>
      </c>
      <c r="L77" s="55" t="str">
        <f t="shared" si="16"/>
        <v/>
      </c>
      <c r="M77" s="55" t="str">
        <f t="shared" si="17"/>
        <v/>
      </c>
      <c r="N77" s="55" t="str">
        <f t="shared" si="18"/>
        <v/>
      </c>
      <c r="O77" s="55" t="str">
        <f t="shared" si="19"/>
        <v/>
      </c>
      <c r="P77" s="55" t="str">
        <f t="shared" si="20"/>
        <v/>
      </c>
      <c r="Q77" s="82" t="str">
        <f t="shared" si="21"/>
        <v/>
      </c>
      <c r="S77" s="76"/>
      <c r="T77" s="74"/>
      <c r="U77" s="76"/>
      <c r="V77" s="74"/>
      <c r="W77" s="76"/>
    </row>
    <row r="78" spans="1:23" x14ac:dyDescent="0.2">
      <c r="A78" s="50"/>
      <c r="B78" s="51"/>
      <c r="C78" s="52"/>
      <c r="D78" s="53"/>
      <c r="E78" s="53"/>
      <c r="F78" s="58"/>
      <c r="G78" s="54" t="str">
        <f t="shared" si="11"/>
        <v/>
      </c>
      <c r="H78" s="55" t="str">
        <f t="shared" si="12"/>
        <v/>
      </c>
      <c r="I78" s="79" t="str">
        <f t="shared" si="13"/>
        <v/>
      </c>
      <c r="J78" s="55" t="str">
        <f t="shared" si="14"/>
        <v/>
      </c>
      <c r="K78" s="55" t="str">
        <f t="shared" si="15"/>
        <v/>
      </c>
      <c r="L78" s="55" t="str">
        <f t="shared" si="16"/>
        <v/>
      </c>
      <c r="M78" s="55" t="str">
        <f t="shared" si="17"/>
        <v/>
      </c>
      <c r="N78" s="55" t="str">
        <f t="shared" si="18"/>
        <v/>
      </c>
      <c r="O78" s="55" t="str">
        <f t="shared" si="19"/>
        <v/>
      </c>
      <c r="P78" s="55" t="str">
        <f t="shared" si="20"/>
        <v/>
      </c>
      <c r="Q78" s="82" t="str">
        <f t="shared" si="21"/>
        <v/>
      </c>
      <c r="S78" s="76"/>
      <c r="T78" s="74"/>
      <c r="U78" s="76"/>
      <c r="V78" s="74"/>
      <c r="W78" s="76"/>
    </row>
    <row r="79" spans="1:23" x14ac:dyDescent="0.2">
      <c r="A79" s="50"/>
      <c r="B79" s="51"/>
      <c r="C79" s="52"/>
      <c r="D79" s="53"/>
      <c r="E79" s="53"/>
      <c r="F79" s="58"/>
      <c r="G79" s="54" t="str">
        <f t="shared" si="11"/>
        <v/>
      </c>
      <c r="H79" s="55" t="str">
        <f t="shared" si="12"/>
        <v/>
      </c>
      <c r="I79" s="79" t="str">
        <f t="shared" si="13"/>
        <v/>
      </c>
      <c r="J79" s="55" t="str">
        <f t="shared" si="14"/>
        <v/>
      </c>
      <c r="K79" s="55" t="str">
        <f t="shared" si="15"/>
        <v/>
      </c>
      <c r="L79" s="55" t="str">
        <f t="shared" si="16"/>
        <v/>
      </c>
      <c r="M79" s="55" t="str">
        <f t="shared" si="17"/>
        <v/>
      </c>
      <c r="N79" s="55" t="str">
        <f t="shared" si="18"/>
        <v/>
      </c>
      <c r="O79" s="55" t="str">
        <f t="shared" si="19"/>
        <v/>
      </c>
      <c r="P79" s="55" t="str">
        <f t="shared" si="20"/>
        <v/>
      </c>
      <c r="Q79" s="82" t="str">
        <f t="shared" si="21"/>
        <v/>
      </c>
      <c r="S79" s="76"/>
      <c r="T79" s="74"/>
      <c r="U79" s="76"/>
      <c r="V79" s="74"/>
      <c r="W79" s="76"/>
    </row>
    <row r="80" spans="1:23" x14ac:dyDescent="0.2">
      <c r="A80" s="50"/>
      <c r="B80" s="51"/>
      <c r="C80" s="52"/>
      <c r="D80" s="53"/>
      <c r="E80" s="53"/>
      <c r="F80" s="58"/>
      <c r="G80" s="54" t="str">
        <f t="shared" si="11"/>
        <v/>
      </c>
      <c r="H80" s="55" t="str">
        <f t="shared" si="12"/>
        <v/>
      </c>
      <c r="I80" s="79" t="str">
        <f t="shared" si="13"/>
        <v/>
      </c>
      <c r="J80" s="55" t="str">
        <f t="shared" si="14"/>
        <v/>
      </c>
      <c r="K80" s="55" t="str">
        <f t="shared" si="15"/>
        <v/>
      </c>
      <c r="L80" s="55" t="str">
        <f t="shared" si="16"/>
        <v/>
      </c>
      <c r="M80" s="55" t="str">
        <f t="shared" si="17"/>
        <v/>
      </c>
      <c r="N80" s="55" t="str">
        <f t="shared" si="18"/>
        <v/>
      </c>
      <c r="O80" s="55" t="str">
        <f t="shared" si="19"/>
        <v/>
      </c>
      <c r="P80" s="55" t="str">
        <f t="shared" si="20"/>
        <v/>
      </c>
      <c r="Q80" s="82" t="str">
        <f t="shared" si="21"/>
        <v/>
      </c>
      <c r="S80" s="76"/>
      <c r="T80" s="74"/>
      <c r="U80" s="76"/>
      <c r="V80" s="74"/>
      <c r="W80" s="76"/>
    </row>
    <row r="81" spans="1:23" x14ac:dyDescent="0.2">
      <c r="A81" s="50"/>
      <c r="B81" s="51"/>
      <c r="C81" s="52"/>
      <c r="D81" s="53"/>
      <c r="E81" s="53"/>
      <c r="F81" s="58"/>
      <c r="G81" s="54" t="str">
        <f t="shared" si="11"/>
        <v/>
      </c>
      <c r="H81" s="55" t="str">
        <f t="shared" si="12"/>
        <v/>
      </c>
      <c r="I81" s="79" t="str">
        <f t="shared" si="13"/>
        <v/>
      </c>
      <c r="J81" s="55" t="str">
        <f t="shared" si="14"/>
        <v/>
      </c>
      <c r="K81" s="55" t="str">
        <f t="shared" si="15"/>
        <v/>
      </c>
      <c r="L81" s="55" t="str">
        <f t="shared" si="16"/>
        <v/>
      </c>
      <c r="M81" s="55" t="str">
        <f t="shared" si="17"/>
        <v/>
      </c>
      <c r="N81" s="55" t="str">
        <f t="shared" si="18"/>
        <v/>
      </c>
      <c r="O81" s="55" t="str">
        <f t="shared" si="19"/>
        <v/>
      </c>
      <c r="P81" s="55" t="str">
        <f t="shared" si="20"/>
        <v/>
      </c>
      <c r="Q81" s="82" t="str">
        <f t="shared" si="21"/>
        <v/>
      </c>
      <c r="S81" s="76"/>
      <c r="T81" s="74"/>
      <c r="U81" s="76"/>
      <c r="V81" s="74"/>
      <c r="W81" s="76"/>
    </row>
    <row r="82" spans="1:23" x14ac:dyDescent="0.2">
      <c r="A82" s="50"/>
      <c r="B82" s="51"/>
      <c r="C82" s="52"/>
      <c r="D82" s="53"/>
      <c r="E82" s="53"/>
      <c r="F82" s="58"/>
      <c r="G82" s="54" t="str">
        <f t="shared" si="11"/>
        <v/>
      </c>
      <c r="H82" s="55" t="str">
        <f t="shared" si="12"/>
        <v/>
      </c>
      <c r="I82" s="79" t="str">
        <f t="shared" si="13"/>
        <v/>
      </c>
      <c r="J82" s="55" t="str">
        <f t="shared" si="14"/>
        <v/>
      </c>
      <c r="K82" s="55" t="str">
        <f t="shared" si="15"/>
        <v/>
      </c>
      <c r="L82" s="55" t="str">
        <f t="shared" si="16"/>
        <v/>
      </c>
      <c r="M82" s="55" t="str">
        <f t="shared" si="17"/>
        <v/>
      </c>
      <c r="N82" s="55" t="str">
        <f t="shared" si="18"/>
        <v/>
      </c>
      <c r="O82" s="55" t="str">
        <f t="shared" si="19"/>
        <v/>
      </c>
      <c r="P82" s="55" t="str">
        <f t="shared" si="20"/>
        <v/>
      </c>
      <c r="Q82" s="82" t="str">
        <f t="shared" si="21"/>
        <v/>
      </c>
      <c r="S82" s="76"/>
      <c r="T82" s="74"/>
      <c r="U82" s="76"/>
      <c r="V82" s="74"/>
      <c r="W82" s="76"/>
    </row>
    <row r="83" spans="1:23" x14ac:dyDescent="0.2">
      <c r="A83" s="50"/>
      <c r="B83" s="51"/>
      <c r="C83" s="52"/>
      <c r="D83" s="53"/>
      <c r="E83" s="53"/>
      <c r="F83" s="58"/>
      <c r="G83" s="54" t="str">
        <f t="shared" si="11"/>
        <v/>
      </c>
      <c r="H83" s="55" t="str">
        <f t="shared" si="12"/>
        <v/>
      </c>
      <c r="I83" s="79" t="str">
        <f t="shared" si="13"/>
        <v/>
      </c>
      <c r="J83" s="55" t="str">
        <f t="shared" si="14"/>
        <v/>
      </c>
      <c r="K83" s="55" t="str">
        <f t="shared" si="15"/>
        <v/>
      </c>
      <c r="L83" s="55" t="str">
        <f t="shared" si="16"/>
        <v/>
      </c>
      <c r="M83" s="55" t="str">
        <f t="shared" si="17"/>
        <v/>
      </c>
      <c r="N83" s="55" t="str">
        <f t="shared" si="18"/>
        <v/>
      </c>
      <c r="O83" s="55" t="str">
        <f t="shared" si="19"/>
        <v/>
      </c>
      <c r="P83" s="55" t="str">
        <f t="shared" si="20"/>
        <v/>
      </c>
      <c r="Q83" s="82" t="str">
        <f t="shared" si="21"/>
        <v/>
      </c>
      <c r="S83" s="76"/>
      <c r="T83" s="74"/>
      <c r="U83" s="76"/>
      <c r="V83" s="74"/>
      <c r="W83" s="76"/>
    </row>
    <row r="84" spans="1:23" x14ac:dyDescent="0.2">
      <c r="A84" s="50"/>
      <c r="B84" s="51"/>
      <c r="C84" s="52"/>
      <c r="D84" s="53"/>
      <c r="E84" s="53"/>
      <c r="F84" s="58"/>
      <c r="G84" s="54" t="str">
        <f t="shared" si="11"/>
        <v/>
      </c>
      <c r="H84" s="55" t="str">
        <f t="shared" si="12"/>
        <v/>
      </c>
      <c r="I84" s="79" t="str">
        <f t="shared" si="13"/>
        <v/>
      </c>
      <c r="J84" s="55" t="str">
        <f t="shared" si="14"/>
        <v/>
      </c>
      <c r="K84" s="55" t="str">
        <f t="shared" si="15"/>
        <v/>
      </c>
      <c r="L84" s="55" t="str">
        <f t="shared" si="16"/>
        <v/>
      </c>
      <c r="M84" s="55" t="str">
        <f t="shared" si="17"/>
        <v/>
      </c>
      <c r="N84" s="55" t="str">
        <f t="shared" si="18"/>
        <v/>
      </c>
      <c r="O84" s="55" t="str">
        <f t="shared" si="19"/>
        <v/>
      </c>
      <c r="P84" s="55" t="str">
        <f t="shared" si="20"/>
        <v/>
      </c>
      <c r="Q84" s="82" t="str">
        <f t="shared" si="21"/>
        <v/>
      </c>
      <c r="S84" s="76"/>
      <c r="T84" s="74"/>
      <c r="U84" s="76"/>
      <c r="V84" s="74"/>
      <c r="W84" s="76"/>
    </row>
    <row r="85" spans="1:23" x14ac:dyDescent="0.2">
      <c r="A85" s="50"/>
      <c r="B85" s="51"/>
      <c r="C85" s="52"/>
      <c r="D85" s="53"/>
      <c r="E85" s="53"/>
      <c r="F85" s="58"/>
      <c r="G85" s="54" t="str">
        <f t="shared" si="11"/>
        <v/>
      </c>
      <c r="H85" s="55" t="str">
        <f t="shared" si="12"/>
        <v/>
      </c>
      <c r="I85" s="79" t="str">
        <f t="shared" si="13"/>
        <v/>
      </c>
      <c r="J85" s="55" t="str">
        <f t="shared" si="14"/>
        <v/>
      </c>
      <c r="K85" s="55" t="str">
        <f t="shared" si="15"/>
        <v/>
      </c>
      <c r="L85" s="55" t="str">
        <f t="shared" si="16"/>
        <v/>
      </c>
      <c r="M85" s="55" t="str">
        <f t="shared" si="17"/>
        <v/>
      </c>
      <c r="N85" s="55" t="str">
        <f t="shared" si="18"/>
        <v/>
      </c>
      <c r="O85" s="55" t="str">
        <f t="shared" si="19"/>
        <v/>
      </c>
      <c r="P85" s="55" t="str">
        <f t="shared" si="20"/>
        <v/>
      </c>
      <c r="Q85" s="82" t="str">
        <f t="shared" si="21"/>
        <v/>
      </c>
      <c r="S85" s="76"/>
      <c r="T85" s="74"/>
      <c r="U85" s="76"/>
      <c r="V85" s="74"/>
      <c r="W85" s="76"/>
    </row>
    <row r="86" spans="1:23" x14ac:dyDescent="0.2">
      <c r="A86" s="50"/>
      <c r="B86" s="51"/>
      <c r="C86" s="52"/>
      <c r="D86" s="53"/>
      <c r="E86" s="53"/>
      <c r="F86" s="58"/>
      <c r="G86" s="54" t="str">
        <f t="shared" si="11"/>
        <v/>
      </c>
      <c r="H86" s="55" t="str">
        <f t="shared" si="12"/>
        <v/>
      </c>
      <c r="I86" s="79" t="str">
        <f t="shared" si="13"/>
        <v/>
      </c>
      <c r="J86" s="55" t="str">
        <f t="shared" si="14"/>
        <v/>
      </c>
      <c r="K86" s="55" t="str">
        <f t="shared" si="15"/>
        <v/>
      </c>
      <c r="L86" s="55" t="str">
        <f t="shared" si="16"/>
        <v/>
      </c>
      <c r="M86" s="55" t="str">
        <f t="shared" si="17"/>
        <v/>
      </c>
      <c r="N86" s="55" t="str">
        <f t="shared" si="18"/>
        <v/>
      </c>
      <c r="O86" s="55" t="str">
        <f t="shared" si="19"/>
        <v/>
      </c>
      <c r="P86" s="55" t="str">
        <f t="shared" si="20"/>
        <v/>
      </c>
      <c r="Q86" s="82" t="str">
        <f t="shared" si="21"/>
        <v/>
      </c>
      <c r="S86" s="76"/>
      <c r="T86" s="74"/>
      <c r="U86" s="76"/>
      <c r="V86" s="74"/>
      <c r="W86" s="76"/>
    </row>
    <row r="87" spans="1:23" x14ac:dyDescent="0.2">
      <c r="A87" s="50"/>
      <c r="B87" s="51"/>
      <c r="C87" s="52"/>
      <c r="D87" s="53"/>
      <c r="E87" s="53"/>
      <c r="F87" s="58"/>
      <c r="G87" s="54" t="str">
        <f t="shared" si="11"/>
        <v/>
      </c>
      <c r="H87" s="55" t="str">
        <f t="shared" si="12"/>
        <v/>
      </c>
      <c r="I87" s="79" t="str">
        <f t="shared" si="13"/>
        <v/>
      </c>
      <c r="J87" s="55" t="str">
        <f t="shared" si="14"/>
        <v/>
      </c>
      <c r="K87" s="55" t="str">
        <f t="shared" si="15"/>
        <v/>
      </c>
      <c r="L87" s="55" t="str">
        <f t="shared" si="16"/>
        <v/>
      </c>
      <c r="M87" s="55" t="str">
        <f t="shared" si="17"/>
        <v/>
      </c>
      <c r="N87" s="55" t="str">
        <f t="shared" si="18"/>
        <v/>
      </c>
      <c r="O87" s="55" t="str">
        <f t="shared" si="19"/>
        <v/>
      </c>
      <c r="P87" s="55" t="str">
        <f t="shared" si="20"/>
        <v/>
      </c>
      <c r="Q87" s="82" t="str">
        <f t="shared" si="21"/>
        <v/>
      </c>
      <c r="S87" s="76"/>
      <c r="T87" s="74"/>
      <c r="U87" s="76"/>
      <c r="V87" s="74"/>
      <c r="W87" s="76"/>
    </row>
    <row r="88" spans="1:23" x14ac:dyDescent="0.2">
      <c r="A88" s="50"/>
      <c r="B88" s="51"/>
      <c r="C88" s="52"/>
      <c r="D88" s="53"/>
      <c r="E88" s="53"/>
      <c r="F88" s="58"/>
      <c r="G88" s="54" t="str">
        <f t="shared" si="11"/>
        <v/>
      </c>
      <c r="H88" s="55" t="str">
        <f t="shared" si="12"/>
        <v/>
      </c>
      <c r="I88" s="79" t="str">
        <f t="shared" si="13"/>
        <v/>
      </c>
      <c r="J88" s="55" t="str">
        <f t="shared" si="14"/>
        <v/>
      </c>
      <c r="K88" s="55" t="str">
        <f t="shared" si="15"/>
        <v/>
      </c>
      <c r="L88" s="55" t="str">
        <f t="shared" si="16"/>
        <v/>
      </c>
      <c r="M88" s="55" t="str">
        <f t="shared" si="17"/>
        <v/>
      </c>
      <c r="N88" s="55" t="str">
        <f t="shared" si="18"/>
        <v/>
      </c>
      <c r="O88" s="55" t="str">
        <f t="shared" si="19"/>
        <v/>
      </c>
      <c r="P88" s="55" t="str">
        <f t="shared" si="20"/>
        <v/>
      </c>
      <c r="Q88" s="82" t="str">
        <f t="shared" si="21"/>
        <v/>
      </c>
      <c r="S88" s="76"/>
      <c r="T88" s="74"/>
      <c r="U88" s="76"/>
      <c r="V88" s="74"/>
      <c r="W88" s="76"/>
    </row>
    <row r="89" spans="1:23" x14ac:dyDescent="0.2">
      <c r="A89" s="50"/>
      <c r="B89" s="51"/>
      <c r="C89" s="52"/>
      <c r="D89" s="53"/>
      <c r="E89" s="53"/>
      <c r="F89" s="58"/>
      <c r="G89" s="54" t="str">
        <f t="shared" si="11"/>
        <v/>
      </c>
      <c r="H89" s="55" t="str">
        <f t="shared" si="12"/>
        <v/>
      </c>
      <c r="I89" s="79" t="str">
        <f t="shared" si="13"/>
        <v/>
      </c>
      <c r="J89" s="55" t="str">
        <f t="shared" si="14"/>
        <v/>
      </c>
      <c r="K89" s="55" t="str">
        <f t="shared" si="15"/>
        <v/>
      </c>
      <c r="L89" s="55" t="str">
        <f t="shared" si="16"/>
        <v/>
      </c>
      <c r="M89" s="55" t="str">
        <f t="shared" si="17"/>
        <v/>
      </c>
      <c r="N89" s="55" t="str">
        <f t="shared" si="18"/>
        <v/>
      </c>
      <c r="O89" s="55" t="str">
        <f t="shared" si="19"/>
        <v/>
      </c>
      <c r="P89" s="55" t="str">
        <f t="shared" si="20"/>
        <v/>
      </c>
      <c r="Q89" s="82" t="str">
        <f t="shared" si="21"/>
        <v/>
      </c>
      <c r="S89" s="76"/>
      <c r="T89" s="74"/>
      <c r="U89" s="76"/>
      <c r="V89" s="74"/>
      <c r="W89" s="76"/>
    </row>
    <row r="90" spans="1:23" x14ac:dyDescent="0.2">
      <c r="A90" s="50"/>
      <c r="B90" s="51"/>
      <c r="C90" s="52"/>
      <c r="D90" s="53"/>
      <c r="E90" s="53"/>
      <c r="F90" s="58"/>
      <c r="G90" s="54" t="str">
        <f t="shared" si="11"/>
        <v/>
      </c>
      <c r="H90" s="55" t="str">
        <f t="shared" si="12"/>
        <v/>
      </c>
      <c r="I90" s="79" t="str">
        <f t="shared" si="13"/>
        <v/>
      </c>
      <c r="J90" s="55" t="str">
        <f t="shared" si="14"/>
        <v/>
      </c>
      <c r="K90" s="55" t="str">
        <f t="shared" si="15"/>
        <v/>
      </c>
      <c r="L90" s="55" t="str">
        <f t="shared" si="16"/>
        <v/>
      </c>
      <c r="M90" s="55" t="str">
        <f t="shared" si="17"/>
        <v/>
      </c>
      <c r="N90" s="55" t="str">
        <f t="shared" si="18"/>
        <v/>
      </c>
      <c r="O90" s="55" t="str">
        <f t="shared" si="19"/>
        <v/>
      </c>
      <c r="P90" s="55" t="str">
        <f t="shared" si="20"/>
        <v/>
      </c>
      <c r="Q90" s="82" t="str">
        <f t="shared" si="21"/>
        <v/>
      </c>
      <c r="S90" s="76"/>
      <c r="T90" s="74"/>
      <c r="U90" s="76"/>
      <c r="V90" s="74"/>
      <c r="W90" s="76"/>
    </row>
    <row r="91" spans="1:23" x14ac:dyDescent="0.2">
      <c r="A91" s="50"/>
      <c r="B91" s="51"/>
      <c r="C91" s="52"/>
      <c r="D91" s="53"/>
      <c r="E91" s="53"/>
      <c r="F91" s="58"/>
      <c r="G91" s="54" t="str">
        <f t="shared" si="11"/>
        <v/>
      </c>
      <c r="H91" s="55" t="str">
        <f t="shared" si="12"/>
        <v/>
      </c>
      <c r="I91" s="79" t="str">
        <f t="shared" si="13"/>
        <v/>
      </c>
      <c r="J91" s="55" t="str">
        <f t="shared" si="14"/>
        <v/>
      </c>
      <c r="K91" s="55" t="str">
        <f t="shared" si="15"/>
        <v/>
      </c>
      <c r="L91" s="55" t="str">
        <f t="shared" si="16"/>
        <v/>
      </c>
      <c r="M91" s="55" t="str">
        <f t="shared" si="17"/>
        <v/>
      </c>
      <c r="N91" s="55" t="str">
        <f t="shared" si="18"/>
        <v/>
      </c>
      <c r="O91" s="55" t="str">
        <f t="shared" si="19"/>
        <v/>
      </c>
      <c r="P91" s="55" t="str">
        <f t="shared" si="20"/>
        <v/>
      </c>
      <c r="Q91" s="82" t="str">
        <f t="shared" si="21"/>
        <v/>
      </c>
      <c r="S91" s="76"/>
      <c r="T91" s="74"/>
      <c r="U91" s="76"/>
      <c r="V91" s="74"/>
      <c r="W91" s="76"/>
    </row>
    <row r="92" spans="1:23" x14ac:dyDescent="0.2">
      <c r="A92" s="50"/>
      <c r="B92" s="51"/>
      <c r="C92" s="52"/>
      <c r="D92" s="53"/>
      <c r="E92" s="53"/>
      <c r="F92" s="58"/>
      <c r="G92" s="54" t="str">
        <f t="shared" si="11"/>
        <v/>
      </c>
      <c r="H92" s="55" t="str">
        <f t="shared" si="12"/>
        <v/>
      </c>
      <c r="I92" s="79" t="str">
        <f t="shared" si="13"/>
        <v/>
      </c>
      <c r="J92" s="55" t="str">
        <f t="shared" si="14"/>
        <v/>
      </c>
      <c r="K92" s="55" t="str">
        <f t="shared" si="15"/>
        <v/>
      </c>
      <c r="L92" s="55" t="str">
        <f t="shared" si="16"/>
        <v/>
      </c>
      <c r="M92" s="55" t="str">
        <f t="shared" si="17"/>
        <v/>
      </c>
      <c r="N92" s="55" t="str">
        <f t="shared" si="18"/>
        <v/>
      </c>
      <c r="O92" s="55" t="str">
        <f t="shared" si="19"/>
        <v/>
      </c>
      <c r="P92" s="55" t="str">
        <f t="shared" si="20"/>
        <v/>
      </c>
      <c r="Q92" s="82" t="str">
        <f t="shared" si="21"/>
        <v/>
      </c>
      <c r="S92" s="76"/>
      <c r="T92" s="74"/>
      <c r="U92" s="76"/>
      <c r="V92" s="74"/>
      <c r="W92" s="76"/>
    </row>
    <row r="93" spans="1:23" x14ac:dyDescent="0.2">
      <c r="A93" s="50"/>
      <c r="B93" s="51"/>
      <c r="C93" s="52"/>
      <c r="D93" s="53"/>
      <c r="E93" s="53"/>
      <c r="F93" s="58"/>
      <c r="G93" s="54" t="str">
        <f t="shared" si="11"/>
        <v/>
      </c>
      <c r="H93" s="55" t="str">
        <f t="shared" si="12"/>
        <v/>
      </c>
      <c r="I93" s="79" t="str">
        <f t="shared" si="13"/>
        <v/>
      </c>
      <c r="J93" s="55" t="str">
        <f t="shared" si="14"/>
        <v/>
      </c>
      <c r="K93" s="55" t="str">
        <f t="shared" si="15"/>
        <v/>
      </c>
      <c r="L93" s="55" t="str">
        <f t="shared" si="16"/>
        <v/>
      </c>
      <c r="M93" s="55" t="str">
        <f t="shared" si="17"/>
        <v/>
      </c>
      <c r="N93" s="55" t="str">
        <f t="shared" si="18"/>
        <v/>
      </c>
      <c r="O93" s="55" t="str">
        <f t="shared" si="19"/>
        <v/>
      </c>
      <c r="P93" s="55" t="str">
        <f t="shared" si="20"/>
        <v/>
      </c>
      <c r="Q93" s="82" t="str">
        <f t="shared" si="21"/>
        <v/>
      </c>
      <c r="S93" s="76"/>
      <c r="T93" s="74"/>
      <c r="U93" s="76"/>
      <c r="V93" s="74"/>
      <c r="W93" s="76"/>
    </row>
    <row r="94" spans="1:23" x14ac:dyDescent="0.2">
      <c r="A94" s="50"/>
      <c r="B94" s="51"/>
      <c r="C94" s="52"/>
      <c r="D94" s="53"/>
      <c r="E94" s="53"/>
      <c r="F94" s="58"/>
      <c r="G94" s="54" t="str">
        <f t="shared" si="11"/>
        <v/>
      </c>
      <c r="H94" s="55" t="str">
        <f t="shared" si="12"/>
        <v/>
      </c>
      <c r="I94" s="79" t="str">
        <f t="shared" si="13"/>
        <v/>
      </c>
      <c r="J94" s="55" t="str">
        <f t="shared" si="14"/>
        <v/>
      </c>
      <c r="K94" s="55" t="str">
        <f t="shared" si="15"/>
        <v/>
      </c>
      <c r="L94" s="55" t="str">
        <f t="shared" si="16"/>
        <v/>
      </c>
      <c r="M94" s="55" t="str">
        <f t="shared" si="17"/>
        <v/>
      </c>
      <c r="N94" s="55" t="str">
        <f t="shared" si="18"/>
        <v/>
      </c>
      <c r="O94" s="55" t="str">
        <f t="shared" si="19"/>
        <v/>
      </c>
      <c r="P94" s="55" t="str">
        <f t="shared" si="20"/>
        <v/>
      </c>
      <c r="Q94" s="82" t="str">
        <f t="shared" si="21"/>
        <v/>
      </c>
      <c r="S94" s="76"/>
      <c r="T94" s="74"/>
      <c r="U94" s="76"/>
      <c r="V94" s="74"/>
      <c r="W94" s="76"/>
    </row>
    <row r="95" spans="1:23" x14ac:dyDescent="0.2">
      <c r="A95" s="50"/>
      <c r="B95" s="51"/>
      <c r="C95" s="52"/>
      <c r="D95" s="53"/>
      <c r="E95" s="53"/>
      <c r="F95" s="58"/>
      <c r="G95" s="54" t="str">
        <f t="shared" si="11"/>
        <v/>
      </c>
      <c r="H95" s="55" t="str">
        <f t="shared" si="12"/>
        <v/>
      </c>
      <c r="I95" s="79" t="str">
        <f t="shared" si="13"/>
        <v/>
      </c>
      <c r="J95" s="55" t="str">
        <f t="shared" si="14"/>
        <v/>
      </c>
      <c r="K95" s="55" t="str">
        <f t="shared" si="15"/>
        <v/>
      </c>
      <c r="L95" s="55" t="str">
        <f t="shared" si="16"/>
        <v/>
      </c>
      <c r="M95" s="55" t="str">
        <f t="shared" si="17"/>
        <v/>
      </c>
      <c r="N95" s="55" t="str">
        <f t="shared" si="18"/>
        <v/>
      </c>
      <c r="O95" s="55" t="str">
        <f t="shared" si="19"/>
        <v/>
      </c>
      <c r="P95" s="55" t="str">
        <f t="shared" si="20"/>
        <v/>
      </c>
      <c r="Q95" s="82" t="str">
        <f t="shared" si="21"/>
        <v/>
      </c>
      <c r="S95" s="76"/>
      <c r="T95" s="74"/>
      <c r="U95" s="76"/>
      <c r="V95" s="74"/>
      <c r="W95" s="76"/>
    </row>
    <row r="96" spans="1:23" x14ac:dyDescent="0.2">
      <c r="A96" s="50"/>
      <c r="B96" s="51"/>
      <c r="C96" s="52"/>
      <c r="D96" s="53"/>
      <c r="E96" s="53"/>
      <c r="F96" s="58"/>
      <c r="G96" s="54" t="str">
        <f t="shared" si="11"/>
        <v/>
      </c>
      <c r="H96" s="55" t="str">
        <f t="shared" si="12"/>
        <v/>
      </c>
      <c r="I96" s="79" t="str">
        <f t="shared" si="13"/>
        <v/>
      </c>
      <c r="J96" s="55" t="str">
        <f t="shared" si="14"/>
        <v/>
      </c>
      <c r="K96" s="55" t="str">
        <f t="shared" si="15"/>
        <v/>
      </c>
      <c r="L96" s="55" t="str">
        <f t="shared" si="16"/>
        <v/>
      </c>
      <c r="M96" s="55" t="str">
        <f t="shared" si="17"/>
        <v/>
      </c>
      <c r="N96" s="55" t="str">
        <f t="shared" si="18"/>
        <v/>
      </c>
      <c r="O96" s="55" t="str">
        <f t="shared" si="19"/>
        <v/>
      </c>
      <c r="P96" s="55" t="str">
        <f t="shared" si="20"/>
        <v/>
      </c>
      <c r="Q96" s="82" t="str">
        <f t="shared" si="21"/>
        <v/>
      </c>
      <c r="S96" s="76"/>
      <c r="T96" s="74"/>
      <c r="U96" s="76"/>
      <c r="V96" s="74"/>
      <c r="W96" s="76"/>
    </row>
    <row r="97" spans="1:23" x14ac:dyDescent="0.2">
      <c r="A97" s="50"/>
      <c r="B97" s="51"/>
      <c r="C97" s="52"/>
      <c r="D97" s="53"/>
      <c r="E97" s="53"/>
      <c r="F97" s="58"/>
      <c r="G97" s="54" t="str">
        <f t="shared" si="11"/>
        <v/>
      </c>
      <c r="H97" s="55" t="str">
        <f t="shared" si="12"/>
        <v/>
      </c>
      <c r="I97" s="79" t="str">
        <f t="shared" si="13"/>
        <v/>
      </c>
      <c r="J97" s="55" t="str">
        <f t="shared" si="14"/>
        <v/>
      </c>
      <c r="K97" s="55" t="str">
        <f t="shared" si="15"/>
        <v/>
      </c>
      <c r="L97" s="55" t="str">
        <f t="shared" si="16"/>
        <v/>
      </c>
      <c r="M97" s="55" t="str">
        <f t="shared" si="17"/>
        <v/>
      </c>
      <c r="N97" s="55" t="str">
        <f t="shared" si="18"/>
        <v/>
      </c>
      <c r="O97" s="55" t="str">
        <f t="shared" si="19"/>
        <v/>
      </c>
      <c r="P97" s="55" t="str">
        <f t="shared" si="20"/>
        <v/>
      </c>
      <c r="Q97" s="82" t="str">
        <f t="shared" si="21"/>
        <v/>
      </c>
      <c r="S97" s="76"/>
      <c r="T97" s="74"/>
      <c r="U97" s="76"/>
      <c r="V97" s="74"/>
      <c r="W97" s="76"/>
    </row>
    <row r="98" spans="1:23" x14ac:dyDescent="0.2">
      <c r="A98" s="50"/>
      <c r="B98" s="51"/>
      <c r="C98" s="52"/>
      <c r="D98" s="53"/>
      <c r="E98" s="53"/>
      <c r="F98" s="58"/>
      <c r="G98" s="54" t="str">
        <f t="shared" si="11"/>
        <v/>
      </c>
      <c r="H98" s="55" t="str">
        <f t="shared" si="12"/>
        <v/>
      </c>
      <c r="I98" s="79" t="str">
        <f t="shared" si="13"/>
        <v/>
      </c>
      <c r="J98" s="55" t="str">
        <f t="shared" si="14"/>
        <v/>
      </c>
      <c r="K98" s="55" t="str">
        <f t="shared" si="15"/>
        <v/>
      </c>
      <c r="L98" s="55" t="str">
        <f t="shared" si="16"/>
        <v/>
      </c>
      <c r="M98" s="55" t="str">
        <f t="shared" si="17"/>
        <v/>
      </c>
      <c r="N98" s="55" t="str">
        <f t="shared" si="18"/>
        <v/>
      </c>
      <c r="O98" s="55" t="str">
        <f t="shared" si="19"/>
        <v/>
      </c>
      <c r="P98" s="55" t="str">
        <f t="shared" si="20"/>
        <v/>
      </c>
      <c r="Q98" s="82" t="str">
        <f t="shared" si="21"/>
        <v/>
      </c>
      <c r="S98" s="76"/>
      <c r="T98" s="74"/>
      <c r="U98" s="76"/>
      <c r="V98" s="74"/>
      <c r="W98" s="76"/>
    </row>
    <row r="99" spans="1:23" x14ac:dyDescent="0.2">
      <c r="A99" s="50"/>
      <c r="B99" s="51"/>
      <c r="C99" s="52"/>
      <c r="D99" s="53"/>
      <c r="E99" s="53"/>
      <c r="F99" s="58"/>
      <c r="G99" s="54" t="str">
        <f t="shared" si="11"/>
        <v/>
      </c>
      <c r="H99" s="55" t="str">
        <f t="shared" si="12"/>
        <v/>
      </c>
      <c r="I99" s="79" t="str">
        <f t="shared" si="13"/>
        <v/>
      </c>
      <c r="J99" s="55" t="str">
        <f t="shared" si="14"/>
        <v/>
      </c>
      <c r="K99" s="55" t="str">
        <f t="shared" si="15"/>
        <v/>
      </c>
      <c r="L99" s="55" t="str">
        <f t="shared" si="16"/>
        <v/>
      </c>
      <c r="M99" s="55" t="str">
        <f t="shared" si="17"/>
        <v/>
      </c>
      <c r="N99" s="55" t="str">
        <f t="shared" si="18"/>
        <v/>
      </c>
      <c r="O99" s="55" t="str">
        <f t="shared" si="19"/>
        <v/>
      </c>
      <c r="P99" s="55" t="str">
        <f t="shared" si="20"/>
        <v/>
      </c>
      <c r="Q99" s="82" t="str">
        <f t="shared" si="21"/>
        <v/>
      </c>
      <c r="S99" s="76"/>
      <c r="T99" s="74"/>
      <c r="U99" s="76"/>
      <c r="V99" s="74"/>
      <c r="W99" s="76"/>
    </row>
    <row r="100" spans="1:23" x14ac:dyDescent="0.2">
      <c r="A100" s="50"/>
      <c r="B100" s="51"/>
      <c r="C100" s="52"/>
      <c r="D100" s="53"/>
      <c r="E100" s="53"/>
      <c r="F100" s="58"/>
      <c r="G100" s="54" t="str">
        <f t="shared" si="11"/>
        <v/>
      </c>
      <c r="H100" s="55" t="str">
        <f t="shared" si="12"/>
        <v/>
      </c>
      <c r="I100" s="79" t="str">
        <f t="shared" si="13"/>
        <v/>
      </c>
      <c r="J100" s="55" t="str">
        <f t="shared" si="14"/>
        <v/>
      </c>
      <c r="K100" s="55" t="str">
        <f t="shared" si="15"/>
        <v/>
      </c>
      <c r="L100" s="55" t="str">
        <f t="shared" si="16"/>
        <v/>
      </c>
      <c r="M100" s="55" t="str">
        <f t="shared" si="17"/>
        <v/>
      </c>
      <c r="N100" s="55" t="str">
        <f t="shared" si="18"/>
        <v/>
      </c>
      <c r="O100" s="55" t="str">
        <f t="shared" si="19"/>
        <v/>
      </c>
      <c r="P100" s="55" t="str">
        <f t="shared" si="20"/>
        <v/>
      </c>
      <c r="Q100" s="82" t="str">
        <f t="shared" si="21"/>
        <v/>
      </c>
      <c r="S100" s="76"/>
      <c r="T100" s="74"/>
      <c r="U100" s="76"/>
      <c r="V100" s="74"/>
      <c r="W100" s="76"/>
    </row>
    <row r="101" spans="1:23" x14ac:dyDescent="0.2">
      <c r="A101" s="50"/>
      <c r="B101" s="51"/>
      <c r="C101" s="52"/>
      <c r="D101" s="53"/>
      <c r="E101" s="53"/>
      <c r="F101" s="58"/>
      <c r="G101" s="54" t="str">
        <f t="shared" si="11"/>
        <v/>
      </c>
      <c r="H101" s="55" t="str">
        <f t="shared" si="12"/>
        <v/>
      </c>
      <c r="I101" s="79" t="str">
        <f t="shared" si="13"/>
        <v/>
      </c>
      <c r="J101" s="55" t="str">
        <f t="shared" si="14"/>
        <v/>
      </c>
      <c r="K101" s="55" t="str">
        <f t="shared" si="15"/>
        <v/>
      </c>
      <c r="L101" s="55" t="str">
        <f t="shared" si="16"/>
        <v/>
      </c>
      <c r="M101" s="55" t="str">
        <f t="shared" si="17"/>
        <v/>
      </c>
      <c r="N101" s="55" t="str">
        <f t="shared" si="18"/>
        <v/>
      </c>
      <c r="O101" s="55" t="str">
        <f t="shared" si="19"/>
        <v/>
      </c>
      <c r="P101" s="55" t="str">
        <f t="shared" si="20"/>
        <v/>
      </c>
      <c r="Q101" s="82" t="str">
        <f t="shared" si="21"/>
        <v/>
      </c>
      <c r="S101" s="76"/>
      <c r="T101" s="74"/>
      <c r="U101" s="76"/>
      <c r="V101" s="74"/>
      <c r="W101" s="76"/>
    </row>
    <row r="102" spans="1:23" x14ac:dyDescent="0.2">
      <c r="A102" s="50"/>
      <c r="B102" s="51"/>
      <c r="C102" s="52"/>
      <c r="D102" s="53"/>
      <c r="E102" s="53"/>
      <c r="F102" s="58"/>
      <c r="G102" s="54" t="str">
        <f t="shared" si="11"/>
        <v/>
      </c>
      <c r="H102" s="55" t="str">
        <f t="shared" si="12"/>
        <v/>
      </c>
      <c r="I102" s="79" t="str">
        <f t="shared" si="13"/>
        <v/>
      </c>
      <c r="J102" s="55" t="str">
        <f t="shared" si="14"/>
        <v/>
      </c>
      <c r="K102" s="55" t="str">
        <f t="shared" si="15"/>
        <v/>
      </c>
      <c r="L102" s="55" t="str">
        <f t="shared" si="16"/>
        <v/>
      </c>
      <c r="M102" s="55" t="str">
        <f t="shared" si="17"/>
        <v/>
      </c>
      <c r="N102" s="55" t="str">
        <f t="shared" si="18"/>
        <v/>
      </c>
      <c r="O102" s="55" t="str">
        <f t="shared" si="19"/>
        <v/>
      </c>
      <c r="P102" s="55" t="str">
        <f t="shared" si="20"/>
        <v/>
      </c>
      <c r="Q102" s="82" t="str">
        <f t="shared" si="21"/>
        <v/>
      </c>
      <c r="S102" s="76"/>
      <c r="T102" s="74"/>
      <c r="U102" s="76"/>
      <c r="V102" s="74"/>
      <c r="W102" s="76"/>
    </row>
    <row r="103" spans="1:23" x14ac:dyDescent="0.2">
      <c r="A103" s="50"/>
      <c r="B103" s="51"/>
      <c r="C103" s="52"/>
      <c r="D103" s="53"/>
      <c r="E103" s="53"/>
      <c r="F103" s="58"/>
      <c r="G103" s="54" t="str">
        <f t="shared" si="11"/>
        <v/>
      </c>
      <c r="H103" s="55" t="str">
        <f t="shared" si="12"/>
        <v/>
      </c>
      <c r="I103" s="79" t="str">
        <f t="shared" si="13"/>
        <v/>
      </c>
      <c r="J103" s="55" t="str">
        <f t="shared" si="14"/>
        <v/>
      </c>
      <c r="K103" s="55" t="str">
        <f t="shared" si="15"/>
        <v/>
      </c>
      <c r="L103" s="55" t="str">
        <f t="shared" si="16"/>
        <v/>
      </c>
      <c r="M103" s="55" t="str">
        <f t="shared" si="17"/>
        <v/>
      </c>
      <c r="N103" s="55" t="str">
        <f t="shared" si="18"/>
        <v/>
      </c>
      <c r="O103" s="55" t="str">
        <f t="shared" si="19"/>
        <v/>
      </c>
      <c r="P103" s="55" t="str">
        <f t="shared" si="20"/>
        <v/>
      </c>
      <c r="Q103" s="82" t="str">
        <f t="shared" si="21"/>
        <v/>
      </c>
      <c r="S103" s="76"/>
      <c r="T103" s="74"/>
      <c r="U103" s="76"/>
      <c r="V103" s="74"/>
      <c r="W103" s="76"/>
    </row>
    <row r="104" spans="1:23" x14ac:dyDescent="0.2">
      <c r="A104" s="50"/>
      <c r="B104" s="51"/>
      <c r="C104" s="52"/>
      <c r="D104" s="53"/>
      <c r="E104" s="53"/>
      <c r="F104" s="58"/>
      <c r="G104" s="54" t="str">
        <f t="shared" si="11"/>
        <v/>
      </c>
      <c r="H104" s="55" t="str">
        <f t="shared" si="12"/>
        <v/>
      </c>
      <c r="I104" s="79" t="str">
        <f t="shared" si="13"/>
        <v/>
      </c>
      <c r="J104" s="55" t="str">
        <f t="shared" si="14"/>
        <v/>
      </c>
      <c r="K104" s="55" t="str">
        <f t="shared" si="15"/>
        <v/>
      </c>
      <c r="L104" s="55" t="str">
        <f t="shared" si="16"/>
        <v/>
      </c>
      <c r="M104" s="55" t="str">
        <f t="shared" si="17"/>
        <v/>
      </c>
      <c r="N104" s="55" t="str">
        <f t="shared" si="18"/>
        <v/>
      </c>
      <c r="O104" s="55" t="str">
        <f t="shared" si="19"/>
        <v/>
      </c>
      <c r="P104" s="55" t="str">
        <f t="shared" si="20"/>
        <v/>
      </c>
      <c r="Q104" s="82" t="str">
        <f t="shared" si="21"/>
        <v/>
      </c>
      <c r="S104" s="76"/>
      <c r="T104" s="74"/>
      <c r="U104" s="76"/>
      <c r="V104" s="74"/>
      <c r="W104" s="76"/>
    </row>
    <row r="105" spans="1:23" x14ac:dyDescent="0.2">
      <c r="A105" s="50"/>
      <c r="B105" s="51"/>
      <c r="C105" s="52"/>
      <c r="D105" s="53"/>
      <c r="E105" s="53"/>
      <c r="F105" s="58"/>
      <c r="G105" s="54" t="str">
        <f t="shared" si="11"/>
        <v/>
      </c>
      <c r="H105" s="55" t="str">
        <f t="shared" si="12"/>
        <v/>
      </c>
      <c r="I105" s="79" t="str">
        <f t="shared" si="13"/>
        <v/>
      </c>
      <c r="J105" s="55" t="str">
        <f t="shared" si="14"/>
        <v/>
      </c>
      <c r="K105" s="55" t="str">
        <f t="shared" si="15"/>
        <v/>
      </c>
      <c r="L105" s="55" t="str">
        <f t="shared" si="16"/>
        <v/>
      </c>
      <c r="M105" s="55" t="str">
        <f t="shared" si="17"/>
        <v/>
      </c>
      <c r="N105" s="55" t="str">
        <f t="shared" si="18"/>
        <v/>
      </c>
      <c r="O105" s="55" t="str">
        <f t="shared" si="19"/>
        <v/>
      </c>
      <c r="P105" s="55" t="str">
        <f t="shared" si="20"/>
        <v/>
      </c>
      <c r="Q105" s="82" t="str">
        <f t="shared" si="21"/>
        <v/>
      </c>
      <c r="S105" s="76"/>
      <c r="T105" s="74"/>
      <c r="U105" s="76"/>
      <c r="V105" s="74"/>
      <c r="W105" s="76"/>
    </row>
    <row r="106" spans="1:23" x14ac:dyDescent="0.2">
      <c r="A106" s="50"/>
      <c r="B106" s="51"/>
      <c r="C106" s="52"/>
      <c r="D106" s="53"/>
      <c r="E106" s="53"/>
      <c r="F106" s="58"/>
      <c r="G106" s="54" t="str">
        <f t="shared" si="11"/>
        <v/>
      </c>
      <c r="H106" s="55" t="str">
        <f t="shared" si="12"/>
        <v/>
      </c>
      <c r="I106" s="79" t="str">
        <f t="shared" si="13"/>
        <v/>
      </c>
      <c r="J106" s="55" t="str">
        <f t="shared" si="14"/>
        <v/>
      </c>
      <c r="K106" s="55" t="str">
        <f t="shared" si="15"/>
        <v/>
      </c>
      <c r="L106" s="55" t="str">
        <f t="shared" si="16"/>
        <v/>
      </c>
      <c r="M106" s="55" t="str">
        <f t="shared" si="17"/>
        <v/>
      </c>
      <c r="N106" s="55" t="str">
        <f t="shared" si="18"/>
        <v/>
      </c>
      <c r="O106" s="55" t="str">
        <f t="shared" si="19"/>
        <v/>
      </c>
      <c r="P106" s="55" t="str">
        <f t="shared" si="20"/>
        <v/>
      </c>
      <c r="Q106" s="82" t="str">
        <f t="shared" si="21"/>
        <v/>
      </c>
      <c r="S106" s="76"/>
      <c r="T106" s="74"/>
      <c r="U106" s="76"/>
      <c r="V106" s="74"/>
      <c r="W106" s="76"/>
    </row>
    <row r="107" spans="1:23" x14ac:dyDescent="0.2">
      <c r="A107" s="50"/>
      <c r="B107" s="51"/>
      <c r="C107" s="52"/>
      <c r="D107" s="53"/>
      <c r="E107" s="53"/>
      <c r="F107" s="58"/>
      <c r="G107" s="54" t="str">
        <f t="shared" si="11"/>
        <v/>
      </c>
      <c r="H107" s="55" t="str">
        <f t="shared" si="12"/>
        <v/>
      </c>
      <c r="I107" s="79" t="str">
        <f t="shared" si="13"/>
        <v/>
      </c>
      <c r="J107" s="55" t="str">
        <f t="shared" si="14"/>
        <v/>
      </c>
      <c r="K107" s="55" t="str">
        <f t="shared" si="15"/>
        <v/>
      </c>
      <c r="L107" s="55" t="str">
        <f t="shared" si="16"/>
        <v/>
      </c>
      <c r="M107" s="55" t="str">
        <f t="shared" si="17"/>
        <v/>
      </c>
      <c r="N107" s="55" t="str">
        <f t="shared" si="18"/>
        <v/>
      </c>
      <c r="O107" s="55" t="str">
        <f t="shared" si="19"/>
        <v/>
      </c>
      <c r="P107" s="55" t="str">
        <f t="shared" si="20"/>
        <v/>
      </c>
      <c r="Q107" s="82" t="str">
        <f t="shared" si="21"/>
        <v/>
      </c>
      <c r="S107" s="76"/>
      <c r="T107" s="74"/>
      <c r="U107" s="76"/>
      <c r="V107" s="74"/>
      <c r="W107" s="76"/>
    </row>
    <row r="108" spans="1:23" x14ac:dyDescent="0.2">
      <c r="A108" s="50"/>
      <c r="B108" s="51"/>
      <c r="C108" s="52"/>
      <c r="D108" s="53"/>
      <c r="E108" s="53"/>
      <c r="F108" s="58"/>
      <c r="G108" s="54" t="str">
        <f t="shared" si="11"/>
        <v/>
      </c>
      <c r="H108" s="55" t="str">
        <f t="shared" si="12"/>
        <v/>
      </c>
      <c r="I108" s="79" t="str">
        <f t="shared" si="13"/>
        <v/>
      </c>
      <c r="J108" s="55" t="str">
        <f t="shared" si="14"/>
        <v/>
      </c>
      <c r="K108" s="55" t="str">
        <f t="shared" si="15"/>
        <v/>
      </c>
      <c r="L108" s="55" t="str">
        <f t="shared" si="16"/>
        <v/>
      </c>
      <c r="M108" s="55" t="str">
        <f t="shared" si="17"/>
        <v/>
      </c>
      <c r="N108" s="55" t="str">
        <f t="shared" si="18"/>
        <v/>
      </c>
      <c r="O108" s="55" t="str">
        <f t="shared" si="19"/>
        <v/>
      </c>
      <c r="P108" s="55" t="str">
        <f t="shared" si="20"/>
        <v/>
      </c>
      <c r="Q108" s="82" t="str">
        <f t="shared" si="21"/>
        <v/>
      </c>
      <c r="S108" s="76"/>
      <c r="T108" s="74"/>
      <c r="U108" s="76"/>
      <c r="V108" s="74"/>
      <c r="W108" s="76"/>
    </row>
    <row r="109" spans="1:23" x14ac:dyDescent="0.2">
      <c r="A109" s="50"/>
      <c r="B109" s="51"/>
      <c r="C109" s="52"/>
      <c r="D109" s="53"/>
      <c r="E109" s="53"/>
      <c r="F109" s="58"/>
      <c r="G109" s="54" t="str">
        <f t="shared" si="11"/>
        <v/>
      </c>
      <c r="H109" s="55" t="str">
        <f t="shared" si="12"/>
        <v/>
      </c>
      <c r="I109" s="79" t="str">
        <f t="shared" si="13"/>
        <v/>
      </c>
      <c r="J109" s="55" t="str">
        <f t="shared" si="14"/>
        <v/>
      </c>
      <c r="K109" s="55" t="str">
        <f t="shared" si="15"/>
        <v/>
      </c>
      <c r="L109" s="55" t="str">
        <f t="shared" si="16"/>
        <v/>
      </c>
      <c r="M109" s="55" t="str">
        <f t="shared" si="17"/>
        <v/>
      </c>
      <c r="N109" s="55" t="str">
        <f t="shared" si="18"/>
        <v/>
      </c>
      <c r="O109" s="55" t="str">
        <f t="shared" si="19"/>
        <v/>
      </c>
      <c r="P109" s="55" t="str">
        <f t="shared" si="20"/>
        <v/>
      </c>
      <c r="Q109" s="82" t="str">
        <f t="shared" si="21"/>
        <v/>
      </c>
      <c r="S109" s="76"/>
      <c r="T109" s="74"/>
      <c r="U109" s="76"/>
      <c r="V109" s="74"/>
      <c r="W109" s="76"/>
    </row>
    <row r="110" spans="1:23" x14ac:dyDescent="0.2">
      <c r="A110" s="50"/>
      <c r="B110" s="51"/>
      <c r="C110" s="52"/>
      <c r="D110" s="53"/>
      <c r="E110" s="53"/>
      <c r="F110" s="58"/>
      <c r="G110" s="54" t="str">
        <f t="shared" si="11"/>
        <v/>
      </c>
      <c r="H110" s="55" t="str">
        <f t="shared" si="12"/>
        <v/>
      </c>
      <c r="I110" s="79" t="str">
        <f t="shared" si="13"/>
        <v/>
      </c>
      <c r="J110" s="55" t="str">
        <f t="shared" si="14"/>
        <v/>
      </c>
      <c r="K110" s="55" t="str">
        <f t="shared" si="15"/>
        <v/>
      </c>
      <c r="L110" s="55" t="str">
        <f t="shared" si="16"/>
        <v/>
      </c>
      <c r="M110" s="55" t="str">
        <f t="shared" si="17"/>
        <v/>
      </c>
      <c r="N110" s="55" t="str">
        <f t="shared" si="18"/>
        <v/>
      </c>
      <c r="O110" s="55" t="str">
        <f t="shared" si="19"/>
        <v/>
      </c>
      <c r="P110" s="55" t="str">
        <f t="shared" si="20"/>
        <v/>
      </c>
      <c r="Q110" s="82" t="str">
        <f t="shared" si="21"/>
        <v/>
      </c>
      <c r="S110" s="76"/>
      <c r="T110" s="74"/>
      <c r="U110" s="76"/>
      <c r="V110" s="74"/>
      <c r="W110" s="76"/>
    </row>
    <row r="111" spans="1:23" x14ac:dyDescent="0.2">
      <c r="A111" s="50"/>
      <c r="B111" s="51"/>
      <c r="C111" s="52"/>
      <c r="D111" s="53"/>
      <c r="E111" s="53"/>
      <c r="F111" s="58"/>
      <c r="G111" s="54" t="str">
        <f t="shared" si="11"/>
        <v/>
      </c>
      <c r="H111" s="55" t="str">
        <f t="shared" si="12"/>
        <v/>
      </c>
      <c r="I111" s="79" t="str">
        <f t="shared" si="13"/>
        <v/>
      </c>
      <c r="J111" s="55" t="str">
        <f t="shared" si="14"/>
        <v/>
      </c>
      <c r="K111" s="55" t="str">
        <f t="shared" si="15"/>
        <v/>
      </c>
      <c r="L111" s="55" t="str">
        <f t="shared" si="16"/>
        <v/>
      </c>
      <c r="M111" s="55" t="str">
        <f t="shared" si="17"/>
        <v/>
      </c>
      <c r="N111" s="55" t="str">
        <f t="shared" si="18"/>
        <v/>
      </c>
      <c r="O111" s="55" t="str">
        <f t="shared" si="19"/>
        <v/>
      </c>
      <c r="P111" s="55" t="str">
        <f t="shared" si="20"/>
        <v/>
      </c>
      <c r="Q111" s="82" t="str">
        <f t="shared" si="21"/>
        <v/>
      </c>
      <c r="S111" s="76"/>
      <c r="T111" s="74"/>
      <c r="U111" s="76"/>
      <c r="V111" s="74"/>
      <c r="W111" s="76"/>
    </row>
    <row r="112" spans="1:23" x14ac:dyDescent="0.2">
      <c r="A112" s="50"/>
      <c r="B112" s="51"/>
      <c r="C112" s="52"/>
      <c r="D112" s="53"/>
      <c r="E112" s="53"/>
      <c r="F112" s="58"/>
      <c r="G112" s="54" t="str">
        <f t="shared" si="11"/>
        <v/>
      </c>
      <c r="H112" s="55" t="str">
        <f t="shared" si="12"/>
        <v/>
      </c>
      <c r="I112" s="79" t="str">
        <f t="shared" si="13"/>
        <v/>
      </c>
      <c r="J112" s="55" t="str">
        <f t="shared" si="14"/>
        <v/>
      </c>
      <c r="K112" s="55" t="str">
        <f t="shared" si="15"/>
        <v/>
      </c>
      <c r="L112" s="55" t="str">
        <f t="shared" si="16"/>
        <v/>
      </c>
      <c r="M112" s="55" t="str">
        <f t="shared" si="17"/>
        <v/>
      </c>
      <c r="N112" s="55" t="str">
        <f t="shared" si="18"/>
        <v/>
      </c>
      <c r="O112" s="55" t="str">
        <f t="shared" si="19"/>
        <v/>
      </c>
      <c r="P112" s="55" t="str">
        <f t="shared" si="20"/>
        <v/>
      </c>
      <c r="Q112" s="82" t="str">
        <f t="shared" si="21"/>
        <v/>
      </c>
      <c r="S112" s="76"/>
      <c r="T112" s="74"/>
      <c r="U112" s="76"/>
      <c r="V112" s="74"/>
      <c r="W112" s="76"/>
    </row>
    <row r="113" spans="1:23" x14ac:dyDescent="0.2">
      <c r="A113" s="50"/>
      <c r="B113" s="51"/>
      <c r="C113" s="52"/>
      <c r="D113" s="53"/>
      <c r="E113" s="53"/>
      <c r="F113" s="58"/>
      <c r="G113" s="54" t="str">
        <f t="shared" si="11"/>
        <v/>
      </c>
      <c r="H113" s="55" t="str">
        <f t="shared" si="12"/>
        <v/>
      </c>
      <c r="I113" s="79" t="str">
        <f t="shared" si="13"/>
        <v/>
      </c>
      <c r="J113" s="55" t="str">
        <f t="shared" si="14"/>
        <v/>
      </c>
      <c r="K113" s="55" t="str">
        <f t="shared" si="15"/>
        <v/>
      </c>
      <c r="L113" s="55" t="str">
        <f t="shared" si="16"/>
        <v/>
      </c>
      <c r="M113" s="55" t="str">
        <f t="shared" si="17"/>
        <v/>
      </c>
      <c r="N113" s="55" t="str">
        <f t="shared" si="18"/>
        <v/>
      </c>
      <c r="O113" s="55" t="str">
        <f t="shared" si="19"/>
        <v/>
      </c>
      <c r="P113" s="55" t="str">
        <f t="shared" si="20"/>
        <v/>
      </c>
      <c r="Q113" s="82" t="str">
        <f t="shared" si="21"/>
        <v/>
      </c>
      <c r="S113" s="76"/>
      <c r="T113" s="74"/>
      <c r="U113" s="76"/>
      <c r="V113" s="74"/>
      <c r="W113" s="76"/>
    </row>
    <row r="114" spans="1:23" x14ac:dyDescent="0.2">
      <c r="A114" s="50"/>
      <c r="B114" s="51"/>
      <c r="C114" s="52"/>
      <c r="D114" s="53"/>
      <c r="E114" s="53"/>
      <c r="F114" s="58"/>
      <c r="G114" s="54" t="str">
        <f t="shared" si="11"/>
        <v/>
      </c>
      <c r="H114" s="55" t="str">
        <f t="shared" si="12"/>
        <v/>
      </c>
      <c r="I114" s="79" t="str">
        <f t="shared" si="13"/>
        <v/>
      </c>
      <c r="J114" s="55" t="str">
        <f t="shared" si="14"/>
        <v/>
      </c>
      <c r="K114" s="55" t="str">
        <f t="shared" si="15"/>
        <v/>
      </c>
      <c r="L114" s="55" t="str">
        <f t="shared" si="16"/>
        <v/>
      </c>
      <c r="M114" s="55" t="str">
        <f t="shared" si="17"/>
        <v/>
      </c>
      <c r="N114" s="55" t="str">
        <f t="shared" si="18"/>
        <v/>
      </c>
      <c r="O114" s="55" t="str">
        <f t="shared" si="19"/>
        <v/>
      </c>
      <c r="P114" s="55" t="str">
        <f t="shared" si="20"/>
        <v/>
      </c>
      <c r="Q114" s="82" t="str">
        <f t="shared" si="21"/>
        <v/>
      </c>
      <c r="S114" s="76"/>
      <c r="T114" s="74"/>
      <c r="U114" s="76"/>
      <c r="V114" s="74"/>
      <c r="W114" s="76"/>
    </row>
    <row r="115" spans="1:23" x14ac:dyDescent="0.2">
      <c r="A115" s="50"/>
      <c r="B115" s="51"/>
      <c r="C115" s="52"/>
      <c r="D115" s="53"/>
      <c r="E115" s="53"/>
      <c r="F115" s="58"/>
      <c r="G115" s="54" t="str">
        <f t="shared" si="11"/>
        <v/>
      </c>
      <c r="H115" s="55" t="str">
        <f t="shared" si="12"/>
        <v/>
      </c>
      <c r="I115" s="79" t="str">
        <f t="shared" si="13"/>
        <v/>
      </c>
      <c r="J115" s="55" t="str">
        <f t="shared" si="14"/>
        <v/>
      </c>
      <c r="K115" s="55" t="str">
        <f t="shared" si="15"/>
        <v/>
      </c>
      <c r="L115" s="55" t="str">
        <f t="shared" si="16"/>
        <v/>
      </c>
      <c r="M115" s="55" t="str">
        <f t="shared" si="17"/>
        <v/>
      </c>
      <c r="N115" s="55" t="str">
        <f t="shared" si="18"/>
        <v/>
      </c>
      <c r="O115" s="55" t="str">
        <f t="shared" si="19"/>
        <v/>
      </c>
      <c r="P115" s="55" t="str">
        <f t="shared" si="20"/>
        <v/>
      </c>
      <c r="Q115" s="82" t="str">
        <f t="shared" si="21"/>
        <v/>
      </c>
      <c r="S115" s="76"/>
      <c r="T115" s="74"/>
      <c r="U115" s="76"/>
      <c r="V115" s="74"/>
      <c r="W115" s="76"/>
    </row>
    <row r="116" spans="1:23" x14ac:dyDescent="0.2">
      <c r="A116" s="50"/>
      <c r="B116" s="51"/>
      <c r="C116" s="52"/>
      <c r="D116" s="53"/>
      <c r="E116" s="53"/>
      <c r="F116" s="58"/>
      <c r="G116" s="54" t="str">
        <f t="shared" si="11"/>
        <v/>
      </c>
      <c r="H116" s="55" t="str">
        <f t="shared" si="12"/>
        <v/>
      </c>
      <c r="I116" s="79" t="str">
        <f t="shared" si="13"/>
        <v/>
      </c>
      <c r="J116" s="55" t="str">
        <f t="shared" si="14"/>
        <v/>
      </c>
      <c r="K116" s="55" t="str">
        <f t="shared" si="15"/>
        <v/>
      </c>
      <c r="L116" s="55" t="str">
        <f t="shared" si="16"/>
        <v/>
      </c>
      <c r="M116" s="55" t="str">
        <f t="shared" si="17"/>
        <v/>
      </c>
      <c r="N116" s="55" t="str">
        <f t="shared" si="18"/>
        <v/>
      </c>
      <c r="O116" s="55" t="str">
        <f t="shared" si="19"/>
        <v/>
      </c>
      <c r="P116" s="55" t="str">
        <f t="shared" si="20"/>
        <v/>
      </c>
      <c r="Q116" s="82" t="str">
        <f t="shared" si="21"/>
        <v/>
      </c>
      <c r="S116" s="76"/>
      <c r="T116" s="74"/>
      <c r="U116" s="76"/>
      <c r="V116" s="74"/>
      <c r="W116" s="76"/>
    </row>
    <row r="117" spans="1:23" x14ac:dyDescent="0.2">
      <c r="A117" s="50"/>
      <c r="B117" s="51"/>
      <c r="C117" s="52"/>
      <c r="D117" s="53"/>
      <c r="E117" s="53"/>
      <c r="F117" s="58"/>
      <c r="G117" s="54" t="str">
        <f t="shared" si="11"/>
        <v/>
      </c>
      <c r="H117" s="55" t="str">
        <f t="shared" si="12"/>
        <v/>
      </c>
      <c r="I117" s="79" t="str">
        <f t="shared" si="13"/>
        <v/>
      </c>
      <c r="J117" s="55" t="str">
        <f t="shared" si="14"/>
        <v/>
      </c>
      <c r="K117" s="55" t="str">
        <f t="shared" si="15"/>
        <v/>
      </c>
      <c r="L117" s="55" t="str">
        <f t="shared" si="16"/>
        <v/>
      </c>
      <c r="M117" s="55" t="str">
        <f t="shared" si="17"/>
        <v/>
      </c>
      <c r="N117" s="55" t="str">
        <f t="shared" si="18"/>
        <v/>
      </c>
      <c r="O117" s="55" t="str">
        <f t="shared" si="19"/>
        <v/>
      </c>
      <c r="P117" s="55" t="str">
        <f t="shared" si="20"/>
        <v/>
      </c>
      <c r="Q117" s="82" t="str">
        <f t="shared" si="21"/>
        <v/>
      </c>
      <c r="S117" s="76"/>
      <c r="T117" s="74"/>
      <c r="U117" s="76"/>
      <c r="V117" s="74"/>
      <c r="W117" s="76"/>
    </row>
    <row r="118" spans="1:23" x14ac:dyDescent="0.2">
      <c r="A118" s="50"/>
      <c r="B118" s="51"/>
      <c r="C118" s="52"/>
      <c r="D118" s="53"/>
      <c r="E118" s="53"/>
      <c r="F118" s="58"/>
      <c r="G118" s="54" t="str">
        <f t="shared" si="11"/>
        <v/>
      </c>
      <c r="H118" s="55" t="str">
        <f t="shared" si="12"/>
        <v/>
      </c>
      <c r="I118" s="79" t="str">
        <f t="shared" si="13"/>
        <v/>
      </c>
      <c r="J118" s="55" t="str">
        <f t="shared" si="14"/>
        <v/>
      </c>
      <c r="K118" s="55" t="str">
        <f t="shared" si="15"/>
        <v/>
      </c>
      <c r="L118" s="55" t="str">
        <f t="shared" si="16"/>
        <v/>
      </c>
      <c r="M118" s="55" t="str">
        <f t="shared" si="17"/>
        <v/>
      </c>
      <c r="N118" s="55" t="str">
        <f t="shared" si="18"/>
        <v/>
      </c>
      <c r="O118" s="55" t="str">
        <f t="shared" si="19"/>
        <v/>
      </c>
      <c r="P118" s="55" t="str">
        <f t="shared" si="20"/>
        <v/>
      </c>
      <c r="Q118" s="82" t="str">
        <f t="shared" si="21"/>
        <v/>
      </c>
      <c r="S118" s="76"/>
      <c r="T118" s="74"/>
      <c r="U118" s="76"/>
      <c r="V118" s="74"/>
      <c r="W118" s="76"/>
    </row>
    <row r="119" spans="1:23" x14ac:dyDescent="0.2">
      <c r="A119" s="50"/>
      <c r="B119" s="51"/>
      <c r="C119" s="52"/>
      <c r="D119" s="53"/>
      <c r="E119" s="53"/>
      <c r="F119" s="58"/>
      <c r="G119" s="54" t="str">
        <f t="shared" si="11"/>
        <v/>
      </c>
      <c r="H119" s="55" t="str">
        <f t="shared" si="12"/>
        <v/>
      </c>
      <c r="I119" s="79" t="str">
        <f t="shared" si="13"/>
        <v/>
      </c>
      <c r="J119" s="55" t="str">
        <f t="shared" si="14"/>
        <v/>
      </c>
      <c r="K119" s="55" t="str">
        <f t="shared" si="15"/>
        <v/>
      </c>
      <c r="L119" s="55" t="str">
        <f t="shared" si="16"/>
        <v/>
      </c>
      <c r="M119" s="55" t="str">
        <f t="shared" si="17"/>
        <v/>
      </c>
      <c r="N119" s="55" t="str">
        <f t="shared" si="18"/>
        <v/>
      </c>
      <c r="O119" s="55" t="str">
        <f t="shared" si="19"/>
        <v/>
      </c>
      <c r="P119" s="55" t="str">
        <f t="shared" si="20"/>
        <v/>
      </c>
      <c r="Q119" s="82" t="str">
        <f t="shared" si="21"/>
        <v/>
      </c>
      <c r="S119" s="76"/>
      <c r="T119" s="74"/>
      <c r="U119" s="76"/>
      <c r="V119" s="74"/>
      <c r="W119" s="76"/>
    </row>
    <row r="120" spans="1:23" x14ac:dyDescent="0.2">
      <c r="A120" s="50"/>
      <c r="B120" s="51"/>
      <c r="C120" s="52"/>
      <c r="D120" s="53"/>
      <c r="E120" s="53"/>
      <c r="F120" s="58"/>
      <c r="G120" s="54" t="str">
        <f t="shared" si="11"/>
        <v/>
      </c>
      <c r="H120" s="55" t="str">
        <f t="shared" si="12"/>
        <v/>
      </c>
      <c r="I120" s="79" t="str">
        <f t="shared" si="13"/>
        <v/>
      </c>
      <c r="J120" s="55" t="str">
        <f t="shared" si="14"/>
        <v/>
      </c>
      <c r="K120" s="55" t="str">
        <f t="shared" si="15"/>
        <v/>
      </c>
      <c r="L120" s="55" t="str">
        <f t="shared" si="16"/>
        <v/>
      </c>
      <c r="M120" s="55" t="str">
        <f t="shared" si="17"/>
        <v/>
      </c>
      <c r="N120" s="55" t="str">
        <f t="shared" si="18"/>
        <v/>
      </c>
      <c r="O120" s="55" t="str">
        <f t="shared" si="19"/>
        <v/>
      </c>
      <c r="P120" s="55" t="str">
        <f t="shared" si="20"/>
        <v/>
      </c>
      <c r="Q120" s="82" t="str">
        <f t="shared" si="21"/>
        <v/>
      </c>
      <c r="S120" s="76"/>
      <c r="T120" s="74"/>
      <c r="U120" s="76"/>
      <c r="V120" s="74"/>
      <c r="W120" s="76"/>
    </row>
    <row r="121" spans="1:23" x14ac:dyDescent="0.2">
      <c r="A121" s="50"/>
      <c r="B121" s="51"/>
      <c r="C121" s="52"/>
      <c r="D121" s="53"/>
      <c r="E121" s="53"/>
      <c r="F121" s="58"/>
      <c r="G121" s="54" t="str">
        <f t="shared" si="11"/>
        <v/>
      </c>
      <c r="H121" s="55" t="str">
        <f t="shared" si="12"/>
        <v/>
      </c>
      <c r="I121" s="79" t="str">
        <f t="shared" si="13"/>
        <v/>
      </c>
      <c r="J121" s="55" t="str">
        <f t="shared" si="14"/>
        <v/>
      </c>
      <c r="K121" s="55" t="str">
        <f t="shared" si="15"/>
        <v/>
      </c>
      <c r="L121" s="55" t="str">
        <f t="shared" si="16"/>
        <v/>
      </c>
      <c r="M121" s="55" t="str">
        <f t="shared" si="17"/>
        <v/>
      </c>
      <c r="N121" s="55" t="str">
        <f t="shared" si="18"/>
        <v/>
      </c>
      <c r="O121" s="55" t="str">
        <f t="shared" si="19"/>
        <v/>
      </c>
      <c r="P121" s="55" t="str">
        <f t="shared" si="20"/>
        <v/>
      </c>
      <c r="Q121" s="82" t="str">
        <f t="shared" si="21"/>
        <v/>
      </c>
      <c r="S121" s="76"/>
      <c r="T121" s="74"/>
      <c r="U121" s="76"/>
      <c r="V121" s="74"/>
      <c r="W121" s="76"/>
    </row>
    <row r="122" spans="1:23" x14ac:dyDescent="0.2">
      <c r="A122" s="50"/>
      <c r="B122" s="51"/>
      <c r="C122" s="52"/>
      <c r="D122" s="53"/>
      <c r="E122" s="53"/>
      <c r="F122" s="58"/>
      <c r="G122" s="54" t="str">
        <f t="shared" si="11"/>
        <v/>
      </c>
      <c r="H122" s="55" t="str">
        <f t="shared" si="12"/>
        <v/>
      </c>
      <c r="I122" s="79" t="str">
        <f t="shared" si="13"/>
        <v/>
      </c>
      <c r="J122" s="55" t="str">
        <f t="shared" si="14"/>
        <v/>
      </c>
      <c r="K122" s="55" t="str">
        <f t="shared" si="15"/>
        <v/>
      </c>
      <c r="L122" s="55" t="str">
        <f t="shared" si="16"/>
        <v/>
      </c>
      <c r="M122" s="55" t="str">
        <f t="shared" si="17"/>
        <v/>
      </c>
      <c r="N122" s="55" t="str">
        <f t="shared" si="18"/>
        <v/>
      </c>
      <c r="O122" s="55" t="str">
        <f t="shared" si="19"/>
        <v/>
      </c>
      <c r="P122" s="55" t="str">
        <f t="shared" si="20"/>
        <v/>
      </c>
      <c r="Q122" s="82" t="str">
        <f t="shared" si="21"/>
        <v/>
      </c>
      <c r="S122" s="76"/>
      <c r="T122" s="74"/>
      <c r="U122" s="76"/>
      <c r="V122" s="74"/>
      <c r="W122" s="76"/>
    </row>
    <row r="123" spans="1:23" x14ac:dyDescent="0.2">
      <c r="A123" s="50"/>
      <c r="B123" s="51"/>
      <c r="C123" s="52"/>
      <c r="D123" s="53"/>
      <c r="E123" s="53"/>
      <c r="F123" s="58"/>
      <c r="G123" s="54" t="str">
        <f t="shared" si="11"/>
        <v/>
      </c>
      <c r="H123" s="55" t="str">
        <f t="shared" si="12"/>
        <v/>
      </c>
      <c r="I123" s="79" t="str">
        <f t="shared" si="13"/>
        <v/>
      </c>
      <c r="J123" s="55" t="str">
        <f t="shared" si="14"/>
        <v/>
      </c>
      <c r="K123" s="55" t="str">
        <f t="shared" si="15"/>
        <v/>
      </c>
      <c r="L123" s="55" t="str">
        <f t="shared" si="16"/>
        <v/>
      </c>
      <c r="M123" s="55" t="str">
        <f t="shared" si="17"/>
        <v/>
      </c>
      <c r="N123" s="55" t="str">
        <f t="shared" si="18"/>
        <v/>
      </c>
      <c r="O123" s="55" t="str">
        <f t="shared" si="19"/>
        <v/>
      </c>
      <c r="P123" s="55" t="str">
        <f t="shared" si="20"/>
        <v/>
      </c>
      <c r="Q123" s="82" t="str">
        <f t="shared" si="21"/>
        <v/>
      </c>
      <c r="S123" s="76"/>
      <c r="T123" s="74"/>
      <c r="U123" s="76"/>
      <c r="V123" s="74"/>
      <c r="W123" s="76"/>
    </row>
    <row r="124" spans="1:23" x14ac:dyDescent="0.2">
      <c r="A124" s="50"/>
      <c r="B124" s="51"/>
      <c r="C124" s="52"/>
      <c r="D124" s="53"/>
      <c r="E124" s="53"/>
      <c r="F124" s="58"/>
      <c r="G124" s="54" t="str">
        <f t="shared" si="11"/>
        <v/>
      </c>
      <c r="H124" s="55" t="str">
        <f t="shared" si="12"/>
        <v/>
      </c>
      <c r="I124" s="79" t="str">
        <f t="shared" si="13"/>
        <v/>
      </c>
      <c r="J124" s="55" t="str">
        <f t="shared" si="14"/>
        <v/>
      </c>
      <c r="K124" s="55" t="str">
        <f t="shared" si="15"/>
        <v/>
      </c>
      <c r="L124" s="55" t="str">
        <f t="shared" si="16"/>
        <v/>
      </c>
      <c r="M124" s="55" t="str">
        <f t="shared" si="17"/>
        <v/>
      </c>
      <c r="N124" s="55" t="str">
        <f t="shared" si="18"/>
        <v/>
      </c>
      <c r="O124" s="55" t="str">
        <f t="shared" si="19"/>
        <v/>
      </c>
      <c r="P124" s="55" t="str">
        <f t="shared" si="20"/>
        <v/>
      </c>
      <c r="Q124" s="82" t="str">
        <f t="shared" si="21"/>
        <v/>
      </c>
      <c r="S124" s="76"/>
      <c r="T124" s="74"/>
      <c r="U124" s="76"/>
      <c r="V124" s="74"/>
      <c r="W124" s="76"/>
    </row>
    <row r="125" spans="1:23" x14ac:dyDescent="0.2">
      <c r="A125" s="50"/>
      <c r="B125" s="51"/>
      <c r="C125" s="52"/>
      <c r="D125" s="53"/>
      <c r="E125" s="53"/>
      <c r="F125" s="58"/>
      <c r="G125" s="54" t="str">
        <f t="shared" si="11"/>
        <v/>
      </c>
      <c r="H125" s="55" t="str">
        <f t="shared" si="12"/>
        <v/>
      </c>
      <c r="I125" s="79" t="str">
        <f t="shared" si="13"/>
        <v/>
      </c>
      <c r="J125" s="55" t="str">
        <f t="shared" si="14"/>
        <v/>
      </c>
      <c r="K125" s="55" t="str">
        <f t="shared" si="15"/>
        <v/>
      </c>
      <c r="L125" s="55" t="str">
        <f t="shared" si="16"/>
        <v/>
      </c>
      <c r="M125" s="55" t="str">
        <f t="shared" si="17"/>
        <v/>
      </c>
      <c r="N125" s="55" t="str">
        <f t="shared" si="18"/>
        <v/>
      </c>
      <c r="O125" s="55" t="str">
        <f t="shared" si="19"/>
        <v/>
      </c>
      <c r="P125" s="55" t="str">
        <f t="shared" si="20"/>
        <v/>
      </c>
      <c r="Q125" s="82" t="str">
        <f t="shared" si="21"/>
        <v/>
      </c>
      <c r="S125" s="76"/>
      <c r="T125" s="74"/>
      <c r="U125" s="76"/>
      <c r="V125" s="74"/>
      <c r="W125" s="76"/>
    </row>
    <row r="126" spans="1:23" x14ac:dyDescent="0.2">
      <c r="A126" s="50"/>
      <c r="B126" s="51"/>
      <c r="C126" s="52"/>
      <c r="D126" s="53"/>
      <c r="E126" s="53"/>
      <c r="F126" s="58"/>
      <c r="G126" s="54" t="str">
        <f t="shared" si="11"/>
        <v/>
      </c>
      <c r="H126" s="55" t="str">
        <f t="shared" si="12"/>
        <v/>
      </c>
      <c r="I126" s="79" t="str">
        <f t="shared" si="13"/>
        <v/>
      </c>
      <c r="J126" s="55" t="str">
        <f t="shared" si="14"/>
        <v/>
      </c>
      <c r="K126" s="55" t="str">
        <f t="shared" si="15"/>
        <v/>
      </c>
      <c r="L126" s="55" t="str">
        <f t="shared" si="16"/>
        <v/>
      </c>
      <c r="M126" s="55" t="str">
        <f t="shared" si="17"/>
        <v/>
      </c>
      <c r="N126" s="55" t="str">
        <f t="shared" si="18"/>
        <v/>
      </c>
      <c r="O126" s="55" t="str">
        <f t="shared" si="19"/>
        <v/>
      </c>
      <c r="P126" s="55" t="str">
        <f t="shared" si="20"/>
        <v/>
      </c>
      <c r="Q126" s="82" t="str">
        <f t="shared" si="21"/>
        <v/>
      </c>
      <c r="S126" s="76"/>
      <c r="T126" s="74"/>
      <c r="U126" s="76"/>
      <c r="V126" s="74"/>
      <c r="W126" s="76"/>
    </row>
    <row r="127" spans="1:23" x14ac:dyDescent="0.2">
      <c r="A127" s="50"/>
      <c r="B127" s="51"/>
      <c r="C127" s="52"/>
      <c r="D127" s="53"/>
      <c r="E127" s="53"/>
      <c r="F127" s="58"/>
      <c r="G127" s="54" t="str">
        <f t="shared" si="11"/>
        <v/>
      </c>
      <c r="H127" s="55" t="str">
        <f t="shared" si="12"/>
        <v/>
      </c>
      <c r="I127" s="79" t="str">
        <f t="shared" si="13"/>
        <v/>
      </c>
      <c r="J127" s="55" t="str">
        <f t="shared" si="14"/>
        <v/>
      </c>
      <c r="K127" s="55" t="str">
        <f t="shared" si="15"/>
        <v/>
      </c>
      <c r="L127" s="55" t="str">
        <f t="shared" si="16"/>
        <v/>
      </c>
      <c r="M127" s="55" t="str">
        <f t="shared" si="17"/>
        <v/>
      </c>
      <c r="N127" s="55" t="str">
        <f t="shared" si="18"/>
        <v/>
      </c>
      <c r="O127" s="55" t="str">
        <f t="shared" si="19"/>
        <v/>
      </c>
      <c r="P127" s="55" t="str">
        <f t="shared" si="20"/>
        <v/>
      </c>
      <c r="Q127" s="82" t="str">
        <f t="shared" si="21"/>
        <v/>
      </c>
      <c r="S127" s="76"/>
      <c r="T127" s="74"/>
      <c r="U127" s="76"/>
      <c r="V127" s="74"/>
      <c r="W127" s="76"/>
    </row>
    <row r="128" spans="1:23" x14ac:dyDescent="0.2">
      <c r="A128" s="50"/>
      <c r="B128" s="51"/>
      <c r="C128" s="52"/>
      <c r="D128" s="53"/>
      <c r="E128" s="53"/>
      <c r="F128" s="58"/>
      <c r="G128" s="54" t="str">
        <f t="shared" si="11"/>
        <v/>
      </c>
      <c r="H128" s="55" t="str">
        <f t="shared" si="12"/>
        <v/>
      </c>
      <c r="I128" s="79" t="str">
        <f t="shared" si="13"/>
        <v/>
      </c>
      <c r="J128" s="55" t="str">
        <f t="shared" si="14"/>
        <v/>
      </c>
      <c r="K128" s="55" t="str">
        <f t="shared" si="15"/>
        <v/>
      </c>
      <c r="L128" s="55" t="str">
        <f t="shared" si="16"/>
        <v/>
      </c>
      <c r="M128" s="55" t="str">
        <f t="shared" si="17"/>
        <v/>
      </c>
      <c r="N128" s="55" t="str">
        <f t="shared" si="18"/>
        <v/>
      </c>
      <c r="O128" s="55" t="str">
        <f t="shared" si="19"/>
        <v/>
      </c>
      <c r="P128" s="55" t="str">
        <f t="shared" si="20"/>
        <v/>
      </c>
      <c r="Q128" s="82" t="str">
        <f t="shared" si="21"/>
        <v/>
      </c>
      <c r="S128" s="76"/>
      <c r="T128" s="74"/>
      <c r="U128" s="76"/>
      <c r="V128" s="74"/>
      <c r="W128" s="76"/>
    </row>
    <row r="129" spans="1:23" x14ac:dyDescent="0.2">
      <c r="A129" s="50"/>
      <c r="B129" s="51"/>
      <c r="C129" s="52"/>
      <c r="D129" s="53"/>
      <c r="E129" s="53"/>
      <c r="F129" s="58"/>
      <c r="G129" s="54" t="str">
        <f t="shared" si="11"/>
        <v/>
      </c>
      <c r="H129" s="55" t="str">
        <f t="shared" si="12"/>
        <v/>
      </c>
      <c r="I129" s="79" t="str">
        <f t="shared" si="13"/>
        <v/>
      </c>
      <c r="J129" s="55" t="str">
        <f t="shared" si="14"/>
        <v/>
      </c>
      <c r="K129" s="55" t="str">
        <f t="shared" si="15"/>
        <v/>
      </c>
      <c r="L129" s="55" t="str">
        <f t="shared" si="16"/>
        <v/>
      </c>
      <c r="M129" s="55" t="str">
        <f t="shared" si="17"/>
        <v/>
      </c>
      <c r="N129" s="55" t="str">
        <f t="shared" si="18"/>
        <v/>
      </c>
      <c r="O129" s="55" t="str">
        <f t="shared" si="19"/>
        <v/>
      </c>
      <c r="P129" s="55" t="str">
        <f t="shared" si="20"/>
        <v/>
      </c>
      <c r="Q129" s="82" t="str">
        <f t="shared" si="21"/>
        <v/>
      </c>
      <c r="S129" s="76"/>
      <c r="T129" s="74"/>
      <c r="U129" s="76"/>
      <c r="V129" s="74"/>
      <c r="W129" s="76"/>
    </row>
    <row r="130" spans="1:23" x14ac:dyDescent="0.2">
      <c r="A130" s="50"/>
      <c r="B130" s="51"/>
      <c r="C130" s="52"/>
      <c r="D130" s="53"/>
      <c r="E130" s="53"/>
      <c r="F130" s="58"/>
      <c r="G130" s="54" t="str">
        <f t="shared" si="11"/>
        <v/>
      </c>
      <c r="H130" s="55" t="str">
        <f t="shared" si="12"/>
        <v/>
      </c>
      <c r="I130" s="79" t="str">
        <f t="shared" si="13"/>
        <v/>
      </c>
      <c r="J130" s="55" t="str">
        <f t="shared" si="14"/>
        <v/>
      </c>
      <c r="K130" s="55" t="str">
        <f t="shared" si="15"/>
        <v/>
      </c>
      <c r="L130" s="55" t="str">
        <f t="shared" si="16"/>
        <v/>
      </c>
      <c r="M130" s="55" t="str">
        <f t="shared" si="17"/>
        <v/>
      </c>
      <c r="N130" s="55" t="str">
        <f t="shared" si="18"/>
        <v/>
      </c>
      <c r="O130" s="55" t="str">
        <f t="shared" si="19"/>
        <v/>
      </c>
      <c r="P130" s="55" t="str">
        <f t="shared" si="20"/>
        <v/>
      </c>
      <c r="Q130" s="82" t="str">
        <f t="shared" si="21"/>
        <v/>
      </c>
      <c r="S130" s="76"/>
      <c r="T130" s="74"/>
      <c r="U130" s="76"/>
      <c r="V130" s="74"/>
      <c r="W130" s="76"/>
    </row>
    <row r="131" spans="1:23" x14ac:dyDescent="0.2">
      <c r="A131" s="50"/>
      <c r="B131" s="51"/>
      <c r="C131" s="52"/>
      <c r="D131" s="53"/>
      <c r="E131" s="53"/>
      <c r="F131" s="58"/>
      <c r="G131" s="54" t="str">
        <f t="shared" ref="G131:G194" si="22">IF(F131="","",VLOOKUP(F131,ENSENMBLE,2))</f>
        <v/>
      </c>
      <c r="H131" s="55" t="str">
        <f t="shared" si="12"/>
        <v/>
      </c>
      <c r="I131" s="79" t="str">
        <f t="shared" si="13"/>
        <v/>
      </c>
      <c r="J131" s="55" t="str">
        <f t="shared" si="14"/>
        <v/>
      </c>
      <c r="K131" s="55" t="str">
        <f t="shared" si="15"/>
        <v/>
      </c>
      <c r="L131" s="55" t="str">
        <f t="shared" si="16"/>
        <v/>
      </c>
      <c r="M131" s="55" t="str">
        <f t="shared" si="17"/>
        <v/>
      </c>
      <c r="N131" s="55" t="str">
        <f t="shared" si="18"/>
        <v/>
      </c>
      <c r="O131" s="55" t="str">
        <f t="shared" si="19"/>
        <v/>
      </c>
      <c r="P131" s="55" t="str">
        <f t="shared" si="20"/>
        <v/>
      </c>
      <c r="Q131" s="82" t="str">
        <f t="shared" si="21"/>
        <v/>
      </c>
      <c r="S131" s="76"/>
      <c r="T131" s="74"/>
      <c r="U131" s="76"/>
      <c r="V131" s="74"/>
      <c r="W131" s="76"/>
    </row>
    <row r="132" spans="1:23" x14ac:dyDescent="0.2">
      <c r="A132" s="50"/>
      <c r="B132" s="51"/>
      <c r="C132" s="52"/>
      <c r="D132" s="53"/>
      <c r="E132" s="53"/>
      <c r="F132" s="58"/>
      <c r="G132" s="54" t="str">
        <f t="shared" si="22"/>
        <v/>
      </c>
      <c r="H132" s="55" t="str">
        <f t="shared" ref="H132:H195" si="23">IF(S132="","",IF(S132&gt;0,S132,IF(S132&lt;-25,-S132-2,IF(S132=-24,26,IF(S132&lt;23,25)))))</f>
        <v/>
      </c>
      <c r="I132" s="79" t="str">
        <f t="shared" ref="I132:I195" si="24">IF(S132="","",IF(S132&lt;0,-S132,IF(S132&lt;24,25,IF(S132&gt;25,S132-2,IF(S132=24,26)))))</f>
        <v/>
      </c>
      <c r="J132" s="55" t="str">
        <f t="shared" ref="J132:J195" si="25">IF(T132="","",IF(T132&gt;0,T132,IF(T132&lt;-25,-T132-2,IF(T132=-24,26,IF(T132&lt;23,25)))))</f>
        <v/>
      </c>
      <c r="K132" s="55" t="str">
        <f t="shared" ref="K132:K195" si="26">IF(T132="","",IF(T132&lt;0,-T132,IF(T132&lt;24,25,IF(T132&gt;25,T132-2,IF(T132=24,26)))))</f>
        <v/>
      </c>
      <c r="L132" s="55" t="str">
        <f t="shared" ref="L132:L195" si="27">IF(U132="","",IF(U132&gt;0,U132,IF(U132&lt;-25,-U132-2,IF(U132=-24,26,IF(U132&lt;23,25)))))</f>
        <v/>
      </c>
      <c r="M132" s="55" t="str">
        <f t="shared" ref="M132:M195" si="28">IF(U132="","",IF(U132&lt;0,-U132,IF(U132&lt;24,25,IF(U132&gt;25,U132-2,IF(U132=24,26)))))</f>
        <v/>
      </c>
      <c r="N132" s="55" t="str">
        <f t="shared" ref="N132:N195" si="29">IF(V132="","",IF(V132&gt;0,V132,IF(V132&lt;-25,-V132-2,IF(V132=-24,26,IF(V132&lt;23,25)))))</f>
        <v/>
      </c>
      <c r="O132" s="55" t="str">
        <f t="shared" ref="O132:O195" si="30">IF(V132="","",IF(V132&lt;0,-V132,IF(V132&lt;24,25,IF(V132&gt;25,V132-2,IF(V132=24,26)))))</f>
        <v/>
      </c>
      <c r="P132" s="55" t="str">
        <f t="shared" ref="P132:P195" si="31">IF(W132="","",IF(W132&gt;0,W132,IF(W132&lt;-15,-W132-2,IF(W132=-14,16,IF(W132&lt;13,15)))))</f>
        <v/>
      </c>
      <c r="Q132" s="82" t="str">
        <f t="shared" ref="Q132:Q195" si="32">IF(W132="","",IF(W132&lt;0,-W132,IF(W132&lt;14,15,IF(W132&gt;15,W132-2,IF(W132=14,16)))))</f>
        <v/>
      </c>
      <c r="S132" s="76"/>
      <c r="T132" s="74"/>
      <c r="U132" s="76"/>
      <c r="V132" s="74"/>
      <c r="W132" s="76"/>
    </row>
    <row r="133" spans="1:23" x14ac:dyDescent="0.2">
      <c r="A133" s="50"/>
      <c r="B133" s="51"/>
      <c r="C133" s="52"/>
      <c r="D133" s="53"/>
      <c r="E133" s="53"/>
      <c r="F133" s="58"/>
      <c r="G133" s="54" t="str">
        <f t="shared" si="22"/>
        <v/>
      </c>
      <c r="H133" s="55" t="str">
        <f t="shared" si="23"/>
        <v/>
      </c>
      <c r="I133" s="79" t="str">
        <f t="shared" si="24"/>
        <v/>
      </c>
      <c r="J133" s="55" t="str">
        <f t="shared" si="25"/>
        <v/>
      </c>
      <c r="K133" s="55" t="str">
        <f t="shared" si="26"/>
        <v/>
      </c>
      <c r="L133" s="55" t="str">
        <f t="shared" si="27"/>
        <v/>
      </c>
      <c r="M133" s="55" t="str">
        <f t="shared" si="28"/>
        <v/>
      </c>
      <c r="N133" s="55" t="str">
        <f t="shared" si="29"/>
        <v/>
      </c>
      <c r="O133" s="55" t="str">
        <f t="shared" si="30"/>
        <v/>
      </c>
      <c r="P133" s="55" t="str">
        <f t="shared" si="31"/>
        <v/>
      </c>
      <c r="Q133" s="82" t="str">
        <f t="shared" si="32"/>
        <v/>
      </c>
      <c r="S133" s="76"/>
      <c r="T133" s="74"/>
      <c r="U133" s="76"/>
      <c r="V133" s="74"/>
      <c r="W133" s="76"/>
    </row>
    <row r="134" spans="1:23" x14ac:dyDescent="0.2">
      <c r="A134" s="50"/>
      <c r="B134" s="51"/>
      <c r="C134" s="52"/>
      <c r="D134" s="53"/>
      <c r="E134" s="53"/>
      <c r="F134" s="58"/>
      <c r="G134" s="54" t="str">
        <f t="shared" si="22"/>
        <v/>
      </c>
      <c r="H134" s="55" t="str">
        <f t="shared" si="23"/>
        <v/>
      </c>
      <c r="I134" s="79" t="str">
        <f t="shared" si="24"/>
        <v/>
      </c>
      <c r="J134" s="55" t="str">
        <f t="shared" si="25"/>
        <v/>
      </c>
      <c r="K134" s="55" t="str">
        <f t="shared" si="26"/>
        <v/>
      </c>
      <c r="L134" s="55" t="str">
        <f t="shared" si="27"/>
        <v/>
      </c>
      <c r="M134" s="55" t="str">
        <f t="shared" si="28"/>
        <v/>
      </c>
      <c r="N134" s="55" t="str">
        <f t="shared" si="29"/>
        <v/>
      </c>
      <c r="O134" s="55" t="str">
        <f t="shared" si="30"/>
        <v/>
      </c>
      <c r="P134" s="55" t="str">
        <f t="shared" si="31"/>
        <v/>
      </c>
      <c r="Q134" s="82" t="str">
        <f t="shared" si="32"/>
        <v/>
      </c>
      <c r="S134" s="76"/>
      <c r="T134" s="74"/>
      <c r="U134" s="76"/>
      <c r="V134" s="74"/>
      <c r="W134" s="76"/>
    </row>
    <row r="135" spans="1:23" x14ac:dyDescent="0.2">
      <c r="A135" s="50"/>
      <c r="B135" s="51"/>
      <c r="C135" s="52"/>
      <c r="D135" s="53"/>
      <c r="E135" s="53"/>
      <c r="F135" s="58"/>
      <c r="G135" s="54" t="str">
        <f t="shared" si="22"/>
        <v/>
      </c>
      <c r="H135" s="55" t="str">
        <f t="shared" si="23"/>
        <v/>
      </c>
      <c r="I135" s="79" t="str">
        <f t="shared" si="24"/>
        <v/>
      </c>
      <c r="J135" s="55" t="str">
        <f t="shared" si="25"/>
        <v/>
      </c>
      <c r="K135" s="55" t="str">
        <f t="shared" si="26"/>
        <v/>
      </c>
      <c r="L135" s="55" t="str">
        <f t="shared" si="27"/>
        <v/>
      </c>
      <c r="M135" s="55" t="str">
        <f t="shared" si="28"/>
        <v/>
      </c>
      <c r="N135" s="55" t="str">
        <f t="shared" si="29"/>
        <v/>
      </c>
      <c r="O135" s="55" t="str">
        <f t="shared" si="30"/>
        <v/>
      </c>
      <c r="P135" s="55" t="str">
        <f t="shared" si="31"/>
        <v/>
      </c>
      <c r="Q135" s="82" t="str">
        <f t="shared" si="32"/>
        <v/>
      </c>
      <c r="S135" s="76"/>
      <c r="T135" s="74"/>
      <c r="U135" s="76"/>
      <c r="V135" s="74"/>
      <c r="W135" s="76"/>
    </row>
    <row r="136" spans="1:23" x14ac:dyDescent="0.2">
      <c r="A136" s="50"/>
      <c r="B136" s="51"/>
      <c r="C136" s="52"/>
      <c r="D136" s="53"/>
      <c r="E136" s="53"/>
      <c r="F136" s="58"/>
      <c r="G136" s="54" t="str">
        <f t="shared" si="22"/>
        <v/>
      </c>
      <c r="H136" s="55" t="str">
        <f t="shared" si="23"/>
        <v/>
      </c>
      <c r="I136" s="79" t="str">
        <f t="shared" si="24"/>
        <v/>
      </c>
      <c r="J136" s="55" t="str">
        <f t="shared" si="25"/>
        <v/>
      </c>
      <c r="K136" s="55" t="str">
        <f t="shared" si="26"/>
        <v/>
      </c>
      <c r="L136" s="55" t="str">
        <f t="shared" si="27"/>
        <v/>
      </c>
      <c r="M136" s="55" t="str">
        <f t="shared" si="28"/>
        <v/>
      </c>
      <c r="N136" s="55" t="str">
        <f t="shared" si="29"/>
        <v/>
      </c>
      <c r="O136" s="55" t="str">
        <f t="shared" si="30"/>
        <v/>
      </c>
      <c r="P136" s="55" t="str">
        <f t="shared" si="31"/>
        <v/>
      </c>
      <c r="Q136" s="82" t="str">
        <f t="shared" si="32"/>
        <v/>
      </c>
      <c r="S136" s="76"/>
      <c r="T136" s="74"/>
      <c r="U136" s="76"/>
      <c r="V136" s="74"/>
      <c r="W136" s="76"/>
    </row>
    <row r="137" spans="1:23" x14ac:dyDescent="0.2">
      <c r="A137" s="50"/>
      <c r="B137" s="51"/>
      <c r="C137" s="52"/>
      <c r="D137" s="53"/>
      <c r="E137" s="53"/>
      <c r="F137" s="58"/>
      <c r="G137" s="54" t="str">
        <f t="shared" si="22"/>
        <v/>
      </c>
      <c r="H137" s="55" t="str">
        <f t="shared" si="23"/>
        <v/>
      </c>
      <c r="I137" s="79" t="str">
        <f t="shared" si="24"/>
        <v/>
      </c>
      <c r="J137" s="55" t="str">
        <f t="shared" si="25"/>
        <v/>
      </c>
      <c r="K137" s="55" t="str">
        <f t="shared" si="26"/>
        <v/>
      </c>
      <c r="L137" s="55" t="str">
        <f t="shared" si="27"/>
        <v/>
      </c>
      <c r="M137" s="55" t="str">
        <f t="shared" si="28"/>
        <v/>
      </c>
      <c r="N137" s="55" t="str">
        <f t="shared" si="29"/>
        <v/>
      </c>
      <c r="O137" s="55" t="str">
        <f t="shared" si="30"/>
        <v/>
      </c>
      <c r="P137" s="55" t="str">
        <f t="shared" si="31"/>
        <v/>
      </c>
      <c r="Q137" s="82" t="str">
        <f t="shared" si="32"/>
        <v/>
      </c>
      <c r="S137" s="76"/>
      <c r="T137" s="74"/>
      <c r="U137" s="76"/>
      <c r="V137" s="74"/>
      <c r="W137" s="76"/>
    </row>
    <row r="138" spans="1:23" x14ac:dyDescent="0.2">
      <c r="A138" s="50"/>
      <c r="B138" s="51"/>
      <c r="C138" s="52"/>
      <c r="D138" s="53"/>
      <c r="E138" s="53"/>
      <c r="F138" s="58"/>
      <c r="G138" s="54" t="str">
        <f t="shared" si="22"/>
        <v/>
      </c>
      <c r="H138" s="55" t="str">
        <f t="shared" si="23"/>
        <v/>
      </c>
      <c r="I138" s="79" t="str">
        <f t="shared" si="24"/>
        <v/>
      </c>
      <c r="J138" s="55" t="str">
        <f t="shared" si="25"/>
        <v/>
      </c>
      <c r="K138" s="55" t="str">
        <f t="shared" si="26"/>
        <v/>
      </c>
      <c r="L138" s="55" t="str">
        <f t="shared" si="27"/>
        <v/>
      </c>
      <c r="M138" s="55" t="str">
        <f t="shared" si="28"/>
        <v/>
      </c>
      <c r="N138" s="55" t="str">
        <f t="shared" si="29"/>
        <v/>
      </c>
      <c r="O138" s="55" t="str">
        <f t="shared" si="30"/>
        <v/>
      </c>
      <c r="P138" s="55" t="str">
        <f t="shared" si="31"/>
        <v/>
      </c>
      <c r="Q138" s="82" t="str">
        <f t="shared" si="32"/>
        <v/>
      </c>
      <c r="S138" s="76"/>
      <c r="T138" s="74"/>
      <c r="U138" s="76"/>
      <c r="V138" s="74"/>
      <c r="W138" s="76"/>
    </row>
    <row r="139" spans="1:23" x14ac:dyDescent="0.2">
      <c r="A139" s="50"/>
      <c r="B139" s="51"/>
      <c r="C139" s="52"/>
      <c r="D139" s="53"/>
      <c r="E139" s="53"/>
      <c r="F139" s="58"/>
      <c r="G139" s="54" t="str">
        <f t="shared" si="22"/>
        <v/>
      </c>
      <c r="H139" s="55" t="str">
        <f t="shared" si="23"/>
        <v/>
      </c>
      <c r="I139" s="79" t="str">
        <f t="shared" si="24"/>
        <v/>
      </c>
      <c r="J139" s="55" t="str">
        <f t="shared" si="25"/>
        <v/>
      </c>
      <c r="K139" s="55" t="str">
        <f t="shared" si="26"/>
        <v/>
      </c>
      <c r="L139" s="55" t="str">
        <f t="shared" si="27"/>
        <v/>
      </c>
      <c r="M139" s="55" t="str">
        <f t="shared" si="28"/>
        <v/>
      </c>
      <c r="N139" s="55" t="str">
        <f t="shared" si="29"/>
        <v/>
      </c>
      <c r="O139" s="55" t="str">
        <f t="shared" si="30"/>
        <v/>
      </c>
      <c r="P139" s="55" t="str">
        <f t="shared" si="31"/>
        <v/>
      </c>
      <c r="Q139" s="82" t="str">
        <f t="shared" si="32"/>
        <v/>
      </c>
      <c r="S139" s="76"/>
      <c r="T139" s="74"/>
      <c r="U139" s="76"/>
      <c r="V139" s="74"/>
      <c r="W139" s="76"/>
    </row>
    <row r="140" spans="1:23" x14ac:dyDescent="0.2">
      <c r="A140" s="50"/>
      <c r="B140" s="51"/>
      <c r="C140" s="52"/>
      <c r="D140" s="53"/>
      <c r="E140" s="53"/>
      <c r="F140" s="58"/>
      <c r="G140" s="54" t="str">
        <f t="shared" si="22"/>
        <v/>
      </c>
      <c r="H140" s="55" t="str">
        <f t="shared" si="23"/>
        <v/>
      </c>
      <c r="I140" s="79" t="str">
        <f t="shared" si="24"/>
        <v/>
      </c>
      <c r="J140" s="55" t="str">
        <f t="shared" si="25"/>
        <v/>
      </c>
      <c r="K140" s="55" t="str">
        <f t="shared" si="26"/>
        <v/>
      </c>
      <c r="L140" s="55" t="str">
        <f t="shared" si="27"/>
        <v/>
      </c>
      <c r="M140" s="55" t="str">
        <f t="shared" si="28"/>
        <v/>
      </c>
      <c r="N140" s="55" t="str">
        <f t="shared" si="29"/>
        <v/>
      </c>
      <c r="O140" s="55" t="str">
        <f t="shared" si="30"/>
        <v/>
      </c>
      <c r="P140" s="55" t="str">
        <f t="shared" si="31"/>
        <v/>
      </c>
      <c r="Q140" s="82" t="str">
        <f t="shared" si="32"/>
        <v/>
      </c>
      <c r="S140" s="76"/>
      <c r="T140" s="74"/>
      <c r="U140" s="76"/>
      <c r="V140" s="74"/>
      <c r="W140" s="76"/>
    </row>
    <row r="141" spans="1:23" x14ac:dyDescent="0.2">
      <c r="A141" s="50"/>
      <c r="B141" s="51"/>
      <c r="C141" s="52"/>
      <c r="D141" s="53"/>
      <c r="E141" s="53"/>
      <c r="F141" s="58"/>
      <c r="G141" s="54" t="str">
        <f t="shared" si="22"/>
        <v/>
      </c>
      <c r="H141" s="55" t="str">
        <f t="shared" si="23"/>
        <v/>
      </c>
      <c r="I141" s="79" t="str">
        <f t="shared" si="24"/>
        <v/>
      </c>
      <c r="J141" s="55" t="str">
        <f t="shared" si="25"/>
        <v/>
      </c>
      <c r="K141" s="55" t="str">
        <f t="shared" si="26"/>
        <v/>
      </c>
      <c r="L141" s="55" t="str">
        <f t="shared" si="27"/>
        <v/>
      </c>
      <c r="M141" s="55" t="str">
        <f t="shared" si="28"/>
        <v/>
      </c>
      <c r="N141" s="55" t="str">
        <f t="shared" si="29"/>
        <v/>
      </c>
      <c r="O141" s="55" t="str">
        <f t="shared" si="30"/>
        <v/>
      </c>
      <c r="P141" s="55" t="str">
        <f t="shared" si="31"/>
        <v/>
      </c>
      <c r="Q141" s="82" t="str">
        <f t="shared" si="32"/>
        <v/>
      </c>
      <c r="S141" s="76"/>
      <c r="T141" s="74"/>
      <c r="U141" s="76"/>
      <c r="V141" s="74"/>
      <c r="W141" s="76"/>
    </row>
    <row r="142" spans="1:23" x14ac:dyDescent="0.2">
      <c r="A142" s="50"/>
      <c r="B142" s="51"/>
      <c r="C142" s="52"/>
      <c r="D142" s="53"/>
      <c r="E142" s="53"/>
      <c r="F142" s="58"/>
      <c r="G142" s="54" t="str">
        <f t="shared" si="22"/>
        <v/>
      </c>
      <c r="H142" s="55" t="str">
        <f t="shared" si="23"/>
        <v/>
      </c>
      <c r="I142" s="79" t="str">
        <f t="shared" si="24"/>
        <v/>
      </c>
      <c r="J142" s="55" t="str">
        <f t="shared" si="25"/>
        <v/>
      </c>
      <c r="K142" s="55" t="str">
        <f t="shared" si="26"/>
        <v/>
      </c>
      <c r="L142" s="55" t="str">
        <f t="shared" si="27"/>
        <v/>
      </c>
      <c r="M142" s="55" t="str">
        <f t="shared" si="28"/>
        <v/>
      </c>
      <c r="N142" s="55" t="str">
        <f t="shared" si="29"/>
        <v/>
      </c>
      <c r="O142" s="55" t="str">
        <f t="shared" si="30"/>
        <v/>
      </c>
      <c r="P142" s="55" t="str">
        <f t="shared" si="31"/>
        <v/>
      </c>
      <c r="Q142" s="82" t="str">
        <f t="shared" si="32"/>
        <v/>
      </c>
      <c r="S142" s="76"/>
      <c r="T142" s="74"/>
      <c r="U142" s="76"/>
      <c r="V142" s="74"/>
      <c r="W142" s="76"/>
    </row>
    <row r="143" spans="1:23" x14ac:dyDescent="0.2">
      <c r="A143" s="50"/>
      <c r="B143" s="51"/>
      <c r="C143" s="52"/>
      <c r="D143" s="53"/>
      <c r="E143" s="53"/>
      <c r="F143" s="58"/>
      <c r="G143" s="54" t="str">
        <f t="shared" si="22"/>
        <v/>
      </c>
      <c r="H143" s="55" t="str">
        <f t="shared" si="23"/>
        <v/>
      </c>
      <c r="I143" s="79" t="str">
        <f t="shared" si="24"/>
        <v/>
      </c>
      <c r="J143" s="55" t="str">
        <f t="shared" si="25"/>
        <v/>
      </c>
      <c r="K143" s="55" t="str">
        <f t="shared" si="26"/>
        <v/>
      </c>
      <c r="L143" s="55" t="str">
        <f t="shared" si="27"/>
        <v/>
      </c>
      <c r="M143" s="55" t="str">
        <f t="shared" si="28"/>
        <v/>
      </c>
      <c r="N143" s="55" t="str">
        <f t="shared" si="29"/>
        <v/>
      </c>
      <c r="O143" s="55" t="str">
        <f t="shared" si="30"/>
        <v/>
      </c>
      <c r="P143" s="55" t="str">
        <f t="shared" si="31"/>
        <v/>
      </c>
      <c r="Q143" s="82" t="str">
        <f t="shared" si="32"/>
        <v/>
      </c>
      <c r="S143" s="76"/>
      <c r="T143" s="74"/>
      <c r="U143" s="76"/>
      <c r="V143" s="74"/>
      <c r="W143" s="76"/>
    </row>
    <row r="144" spans="1:23" x14ac:dyDescent="0.2">
      <c r="A144" s="50"/>
      <c r="B144" s="51"/>
      <c r="C144" s="52"/>
      <c r="D144" s="53"/>
      <c r="E144" s="53"/>
      <c r="F144" s="58"/>
      <c r="G144" s="54" t="str">
        <f t="shared" si="22"/>
        <v/>
      </c>
      <c r="H144" s="55" t="str">
        <f t="shared" si="23"/>
        <v/>
      </c>
      <c r="I144" s="79" t="str">
        <f t="shared" si="24"/>
        <v/>
      </c>
      <c r="J144" s="55" t="str">
        <f t="shared" si="25"/>
        <v/>
      </c>
      <c r="K144" s="55" t="str">
        <f t="shared" si="26"/>
        <v/>
      </c>
      <c r="L144" s="55" t="str">
        <f t="shared" si="27"/>
        <v/>
      </c>
      <c r="M144" s="55" t="str">
        <f t="shared" si="28"/>
        <v/>
      </c>
      <c r="N144" s="55" t="str">
        <f t="shared" si="29"/>
        <v/>
      </c>
      <c r="O144" s="55" t="str">
        <f t="shared" si="30"/>
        <v/>
      </c>
      <c r="P144" s="55" t="str">
        <f t="shared" si="31"/>
        <v/>
      </c>
      <c r="Q144" s="82" t="str">
        <f t="shared" si="32"/>
        <v/>
      </c>
      <c r="S144" s="76"/>
      <c r="T144" s="74"/>
      <c r="U144" s="76"/>
      <c r="V144" s="74"/>
      <c r="W144" s="76"/>
    </row>
    <row r="145" spans="1:23" x14ac:dyDescent="0.2">
      <c r="A145" s="50"/>
      <c r="B145" s="51"/>
      <c r="C145" s="52"/>
      <c r="D145" s="53"/>
      <c r="E145" s="53"/>
      <c r="F145" s="58"/>
      <c r="G145" s="54" t="str">
        <f t="shared" si="22"/>
        <v/>
      </c>
      <c r="H145" s="55" t="str">
        <f t="shared" si="23"/>
        <v/>
      </c>
      <c r="I145" s="79" t="str">
        <f t="shared" si="24"/>
        <v/>
      </c>
      <c r="J145" s="55" t="str">
        <f t="shared" si="25"/>
        <v/>
      </c>
      <c r="K145" s="55" t="str">
        <f t="shared" si="26"/>
        <v/>
      </c>
      <c r="L145" s="55" t="str">
        <f t="shared" si="27"/>
        <v/>
      </c>
      <c r="M145" s="55" t="str">
        <f t="shared" si="28"/>
        <v/>
      </c>
      <c r="N145" s="55" t="str">
        <f t="shared" si="29"/>
        <v/>
      </c>
      <c r="O145" s="55" t="str">
        <f t="shared" si="30"/>
        <v/>
      </c>
      <c r="P145" s="55" t="str">
        <f t="shared" si="31"/>
        <v/>
      </c>
      <c r="Q145" s="82" t="str">
        <f t="shared" si="32"/>
        <v/>
      </c>
      <c r="S145" s="76"/>
      <c r="T145" s="74"/>
      <c r="U145" s="76"/>
      <c r="V145" s="74"/>
      <c r="W145" s="76"/>
    </row>
    <row r="146" spans="1:23" x14ac:dyDescent="0.2">
      <c r="A146" s="50"/>
      <c r="B146" s="51"/>
      <c r="C146" s="52"/>
      <c r="D146" s="53"/>
      <c r="E146" s="53"/>
      <c r="F146" s="58"/>
      <c r="G146" s="54" t="str">
        <f t="shared" si="22"/>
        <v/>
      </c>
      <c r="H146" s="55" t="str">
        <f t="shared" si="23"/>
        <v/>
      </c>
      <c r="I146" s="79" t="str">
        <f t="shared" si="24"/>
        <v/>
      </c>
      <c r="J146" s="55" t="str">
        <f t="shared" si="25"/>
        <v/>
      </c>
      <c r="K146" s="55" t="str">
        <f t="shared" si="26"/>
        <v/>
      </c>
      <c r="L146" s="55" t="str">
        <f t="shared" si="27"/>
        <v/>
      </c>
      <c r="M146" s="55" t="str">
        <f t="shared" si="28"/>
        <v/>
      </c>
      <c r="N146" s="55" t="str">
        <f t="shared" si="29"/>
        <v/>
      </c>
      <c r="O146" s="55" t="str">
        <f t="shared" si="30"/>
        <v/>
      </c>
      <c r="P146" s="55" t="str">
        <f t="shared" si="31"/>
        <v/>
      </c>
      <c r="Q146" s="82" t="str">
        <f t="shared" si="32"/>
        <v/>
      </c>
      <c r="S146" s="76"/>
      <c r="T146" s="74"/>
      <c r="U146" s="76"/>
      <c r="V146" s="74"/>
      <c r="W146" s="76"/>
    </row>
    <row r="147" spans="1:23" x14ac:dyDescent="0.2">
      <c r="A147" s="50"/>
      <c r="B147" s="51"/>
      <c r="C147" s="52"/>
      <c r="D147" s="53"/>
      <c r="E147" s="53"/>
      <c r="F147" s="58"/>
      <c r="G147" s="54" t="str">
        <f t="shared" si="22"/>
        <v/>
      </c>
      <c r="H147" s="55" t="str">
        <f t="shared" si="23"/>
        <v/>
      </c>
      <c r="I147" s="79" t="str">
        <f t="shared" si="24"/>
        <v/>
      </c>
      <c r="J147" s="55" t="str">
        <f t="shared" si="25"/>
        <v/>
      </c>
      <c r="K147" s="55" t="str">
        <f t="shared" si="26"/>
        <v/>
      </c>
      <c r="L147" s="55" t="str">
        <f t="shared" si="27"/>
        <v/>
      </c>
      <c r="M147" s="55" t="str">
        <f t="shared" si="28"/>
        <v/>
      </c>
      <c r="N147" s="55" t="str">
        <f t="shared" si="29"/>
        <v/>
      </c>
      <c r="O147" s="55" t="str">
        <f t="shared" si="30"/>
        <v/>
      </c>
      <c r="P147" s="55" t="str">
        <f t="shared" si="31"/>
        <v/>
      </c>
      <c r="Q147" s="82" t="str">
        <f t="shared" si="32"/>
        <v/>
      </c>
      <c r="S147" s="76"/>
      <c r="T147" s="74"/>
      <c r="U147" s="76"/>
      <c r="V147" s="74"/>
      <c r="W147" s="76"/>
    </row>
    <row r="148" spans="1:23" x14ac:dyDescent="0.2">
      <c r="A148" s="50"/>
      <c r="B148" s="51"/>
      <c r="C148" s="52"/>
      <c r="D148" s="53"/>
      <c r="E148" s="53"/>
      <c r="F148" s="58"/>
      <c r="G148" s="54" t="str">
        <f t="shared" si="22"/>
        <v/>
      </c>
      <c r="H148" s="55" t="str">
        <f t="shared" si="23"/>
        <v/>
      </c>
      <c r="I148" s="79" t="str">
        <f t="shared" si="24"/>
        <v/>
      </c>
      <c r="J148" s="55" t="str">
        <f t="shared" si="25"/>
        <v/>
      </c>
      <c r="K148" s="55" t="str">
        <f t="shared" si="26"/>
        <v/>
      </c>
      <c r="L148" s="55" t="str">
        <f t="shared" si="27"/>
        <v/>
      </c>
      <c r="M148" s="55" t="str">
        <f t="shared" si="28"/>
        <v/>
      </c>
      <c r="N148" s="55" t="str">
        <f t="shared" si="29"/>
        <v/>
      </c>
      <c r="O148" s="55" t="str">
        <f t="shared" si="30"/>
        <v/>
      </c>
      <c r="P148" s="55" t="str">
        <f t="shared" si="31"/>
        <v/>
      </c>
      <c r="Q148" s="82" t="str">
        <f t="shared" si="32"/>
        <v/>
      </c>
      <c r="S148" s="76"/>
      <c r="T148" s="74"/>
      <c r="U148" s="76"/>
      <c r="V148" s="74"/>
      <c r="W148" s="76"/>
    </row>
    <row r="149" spans="1:23" x14ac:dyDescent="0.2">
      <c r="A149" s="50"/>
      <c r="B149" s="51"/>
      <c r="C149" s="52"/>
      <c r="D149" s="53"/>
      <c r="E149" s="53"/>
      <c r="F149" s="58"/>
      <c r="G149" s="54" t="str">
        <f t="shared" si="22"/>
        <v/>
      </c>
      <c r="H149" s="55" t="str">
        <f t="shared" si="23"/>
        <v/>
      </c>
      <c r="I149" s="79" t="str">
        <f t="shared" si="24"/>
        <v/>
      </c>
      <c r="J149" s="55" t="str">
        <f t="shared" si="25"/>
        <v/>
      </c>
      <c r="K149" s="55" t="str">
        <f t="shared" si="26"/>
        <v/>
      </c>
      <c r="L149" s="55" t="str">
        <f t="shared" si="27"/>
        <v/>
      </c>
      <c r="M149" s="55" t="str">
        <f t="shared" si="28"/>
        <v/>
      </c>
      <c r="N149" s="55" t="str">
        <f t="shared" si="29"/>
        <v/>
      </c>
      <c r="O149" s="55" t="str">
        <f t="shared" si="30"/>
        <v/>
      </c>
      <c r="P149" s="55" t="str">
        <f t="shared" si="31"/>
        <v/>
      </c>
      <c r="Q149" s="82" t="str">
        <f t="shared" si="32"/>
        <v/>
      </c>
      <c r="S149" s="76"/>
      <c r="T149" s="74"/>
      <c r="U149" s="76"/>
      <c r="V149" s="74"/>
      <c r="W149" s="76"/>
    </row>
    <row r="150" spans="1:23" x14ac:dyDescent="0.2">
      <c r="A150" s="50"/>
      <c r="B150" s="51"/>
      <c r="C150" s="52"/>
      <c r="D150" s="53"/>
      <c r="E150" s="53"/>
      <c r="F150" s="58"/>
      <c r="G150" s="54" t="str">
        <f t="shared" si="22"/>
        <v/>
      </c>
      <c r="H150" s="55" t="str">
        <f t="shared" si="23"/>
        <v/>
      </c>
      <c r="I150" s="79" t="str">
        <f t="shared" si="24"/>
        <v/>
      </c>
      <c r="J150" s="55" t="str">
        <f t="shared" si="25"/>
        <v/>
      </c>
      <c r="K150" s="55" t="str">
        <f t="shared" si="26"/>
        <v/>
      </c>
      <c r="L150" s="55" t="str">
        <f t="shared" si="27"/>
        <v/>
      </c>
      <c r="M150" s="55" t="str">
        <f t="shared" si="28"/>
        <v/>
      </c>
      <c r="N150" s="55" t="str">
        <f t="shared" si="29"/>
        <v/>
      </c>
      <c r="O150" s="55" t="str">
        <f t="shared" si="30"/>
        <v/>
      </c>
      <c r="P150" s="55" t="str">
        <f t="shared" si="31"/>
        <v/>
      </c>
      <c r="Q150" s="82" t="str">
        <f t="shared" si="32"/>
        <v/>
      </c>
      <c r="S150" s="76"/>
      <c r="T150" s="74"/>
      <c r="U150" s="76"/>
      <c r="V150" s="74"/>
      <c r="W150" s="76"/>
    </row>
    <row r="151" spans="1:23" x14ac:dyDescent="0.2">
      <c r="A151" s="50"/>
      <c r="B151" s="51"/>
      <c r="C151" s="52"/>
      <c r="D151" s="53"/>
      <c r="E151" s="53"/>
      <c r="F151" s="58"/>
      <c r="G151" s="54" t="str">
        <f t="shared" si="22"/>
        <v/>
      </c>
      <c r="H151" s="55" t="str">
        <f t="shared" si="23"/>
        <v/>
      </c>
      <c r="I151" s="79" t="str">
        <f t="shared" si="24"/>
        <v/>
      </c>
      <c r="J151" s="55" t="str">
        <f t="shared" si="25"/>
        <v/>
      </c>
      <c r="K151" s="55" t="str">
        <f t="shared" si="26"/>
        <v/>
      </c>
      <c r="L151" s="55" t="str">
        <f t="shared" si="27"/>
        <v/>
      </c>
      <c r="M151" s="55" t="str">
        <f t="shared" si="28"/>
        <v/>
      </c>
      <c r="N151" s="55" t="str">
        <f t="shared" si="29"/>
        <v/>
      </c>
      <c r="O151" s="55" t="str">
        <f t="shared" si="30"/>
        <v/>
      </c>
      <c r="P151" s="55" t="str">
        <f t="shared" si="31"/>
        <v/>
      </c>
      <c r="Q151" s="82" t="str">
        <f t="shared" si="32"/>
        <v/>
      </c>
      <c r="S151" s="76"/>
      <c r="T151" s="74"/>
      <c r="U151" s="76"/>
      <c r="V151" s="74"/>
      <c r="W151" s="76"/>
    </row>
    <row r="152" spans="1:23" x14ac:dyDescent="0.2">
      <c r="A152" s="50"/>
      <c r="B152" s="51"/>
      <c r="C152" s="52"/>
      <c r="D152" s="53"/>
      <c r="E152" s="53"/>
      <c r="F152" s="58"/>
      <c r="G152" s="54" t="str">
        <f t="shared" si="22"/>
        <v/>
      </c>
      <c r="H152" s="55" t="str">
        <f t="shared" si="23"/>
        <v/>
      </c>
      <c r="I152" s="79" t="str">
        <f t="shared" si="24"/>
        <v/>
      </c>
      <c r="J152" s="55" t="str">
        <f t="shared" si="25"/>
        <v/>
      </c>
      <c r="K152" s="55" t="str">
        <f t="shared" si="26"/>
        <v/>
      </c>
      <c r="L152" s="55" t="str">
        <f t="shared" si="27"/>
        <v/>
      </c>
      <c r="M152" s="55" t="str">
        <f t="shared" si="28"/>
        <v/>
      </c>
      <c r="N152" s="55" t="str">
        <f t="shared" si="29"/>
        <v/>
      </c>
      <c r="O152" s="55" t="str">
        <f t="shared" si="30"/>
        <v/>
      </c>
      <c r="P152" s="55" t="str">
        <f t="shared" si="31"/>
        <v/>
      </c>
      <c r="Q152" s="82" t="str">
        <f t="shared" si="32"/>
        <v/>
      </c>
      <c r="S152" s="76"/>
      <c r="T152" s="74"/>
      <c r="U152" s="76"/>
      <c r="V152" s="74"/>
      <c r="W152" s="76"/>
    </row>
    <row r="153" spans="1:23" x14ac:dyDescent="0.2">
      <c r="A153" s="50"/>
      <c r="B153" s="51"/>
      <c r="C153" s="52"/>
      <c r="D153" s="53"/>
      <c r="E153" s="53"/>
      <c r="F153" s="58"/>
      <c r="G153" s="54" t="str">
        <f t="shared" si="22"/>
        <v/>
      </c>
      <c r="H153" s="55" t="str">
        <f t="shared" si="23"/>
        <v/>
      </c>
      <c r="I153" s="79" t="str">
        <f t="shared" si="24"/>
        <v/>
      </c>
      <c r="J153" s="55" t="str">
        <f t="shared" si="25"/>
        <v/>
      </c>
      <c r="K153" s="55" t="str">
        <f t="shared" si="26"/>
        <v/>
      </c>
      <c r="L153" s="55" t="str">
        <f t="shared" si="27"/>
        <v/>
      </c>
      <c r="M153" s="55" t="str">
        <f t="shared" si="28"/>
        <v/>
      </c>
      <c r="N153" s="55" t="str">
        <f t="shared" si="29"/>
        <v/>
      </c>
      <c r="O153" s="55" t="str">
        <f t="shared" si="30"/>
        <v/>
      </c>
      <c r="P153" s="55" t="str">
        <f t="shared" si="31"/>
        <v/>
      </c>
      <c r="Q153" s="82" t="str">
        <f t="shared" si="32"/>
        <v/>
      </c>
      <c r="S153" s="76"/>
      <c r="T153" s="74"/>
      <c r="U153" s="76"/>
      <c r="V153" s="74"/>
      <c r="W153" s="76"/>
    </row>
    <row r="154" spans="1:23" x14ac:dyDescent="0.2">
      <c r="A154" s="50"/>
      <c r="B154" s="51"/>
      <c r="C154" s="52"/>
      <c r="D154" s="53"/>
      <c r="E154" s="53"/>
      <c r="F154" s="58"/>
      <c r="G154" s="54" t="str">
        <f t="shared" si="22"/>
        <v/>
      </c>
      <c r="H154" s="55" t="str">
        <f t="shared" si="23"/>
        <v/>
      </c>
      <c r="I154" s="79" t="str">
        <f t="shared" si="24"/>
        <v/>
      </c>
      <c r="J154" s="55" t="str">
        <f t="shared" si="25"/>
        <v/>
      </c>
      <c r="K154" s="55" t="str">
        <f t="shared" si="26"/>
        <v/>
      </c>
      <c r="L154" s="55" t="str">
        <f t="shared" si="27"/>
        <v/>
      </c>
      <c r="M154" s="55" t="str">
        <f t="shared" si="28"/>
        <v/>
      </c>
      <c r="N154" s="55" t="str">
        <f t="shared" si="29"/>
        <v/>
      </c>
      <c r="O154" s="55" t="str">
        <f t="shared" si="30"/>
        <v/>
      </c>
      <c r="P154" s="55" t="str">
        <f t="shared" si="31"/>
        <v/>
      </c>
      <c r="Q154" s="82" t="str">
        <f t="shared" si="32"/>
        <v/>
      </c>
      <c r="S154" s="76"/>
      <c r="T154" s="74"/>
      <c r="U154" s="76"/>
      <c r="V154" s="74"/>
      <c r="W154" s="76"/>
    </row>
    <row r="155" spans="1:23" x14ac:dyDescent="0.2">
      <c r="A155" s="50"/>
      <c r="B155" s="51"/>
      <c r="C155" s="52"/>
      <c r="D155" s="53"/>
      <c r="E155" s="53"/>
      <c r="F155" s="58"/>
      <c r="G155" s="54" t="str">
        <f t="shared" si="22"/>
        <v/>
      </c>
      <c r="H155" s="55" t="str">
        <f t="shared" si="23"/>
        <v/>
      </c>
      <c r="I155" s="79" t="str">
        <f t="shared" si="24"/>
        <v/>
      </c>
      <c r="J155" s="55" t="str">
        <f t="shared" si="25"/>
        <v/>
      </c>
      <c r="K155" s="55" t="str">
        <f t="shared" si="26"/>
        <v/>
      </c>
      <c r="L155" s="55" t="str">
        <f t="shared" si="27"/>
        <v/>
      </c>
      <c r="M155" s="55" t="str">
        <f t="shared" si="28"/>
        <v/>
      </c>
      <c r="N155" s="55" t="str">
        <f t="shared" si="29"/>
        <v/>
      </c>
      <c r="O155" s="55" t="str">
        <f t="shared" si="30"/>
        <v/>
      </c>
      <c r="P155" s="55" t="str">
        <f t="shared" si="31"/>
        <v/>
      </c>
      <c r="Q155" s="82" t="str">
        <f t="shared" si="32"/>
        <v/>
      </c>
      <c r="S155" s="76"/>
      <c r="T155" s="74"/>
      <c r="U155" s="76"/>
      <c r="V155" s="74"/>
      <c r="W155" s="76"/>
    </row>
    <row r="156" spans="1:23" x14ac:dyDescent="0.2">
      <c r="A156" s="50"/>
      <c r="B156" s="51"/>
      <c r="C156" s="52"/>
      <c r="D156" s="53"/>
      <c r="E156" s="53"/>
      <c r="F156" s="58"/>
      <c r="G156" s="54" t="str">
        <f t="shared" si="22"/>
        <v/>
      </c>
      <c r="H156" s="55" t="str">
        <f t="shared" si="23"/>
        <v/>
      </c>
      <c r="I156" s="79" t="str">
        <f t="shared" si="24"/>
        <v/>
      </c>
      <c r="J156" s="55" t="str">
        <f t="shared" si="25"/>
        <v/>
      </c>
      <c r="K156" s="55" t="str">
        <f t="shared" si="26"/>
        <v/>
      </c>
      <c r="L156" s="55" t="str">
        <f t="shared" si="27"/>
        <v/>
      </c>
      <c r="M156" s="55" t="str">
        <f t="shared" si="28"/>
        <v/>
      </c>
      <c r="N156" s="55" t="str">
        <f t="shared" si="29"/>
        <v/>
      </c>
      <c r="O156" s="55" t="str">
        <f t="shared" si="30"/>
        <v/>
      </c>
      <c r="P156" s="55" t="str">
        <f t="shared" si="31"/>
        <v/>
      </c>
      <c r="Q156" s="82" t="str">
        <f t="shared" si="32"/>
        <v/>
      </c>
      <c r="S156" s="76"/>
      <c r="T156" s="74"/>
      <c r="U156" s="76"/>
      <c r="V156" s="74"/>
      <c r="W156" s="76"/>
    </row>
    <row r="157" spans="1:23" x14ac:dyDescent="0.2">
      <c r="A157" s="50"/>
      <c r="B157" s="51"/>
      <c r="C157" s="52"/>
      <c r="D157" s="53"/>
      <c r="E157" s="53"/>
      <c r="F157" s="58"/>
      <c r="G157" s="54" t="str">
        <f t="shared" si="22"/>
        <v/>
      </c>
      <c r="H157" s="55" t="str">
        <f t="shared" si="23"/>
        <v/>
      </c>
      <c r="I157" s="79" t="str">
        <f t="shared" si="24"/>
        <v/>
      </c>
      <c r="J157" s="55" t="str">
        <f t="shared" si="25"/>
        <v/>
      </c>
      <c r="K157" s="55" t="str">
        <f t="shared" si="26"/>
        <v/>
      </c>
      <c r="L157" s="55" t="str">
        <f t="shared" si="27"/>
        <v/>
      </c>
      <c r="M157" s="55" t="str">
        <f t="shared" si="28"/>
        <v/>
      </c>
      <c r="N157" s="55" t="str">
        <f t="shared" si="29"/>
        <v/>
      </c>
      <c r="O157" s="55" t="str">
        <f t="shared" si="30"/>
        <v/>
      </c>
      <c r="P157" s="55" t="str">
        <f t="shared" si="31"/>
        <v/>
      </c>
      <c r="Q157" s="82" t="str">
        <f t="shared" si="32"/>
        <v/>
      </c>
      <c r="S157" s="76"/>
      <c r="T157" s="74"/>
      <c r="U157" s="76"/>
      <c r="V157" s="74"/>
      <c r="W157" s="76"/>
    </row>
    <row r="158" spans="1:23" x14ac:dyDescent="0.2">
      <c r="A158" s="50"/>
      <c r="B158" s="51"/>
      <c r="C158" s="52"/>
      <c r="D158" s="53"/>
      <c r="E158" s="53"/>
      <c r="F158" s="58"/>
      <c r="G158" s="54" t="str">
        <f t="shared" si="22"/>
        <v/>
      </c>
      <c r="H158" s="55" t="str">
        <f t="shared" si="23"/>
        <v/>
      </c>
      <c r="I158" s="79" t="str">
        <f t="shared" si="24"/>
        <v/>
      </c>
      <c r="J158" s="55" t="str">
        <f t="shared" si="25"/>
        <v/>
      </c>
      <c r="K158" s="55" t="str">
        <f t="shared" si="26"/>
        <v/>
      </c>
      <c r="L158" s="55" t="str">
        <f t="shared" si="27"/>
        <v/>
      </c>
      <c r="M158" s="55" t="str">
        <f t="shared" si="28"/>
        <v/>
      </c>
      <c r="N158" s="55" t="str">
        <f t="shared" si="29"/>
        <v/>
      </c>
      <c r="O158" s="55" t="str">
        <f t="shared" si="30"/>
        <v/>
      </c>
      <c r="P158" s="55" t="str">
        <f t="shared" si="31"/>
        <v/>
      </c>
      <c r="Q158" s="82" t="str">
        <f t="shared" si="32"/>
        <v/>
      </c>
      <c r="S158" s="76"/>
      <c r="T158" s="74"/>
      <c r="U158" s="76"/>
      <c r="V158" s="74"/>
      <c r="W158" s="76"/>
    </row>
    <row r="159" spans="1:23" x14ac:dyDescent="0.2">
      <c r="A159" s="50"/>
      <c r="B159" s="51"/>
      <c r="C159" s="52"/>
      <c r="D159" s="53"/>
      <c r="E159" s="53"/>
      <c r="F159" s="58"/>
      <c r="G159" s="54" t="str">
        <f t="shared" si="22"/>
        <v/>
      </c>
      <c r="H159" s="55" t="str">
        <f t="shared" si="23"/>
        <v/>
      </c>
      <c r="I159" s="79" t="str">
        <f t="shared" si="24"/>
        <v/>
      </c>
      <c r="J159" s="55" t="str">
        <f t="shared" si="25"/>
        <v/>
      </c>
      <c r="K159" s="55" t="str">
        <f t="shared" si="26"/>
        <v/>
      </c>
      <c r="L159" s="55" t="str">
        <f t="shared" si="27"/>
        <v/>
      </c>
      <c r="M159" s="55" t="str">
        <f t="shared" si="28"/>
        <v/>
      </c>
      <c r="N159" s="55" t="str">
        <f t="shared" si="29"/>
        <v/>
      </c>
      <c r="O159" s="55" t="str">
        <f t="shared" si="30"/>
        <v/>
      </c>
      <c r="P159" s="55" t="str">
        <f t="shared" si="31"/>
        <v/>
      </c>
      <c r="Q159" s="82" t="str">
        <f t="shared" si="32"/>
        <v/>
      </c>
      <c r="S159" s="76"/>
      <c r="T159" s="74"/>
      <c r="U159" s="76"/>
      <c r="V159" s="74"/>
      <c r="W159" s="76"/>
    </row>
    <row r="160" spans="1:23" x14ac:dyDescent="0.2">
      <c r="A160" s="50"/>
      <c r="B160" s="51"/>
      <c r="C160" s="52"/>
      <c r="D160" s="53"/>
      <c r="E160" s="53"/>
      <c r="F160" s="58"/>
      <c r="G160" s="54" t="str">
        <f t="shared" si="22"/>
        <v/>
      </c>
      <c r="H160" s="55" t="str">
        <f t="shared" si="23"/>
        <v/>
      </c>
      <c r="I160" s="79" t="str">
        <f t="shared" si="24"/>
        <v/>
      </c>
      <c r="J160" s="55" t="str">
        <f t="shared" si="25"/>
        <v/>
      </c>
      <c r="K160" s="55" t="str">
        <f t="shared" si="26"/>
        <v/>
      </c>
      <c r="L160" s="55" t="str">
        <f t="shared" si="27"/>
        <v/>
      </c>
      <c r="M160" s="55" t="str">
        <f t="shared" si="28"/>
        <v/>
      </c>
      <c r="N160" s="55" t="str">
        <f t="shared" si="29"/>
        <v/>
      </c>
      <c r="O160" s="55" t="str">
        <f t="shared" si="30"/>
        <v/>
      </c>
      <c r="P160" s="55" t="str">
        <f t="shared" si="31"/>
        <v/>
      </c>
      <c r="Q160" s="82" t="str">
        <f t="shared" si="32"/>
        <v/>
      </c>
      <c r="S160" s="76"/>
      <c r="T160" s="74"/>
      <c r="U160" s="76"/>
      <c r="V160" s="74"/>
      <c r="W160" s="76"/>
    </row>
    <row r="161" spans="1:23" x14ac:dyDescent="0.2">
      <c r="A161" s="50"/>
      <c r="B161" s="51"/>
      <c r="C161" s="52"/>
      <c r="D161" s="53"/>
      <c r="E161" s="53"/>
      <c r="F161" s="58"/>
      <c r="G161" s="54" t="str">
        <f t="shared" si="22"/>
        <v/>
      </c>
      <c r="H161" s="55" t="str">
        <f t="shared" si="23"/>
        <v/>
      </c>
      <c r="I161" s="79" t="str">
        <f t="shared" si="24"/>
        <v/>
      </c>
      <c r="J161" s="55" t="str">
        <f t="shared" si="25"/>
        <v/>
      </c>
      <c r="K161" s="55" t="str">
        <f t="shared" si="26"/>
        <v/>
      </c>
      <c r="L161" s="55" t="str">
        <f t="shared" si="27"/>
        <v/>
      </c>
      <c r="M161" s="55" t="str">
        <f t="shared" si="28"/>
        <v/>
      </c>
      <c r="N161" s="55" t="str">
        <f t="shared" si="29"/>
        <v/>
      </c>
      <c r="O161" s="55" t="str">
        <f t="shared" si="30"/>
        <v/>
      </c>
      <c r="P161" s="55" t="str">
        <f t="shared" si="31"/>
        <v/>
      </c>
      <c r="Q161" s="82" t="str">
        <f t="shared" si="32"/>
        <v/>
      </c>
      <c r="S161" s="76"/>
      <c r="T161" s="74"/>
      <c r="U161" s="76"/>
      <c r="V161" s="74"/>
      <c r="W161" s="76"/>
    </row>
    <row r="162" spans="1:23" x14ac:dyDescent="0.2">
      <c r="A162" s="50"/>
      <c r="B162" s="51"/>
      <c r="C162" s="52"/>
      <c r="D162" s="53"/>
      <c r="E162" s="53"/>
      <c r="F162" s="58"/>
      <c r="G162" s="54" t="str">
        <f t="shared" si="22"/>
        <v/>
      </c>
      <c r="H162" s="55" t="str">
        <f t="shared" si="23"/>
        <v/>
      </c>
      <c r="I162" s="79" t="str">
        <f t="shared" si="24"/>
        <v/>
      </c>
      <c r="J162" s="55" t="str">
        <f t="shared" si="25"/>
        <v/>
      </c>
      <c r="K162" s="55" t="str">
        <f t="shared" si="26"/>
        <v/>
      </c>
      <c r="L162" s="55" t="str">
        <f t="shared" si="27"/>
        <v/>
      </c>
      <c r="M162" s="55" t="str">
        <f t="shared" si="28"/>
        <v/>
      </c>
      <c r="N162" s="55" t="str">
        <f t="shared" si="29"/>
        <v/>
      </c>
      <c r="O162" s="55" t="str">
        <f t="shared" si="30"/>
        <v/>
      </c>
      <c r="P162" s="55" t="str">
        <f t="shared" si="31"/>
        <v/>
      </c>
      <c r="Q162" s="82" t="str">
        <f t="shared" si="32"/>
        <v/>
      </c>
      <c r="S162" s="76"/>
      <c r="T162" s="74"/>
      <c r="U162" s="76"/>
      <c r="V162" s="74"/>
      <c r="W162" s="76"/>
    </row>
    <row r="163" spans="1:23" x14ac:dyDescent="0.2">
      <c r="A163" s="50"/>
      <c r="B163" s="51"/>
      <c r="C163" s="52"/>
      <c r="D163" s="53"/>
      <c r="E163" s="53"/>
      <c r="F163" s="58"/>
      <c r="G163" s="54" t="str">
        <f t="shared" si="22"/>
        <v/>
      </c>
      <c r="H163" s="55" t="str">
        <f t="shared" si="23"/>
        <v/>
      </c>
      <c r="I163" s="79" t="str">
        <f t="shared" si="24"/>
        <v/>
      </c>
      <c r="J163" s="55" t="str">
        <f t="shared" si="25"/>
        <v/>
      </c>
      <c r="K163" s="55" t="str">
        <f t="shared" si="26"/>
        <v/>
      </c>
      <c r="L163" s="55" t="str">
        <f t="shared" si="27"/>
        <v/>
      </c>
      <c r="M163" s="55" t="str">
        <f t="shared" si="28"/>
        <v/>
      </c>
      <c r="N163" s="55" t="str">
        <f t="shared" si="29"/>
        <v/>
      </c>
      <c r="O163" s="55" t="str">
        <f t="shared" si="30"/>
        <v/>
      </c>
      <c r="P163" s="55" t="str">
        <f t="shared" si="31"/>
        <v/>
      </c>
      <c r="Q163" s="82" t="str">
        <f t="shared" si="32"/>
        <v/>
      </c>
      <c r="S163" s="76"/>
      <c r="T163" s="74"/>
      <c r="U163" s="76"/>
      <c r="V163" s="74"/>
      <c r="W163" s="76"/>
    </row>
    <row r="164" spans="1:23" x14ac:dyDescent="0.2">
      <c r="A164" s="50"/>
      <c r="B164" s="51"/>
      <c r="C164" s="52"/>
      <c r="D164" s="53"/>
      <c r="E164" s="53"/>
      <c r="F164" s="58"/>
      <c r="G164" s="54" t="str">
        <f t="shared" si="22"/>
        <v/>
      </c>
      <c r="H164" s="55" t="str">
        <f t="shared" si="23"/>
        <v/>
      </c>
      <c r="I164" s="79" t="str">
        <f t="shared" si="24"/>
        <v/>
      </c>
      <c r="J164" s="55" t="str">
        <f t="shared" si="25"/>
        <v/>
      </c>
      <c r="K164" s="55" t="str">
        <f t="shared" si="26"/>
        <v/>
      </c>
      <c r="L164" s="55" t="str">
        <f t="shared" si="27"/>
        <v/>
      </c>
      <c r="M164" s="55" t="str">
        <f t="shared" si="28"/>
        <v/>
      </c>
      <c r="N164" s="55" t="str">
        <f t="shared" si="29"/>
        <v/>
      </c>
      <c r="O164" s="55" t="str">
        <f t="shared" si="30"/>
        <v/>
      </c>
      <c r="P164" s="55" t="str">
        <f t="shared" si="31"/>
        <v/>
      </c>
      <c r="Q164" s="82" t="str">
        <f t="shared" si="32"/>
        <v/>
      </c>
      <c r="S164" s="76"/>
      <c r="T164" s="74"/>
      <c r="U164" s="76"/>
      <c r="V164" s="74"/>
      <c r="W164" s="76"/>
    </row>
    <row r="165" spans="1:23" x14ac:dyDescent="0.2">
      <c r="A165" s="50"/>
      <c r="B165" s="51"/>
      <c r="C165" s="52"/>
      <c r="D165" s="53"/>
      <c r="E165" s="53"/>
      <c r="F165" s="58"/>
      <c r="G165" s="54" t="str">
        <f t="shared" si="22"/>
        <v/>
      </c>
      <c r="H165" s="55" t="str">
        <f t="shared" si="23"/>
        <v/>
      </c>
      <c r="I165" s="79" t="str">
        <f t="shared" si="24"/>
        <v/>
      </c>
      <c r="J165" s="55" t="str">
        <f t="shared" si="25"/>
        <v/>
      </c>
      <c r="K165" s="55" t="str">
        <f t="shared" si="26"/>
        <v/>
      </c>
      <c r="L165" s="55" t="str">
        <f t="shared" si="27"/>
        <v/>
      </c>
      <c r="M165" s="55" t="str">
        <f t="shared" si="28"/>
        <v/>
      </c>
      <c r="N165" s="55" t="str">
        <f t="shared" si="29"/>
        <v/>
      </c>
      <c r="O165" s="55" t="str">
        <f t="shared" si="30"/>
        <v/>
      </c>
      <c r="P165" s="55" t="str">
        <f t="shared" si="31"/>
        <v/>
      </c>
      <c r="Q165" s="82" t="str">
        <f t="shared" si="32"/>
        <v/>
      </c>
      <c r="S165" s="76"/>
      <c r="T165" s="74"/>
      <c r="U165" s="76"/>
      <c r="V165" s="74"/>
      <c r="W165" s="76"/>
    </row>
    <row r="166" spans="1:23" x14ac:dyDescent="0.2">
      <c r="A166" s="50"/>
      <c r="B166" s="51"/>
      <c r="C166" s="52"/>
      <c r="D166" s="53"/>
      <c r="E166" s="53"/>
      <c r="F166" s="58"/>
      <c r="G166" s="54" t="str">
        <f t="shared" si="22"/>
        <v/>
      </c>
      <c r="H166" s="55" t="str">
        <f t="shared" si="23"/>
        <v/>
      </c>
      <c r="I166" s="79" t="str">
        <f t="shared" si="24"/>
        <v/>
      </c>
      <c r="J166" s="55" t="str">
        <f t="shared" si="25"/>
        <v/>
      </c>
      <c r="K166" s="55" t="str">
        <f t="shared" si="26"/>
        <v/>
      </c>
      <c r="L166" s="55" t="str">
        <f t="shared" si="27"/>
        <v/>
      </c>
      <c r="M166" s="55" t="str">
        <f t="shared" si="28"/>
        <v/>
      </c>
      <c r="N166" s="55" t="str">
        <f t="shared" si="29"/>
        <v/>
      </c>
      <c r="O166" s="55" t="str">
        <f t="shared" si="30"/>
        <v/>
      </c>
      <c r="P166" s="55" t="str">
        <f t="shared" si="31"/>
        <v/>
      </c>
      <c r="Q166" s="82" t="str">
        <f t="shared" si="32"/>
        <v/>
      </c>
      <c r="S166" s="76"/>
      <c r="T166" s="74"/>
      <c r="U166" s="76"/>
      <c r="V166" s="74"/>
      <c r="W166" s="76"/>
    </row>
    <row r="167" spans="1:23" x14ac:dyDescent="0.2">
      <c r="A167" s="50"/>
      <c r="B167" s="51"/>
      <c r="C167" s="52"/>
      <c r="D167" s="53"/>
      <c r="E167" s="53"/>
      <c r="F167" s="58"/>
      <c r="G167" s="54" t="str">
        <f t="shared" si="22"/>
        <v/>
      </c>
      <c r="H167" s="55" t="str">
        <f t="shared" si="23"/>
        <v/>
      </c>
      <c r="I167" s="79" t="str">
        <f t="shared" si="24"/>
        <v/>
      </c>
      <c r="J167" s="55" t="str">
        <f t="shared" si="25"/>
        <v/>
      </c>
      <c r="K167" s="55" t="str">
        <f t="shared" si="26"/>
        <v/>
      </c>
      <c r="L167" s="55" t="str">
        <f t="shared" si="27"/>
        <v/>
      </c>
      <c r="M167" s="55" t="str">
        <f t="shared" si="28"/>
        <v/>
      </c>
      <c r="N167" s="55" t="str">
        <f t="shared" si="29"/>
        <v/>
      </c>
      <c r="O167" s="55" t="str">
        <f t="shared" si="30"/>
        <v/>
      </c>
      <c r="P167" s="55" t="str">
        <f t="shared" si="31"/>
        <v/>
      </c>
      <c r="Q167" s="82" t="str">
        <f t="shared" si="32"/>
        <v/>
      </c>
      <c r="S167" s="76"/>
      <c r="T167" s="74"/>
      <c r="U167" s="76"/>
      <c r="V167" s="74"/>
      <c r="W167" s="76"/>
    </row>
    <row r="168" spans="1:23" x14ac:dyDescent="0.2">
      <c r="A168" s="50"/>
      <c r="B168" s="51"/>
      <c r="C168" s="52"/>
      <c r="D168" s="53"/>
      <c r="E168" s="53"/>
      <c r="F168" s="58"/>
      <c r="G168" s="54" t="str">
        <f t="shared" si="22"/>
        <v/>
      </c>
      <c r="H168" s="55" t="str">
        <f t="shared" si="23"/>
        <v/>
      </c>
      <c r="I168" s="79" t="str">
        <f t="shared" si="24"/>
        <v/>
      </c>
      <c r="J168" s="55" t="str">
        <f t="shared" si="25"/>
        <v/>
      </c>
      <c r="K168" s="55" t="str">
        <f t="shared" si="26"/>
        <v/>
      </c>
      <c r="L168" s="55" t="str">
        <f t="shared" si="27"/>
        <v/>
      </c>
      <c r="M168" s="55" t="str">
        <f t="shared" si="28"/>
        <v/>
      </c>
      <c r="N168" s="55" t="str">
        <f t="shared" si="29"/>
        <v/>
      </c>
      <c r="O168" s="55" t="str">
        <f t="shared" si="30"/>
        <v/>
      </c>
      <c r="P168" s="55" t="str">
        <f t="shared" si="31"/>
        <v/>
      </c>
      <c r="Q168" s="82" t="str">
        <f t="shared" si="32"/>
        <v/>
      </c>
      <c r="S168" s="76"/>
      <c r="T168" s="74"/>
      <c r="U168" s="76"/>
      <c r="V168" s="74"/>
      <c r="W168" s="76"/>
    </row>
    <row r="169" spans="1:23" x14ac:dyDescent="0.2">
      <c r="A169" s="50"/>
      <c r="B169" s="51"/>
      <c r="C169" s="52"/>
      <c r="D169" s="53"/>
      <c r="E169" s="53"/>
      <c r="F169" s="58"/>
      <c r="G169" s="54" t="str">
        <f t="shared" si="22"/>
        <v/>
      </c>
      <c r="H169" s="55" t="str">
        <f t="shared" si="23"/>
        <v/>
      </c>
      <c r="I169" s="79" t="str">
        <f t="shared" si="24"/>
        <v/>
      </c>
      <c r="J169" s="55" t="str">
        <f t="shared" si="25"/>
        <v/>
      </c>
      <c r="K169" s="55" t="str">
        <f t="shared" si="26"/>
        <v/>
      </c>
      <c r="L169" s="55" t="str">
        <f t="shared" si="27"/>
        <v/>
      </c>
      <c r="M169" s="55" t="str">
        <f t="shared" si="28"/>
        <v/>
      </c>
      <c r="N169" s="55" t="str">
        <f t="shared" si="29"/>
        <v/>
      </c>
      <c r="O169" s="55" t="str">
        <f t="shared" si="30"/>
        <v/>
      </c>
      <c r="P169" s="55" t="str">
        <f t="shared" si="31"/>
        <v/>
      </c>
      <c r="Q169" s="82" t="str">
        <f t="shared" si="32"/>
        <v/>
      </c>
      <c r="S169" s="76"/>
      <c r="T169" s="74"/>
      <c r="U169" s="76"/>
      <c r="V169" s="74"/>
      <c r="W169" s="76"/>
    </row>
    <row r="170" spans="1:23" x14ac:dyDescent="0.2">
      <c r="A170" s="50"/>
      <c r="B170" s="51"/>
      <c r="C170" s="52"/>
      <c r="D170" s="53"/>
      <c r="E170" s="53"/>
      <c r="F170" s="58"/>
      <c r="G170" s="54" t="str">
        <f t="shared" si="22"/>
        <v/>
      </c>
      <c r="H170" s="55" t="str">
        <f t="shared" si="23"/>
        <v/>
      </c>
      <c r="I170" s="79" t="str">
        <f t="shared" si="24"/>
        <v/>
      </c>
      <c r="J170" s="55" t="str">
        <f t="shared" si="25"/>
        <v/>
      </c>
      <c r="K170" s="55" t="str">
        <f t="shared" si="26"/>
        <v/>
      </c>
      <c r="L170" s="55" t="str">
        <f t="shared" si="27"/>
        <v/>
      </c>
      <c r="M170" s="55" t="str">
        <f t="shared" si="28"/>
        <v/>
      </c>
      <c r="N170" s="55" t="str">
        <f t="shared" si="29"/>
        <v/>
      </c>
      <c r="O170" s="55" t="str">
        <f t="shared" si="30"/>
        <v/>
      </c>
      <c r="P170" s="55" t="str">
        <f t="shared" si="31"/>
        <v/>
      </c>
      <c r="Q170" s="82" t="str">
        <f t="shared" si="32"/>
        <v/>
      </c>
      <c r="S170" s="76"/>
      <c r="T170" s="74"/>
      <c r="U170" s="76"/>
      <c r="V170" s="74"/>
      <c r="W170" s="76"/>
    </row>
    <row r="171" spans="1:23" x14ac:dyDescent="0.2">
      <c r="A171" s="50"/>
      <c r="B171" s="51"/>
      <c r="C171" s="52"/>
      <c r="D171" s="53"/>
      <c r="E171" s="53"/>
      <c r="F171" s="58"/>
      <c r="G171" s="54" t="str">
        <f t="shared" si="22"/>
        <v/>
      </c>
      <c r="H171" s="55" t="str">
        <f t="shared" si="23"/>
        <v/>
      </c>
      <c r="I171" s="79" t="str">
        <f t="shared" si="24"/>
        <v/>
      </c>
      <c r="J171" s="55" t="str">
        <f t="shared" si="25"/>
        <v/>
      </c>
      <c r="K171" s="55" t="str">
        <f t="shared" si="26"/>
        <v/>
      </c>
      <c r="L171" s="55" t="str">
        <f t="shared" si="27"/>
        <v/>
      </c>
      <c r="M171" s="55" t="str">
        <f t="shared" si="28"/>
        <v/>
      </c>
      <c r="N171" s="55" t="str">
        <f t="shared" si="29"/>
        <v/>
      </c>
      <c r="O171" s="55" t="str">
        <f t="shared" si="30"/>
        <v/>
      </c>
      <c r="P171" s="55" t="str">
        <f t="shared" si="31"/>
        <v/>
      </c>
      <c r="Q171" s="82" t="str">
        <f t="shared" si="32"/>
        <v/>
      </c>
      <c r="S171" s="76"/>
      <c r="T171" s="74"/>
      <c r="U171" s="76"/>
      <c r="V171" s="74"/>
      <c r="W171" s="76"/>
    </row>
    <row r="172" spans="1:23" x14ac:dyDescent="0.2">
      <c r="A172" s="50"/>
      <c r="B172" s="51"/>
      <c r="C172" s="52"/>
      <c r="D172" s="53"/>
      <c r="E172" s="53"/>
      <c r="F172" s="58"/>
      <c r="G172" s="54" t="str">
        <f t="shared" si="22"/>
        <v/>
      </c>
      <c r="H172" s="55" t="str">
        <f t="shared" si="23"/>
        <v/>
      </c>
      <c r="I172" s="79" t="str">
        <f t="shared" si="24"/>
        <v/>
      </c>
      <c r="J172" s="55" t="str">
        <f t="shared" si="25"/>
        <v/>
      </c>
      <c r="K172" s="55" t="str">
        <f t="shared" si="26"/>
        <v/>
      </c>
      <c r="L172" s="55" t="str">
        <f t="shared" si="27"/>
        <v/>
      </c>
      <c r="M172" s="55" t="str">
        <f t="shared" si="28"/>
        <v/>
      </c>
      <c r="N172" s="55" t="str">
        <f t="shared" si="29"/>
        <v/>
      </c>
      <c r="O172" s="55" t="str">
        <f t="shared" si="30"/>
        <v/>
      </c>
      <c r="P172" s="55" t="str">
        <f t="shared" si="31"/>
        <v/>
      </c>
      <c r="Q172" s="82" t="str">
        <f t="shared" si="32"/>
        <v/>
      </c>
      <c r="S172" s="76"/>
      <c r="T172" s="74"/>
      <c r="U172" s="76"/>
      <c r="V172" s="74"/>
      <c r="W172" s="76"/>
    </row>
    <row r="173" spans="1:23" x14ac:dyDescent="0.2">
      <c r="A173" s="50"/>
      <c r="B173" s="51"/>
      <c r="C173" s="52"/>
      <c r="D173" s="53"/>
      <c r="E173" s="53"/>
      <c r="F173" s="58"/>
      <c r="G173" s="54" t="str">
        <f t="shared" si="22"/>
        <v/>
      </c>
      <c r="H173" s="55" t="str">
        <f t="shared" si="23"/>
        <v/>
      </c>
      <c r="I173" s="79" t="str">
        <f t="shared" si="24"/>
        <v/>
      </c>
      <c r="J173" s="55" t="str">
        <f t="shared" si="25"/>
        <v/>
      </c>
      <c r="K173" s="55" t="str">
        <f t="shared" si="26"/>
        <v/>
      </c>
      <c r="L173" s="55" t="str">
        <f t="shared" si="27"/>
        <v/>
      </c>
      <c r="M173" s="55" t="str">
        <f t="shared" si="28"/>
        <v/>
      </c>
      <c r="N173" s="55" t="str">
        <f t="shared" si="29"/>
        <v/>
      </c>
      <c r="O173" s="55" t="str">
        <f t="shared" si="30"/>
        <v/>
      </c>
      <c r="P173" s="55" t="str">
        <f t="shared" si="31"/>
        <v/>
      </c>
      <c r="Q173" s="82" t="str">
        <f t="shared" si="32"/>
        <v/>
      </c>
      <c r="S173" s="76"/>
      <c r="T173" s="74"/>
      <c r="U173" s="76"/>
      <c r="V173" s="74"/>
      <c r="W173" s="76"/>
    </row>
    <row r="174" spans="1:23" x14ac:dyDescent="0.2">
      <c r="A174" s="50"/>
      <c r="B174" s="51"/>
      <c r="C174" s="52"/>
      <c r="D174" s="53"/>
      <c r="E174" s="53"/>
      <c r="F174" s="58"/>
      <c r="G174" s="54" t="str">
        <f t="shared" si="22"/>
        <v/>
      </c>
      <c r="H174" s="55" t="str">
        <f t="shared" si="23"/>
        <v/>
      </c>
      <c r="I174" s="79" t="str">
        <f t="shared" si="24"/>
        <v/>
      </c>
      <c r="J174" s="55" t="str">
        <f t="shared" si="25"/>
        <v/>
      </c>
      <c r="K174" s="55" t="str">
        <f t="shared" si="26"/>
        <v/>
      </c>
      <c r="L174" s="55" t="str">
        <f t="shared" si="27"/>
        <v/>
      </c>
      <c r="M174" s="55" t="str">
        <f t="shared" si="28"/>
        <v/>
      </c>
      <c r="N174" s="55" t="str">
        <f t="shared" si="29"/>
        <v/>
      </c>
      <c r="O174" s="55" t="str">
        <f t="shared" si="30"/>
        <v/>
      </c>
      <c r="P174" s="55" t="str">
        <f t="shared" si="31"/>
        <v/>
      </c>
      <c r="Q174" s="82" t="str">
        <f t="shared" si="32"/>
        <v/>
      </c>
      <c r="S174" s="76"/>
      <c r="T174" s="74"/>
      <c r="U174" s="76"/>
      <c r="V174" s="74"/>
      <c r="W174" s="76"/>
    </row>
    <row r="175" spans="1:23" x14ac:dyDescent="0.2">
      <c r="A175" s="50"/>
      <c r="B175" s="51"/>
      <c r="C175" s="52"/>
      <c r="D175" s="53"/>
      <c r="E175" s="53"/>
      <c r="F175" s="58"/>
      <c r="G175" s="54" t="str">
        <f t="shared" si="22"/>
        <v/>
      </c>
      <c r="H175" s="55" t="str">
        <f t="shared" si="23"/>
        <v/>
      </c>
      <c r="I175" s="79" t="str">
        <f t="shared" si="24"/>
        <v/>
      </c>
      <c r="J175" s="55" t="str">
        <f t="shared" si="25"/>
        <v/>
      </c>
      <c r="K175" s="55" t="str">
        <f t="shared" si="26"/>
        <v/>
      </c>
      <c r="L175" s="55" t="str">
        <f t="shared" si="27"/>
        <v/>
      </c>
      <c r="M175" s="55" t="str">
        <f t="shared" si="28"/>
        <v/>
      </c>
      <c r="N175" s="55" t="str">
        <f t="shared" si="29"/>
        <v/>
      </c>
      <c r="O175" s="55" t="str">
        <f t="shared" si="30"/>
        <v/>
      </c>
      <c r="P175" s="55" t="str">
        <f t="shared" si="31"/>
        <v/>
      </c>
      <c r="Q175" s="82" t="str">
        <f t="shared" si="32"/>
        <v/>
      </c>
      <c r="S175" s="76"/>
      <c r="T175" s="74"/>
      <c r="U175" s="76"/>
      <c r="V175" s="74"/>
      <c r="W175" s="76"/>
    </row>
    <row r="176" spans="1:23" x14ac:dyDescent="0.2">
      <c r="A176" s="50"/>
      <c r="B176" s="51"/>
      <c r="C176" s="52"/>
      <c r="D176" s="53"/>
      <c r="E176" s="53"/>
      <c r="F176" s="58"/>
      <c r="G176" s="54" t="str">
        <f t="shared" si="22"/>
        <v/>
      </c>
      <c r="H176" s="55" t="str">
        <f t="shared" si="23"/>
        <v/>
      </c>
      <c r="I176" s="79" t="str">
        <f t="shared" si="24"/>
        <v/>
      </c>
      <c r="J176" s="55" t="str">
        <f t="shared" si="25"/>
        <v/>
      </c>
      <c r="K176" s="55" t="str">
        <f t="shared" si="26"/>
        <v/>
      </c>
      <c r="L176" s="55" t="str">
        <f t="shared" si="27"/>
        <v/>
      </c>
      <c r="M176" s="55" t="str">
        <f t="shared" si="28"/>
        <v/>
      </c>
      <c r="N176" s="55" t="str">
        <f t="shared" si="29"/>
        <v/>
      </c>
      <c r="O176" s="55" t="str">
        <f t="shared" si="30"/>
        <v/>
      </c>
      <c r="P176" s="55" t="str">
        <f t="shared" si="31"/>
        <v/>
      </c>
      <c r="Q176" s="82" t="str">
        <f t="shared" si="32"/>
        <v/>
      </c>
      <c r="S176" s="76"/>
      <c r="T176" s="74"/>
      <c r="U176" s="76"/>
      <c r="V176" s="74"/>
      <c r="W176" s="76"/>
    </row>
    <row r="177" spans="1:23" x14ac:dyDescent="0.2">
      <c r="A177" s="50"/>
      <c r="B177" s="51"/>
      <c r="C177" s="52"/>
      <c r="D177" s="53"/>
      <c r="E177" s="53"/>
      <c r="F177" s="58"/>
      <c r="G177" s="54" t="str">
        <f t="shared" si="22"/>
        <v/>
      </c>
      <c r="H177" s="55" t="str">
        <f t="shared" si="23"/>
        <v/>
      </c>
      <c r="I177" s="79" t="str">
        <f t="shared" si="24"/>
        <v/>
      </c>
      <c r="J177" s="55" t="str">
        <f t="shared" si="25"/>
        <v/>
      </c>
      <c r="K177" s="55" t="str">
        <f t="shared" si="26"/>
        <v/>
      </c>
      <c r="L177" s="55" t="str">
        <f t="shared" si="27"/>
        <v/>
      </c>
      <c r="M177" s="55" t="str">
        <f t="shared" si="28"/>
        <v/>
      </c>
      <c r="N177" s="55" t="str">
        <f t="shared" si="29"/>
        <v/>
      </c>
      <c r="O177" s="55" t="str">
        <f t="shared" si="30"/>
        <v/>
      </c>
      <c r="P177" s="55" t="str">
        <f t="shared" si="31"/>
        <v/>
      </c>
      <c r="Q177" s="82" t="str">
        <f t="shared" si="32"/>
        <v/>
      </c>
      <c r="S177" s="76"/>
      <c r="T177" s="74"/>
      <c r="U177" s="76"/>
      <c r="V177" s="74"/>
      <c r="W177" s="76"/>
    </row>
    <row r="178" spans="1:23" x14ac:dyDescent="0.2">
      <c r="A178" s="50"/>
      <c r="B178" s="51"/>
      <c r="C178" s="52"/>
      <c r="D178" s="53"/>
      <c r="E178" s="53"/>
      <c r="F178" s="58"/>
      <c r="G178" s="54" t="str">
        <f t="shared" si="22"/>
        <v/>
      </c>
      <c r="H178" s="55" t="str">
        <f t="shared" si="23"/>
        <v/>
      </c>
      <c r="I178" s="79" t="str">
        <f t="shared" si="24"/>
        <v/>
      </c>
      <c r="J178" s="55" t="str">
        <f t="shared" si="25"/>
        <v/>
      </c>
      <c r="K178" s="55" t="str">
        <f t="shared" si="26"/>
        <v/>
      </c>
      <c r="L178" s="55" t="str">
        <f t="shared" si="27"/>
        <v/>
      </c>
      <c r="M178" s="55" t="str">
        <f t="shared" si="28"/>
        <v/>
      </c>
      <c r="N178" s="55" t="str">
        <f t="shared" si="29"/>
        <v/>
      </c>
      <c r="O178" s="55" t="str">
        <f t="shared" si="30"/>
        <v/>
      </c>
      <c r="P178" s="55" t="str">
        <f t="shared" si="31"/>
        <v/>
      </c>
      <c r="Q178" s="82" t="str">
        <f t="shared" si="32"/>
        <v/>
      </c>
      <c r="S178" s="76"/>
      <c r="T178" s="74"/>
      <c r="U178" s="76"/>
      <c r="V178" s="74"/>
      <c r="W178" s="76"/>
    </row>
    <row r="179" spans="1:23" x14ac:dyDescent="0.2">
      <c r="A179" s="50"/>
      <c r="B179" s="51"/>
      <c r="C179" s="52"/>
      <c r="D179" s="53"/>
      <c r="E179" s="53"/>
      <c r="F179" s="58"/>
      <c r="G179" s="54" t="str">
        <f t="shared" si="22"/>
        <v/>
      </c>
      <c r="H179" s="55" t="str">
        <f t="shared" si="23"/>
        <v/>
      </c>
      <c r="I179" s="79" t="str">
        <f t="shared" si="24"/>
        <v/>
      </c>
      <c r="J179" s="55" t="str">
        <f t="shared" si="25"/>
        <v/>
      </c>
      <c r="K179" s="55" t="str">
        <f t="shared" si="26"/>
        <v/>
      </c>
      <c r="L179" s="55" t="str">
        <f t="shared" si="27"/>
        <v/>
      </c>
      <c r="M179" s="55" t="str">
        <f t="shared" si="28"/>
        <v/>
      </c>
      <c r="N179" s="55" t="str">
        <f t="shared" si="29"/>
        <v/>
      </c>
      <c r="O179" s="55" t="str">
        <f t="shared" si="30"/>
        <v/>
      </c>
      <c r="P179" s="55" t="str">
        <f t="shared" si="31"/>
        <v/>
      </c>
      <c r="Q179" s="82" t="str">
        <f t="shared" si="32"/>
        <v/>
      </c>
      <c r="S179" s="76"/>
      <c r="T179" s="74"/>
      <c r="U179" s="76"/>
      <c r="V179" s="74"/>
      <c r="W179" s="76"/>
    </row>
    <row r="180" spans="1:23" x14ac:dyDescent="0.2">
      <c r="A180" s="50"/>
      <c r="B180" s="51"/>
      <c r="C180" s="52"/>
      <c r="D180" s="53"/>
      <c r="E180" s="53"/>
      <c r="F180" s="58"/>
      <c r="G180" s="54" t="str">
        <f t="shared" si="22"/>
        <v/>
      </c>
      <c r="H180" s="55" t="str">
        <f t="shared" si="23"/>
        <v/>
      </c>
      <c r="I180" s="79" t="str">
        <f t="shared" si="24"/>
        <v/>
      </c>
      <c r="J180" s="55" t="str">
        <f t="shared" si="25"/>
        <v/>
      </c>
      <c r="K180" s="55" t="str">
        <f t="shared" si="26"/>
        <v/>
      </c>
      <c r="L180" s="55" t="str">
        <f t="shared" si="27"/>
        <v/>
      </c>
      <c r="M180" s="55" t="str">
        <f t="shared" si="28"/>
        <v/>
      </c>
      <c r="N180" s="55" t="str">
        <f t="shared" si="29"/>
        <v/>
      </c>
      <c r="O180" s="55" t="str">
        <f t="shared" si="30"/>
        <v/>
      </c>
      <c r="P180" s="55" t="str">
        <f t="shared" si="31"/>
        <v/>
      </c>
      <c r="Q180" s="82" t="str">
        <f t="shared" si="32"/>
        <v/>
      </c>
      <c r="S180" s="76"/>
      <c r="T180" s="74"/>
      <c r="U180" s="76"/>
      <c r="V180" s="74"/>
      <c r="W180" s="76"/>
    </row>
    <row r="181" spans="1:23" x14ac:dyDescent="0.2">
      <c r="A181" s="50"/>
      <c r="B181" s="51"/>
      <c r="C181" s="52"/>
      <c r="D181" s="53"/>
      <c r="E181" s="53"/>
      <c r="F181" s="58"/>
      <c r="G181" s="54" t="str">
        <f t="shared" si="22"/>
        <v/>
      </c>
      <c r="H181" s="55" t="str">
        <f t="shared" si="23"/>
        <v/>
      </c>
      <c r="I181" s="79" t="str">
        <f t="shared" si="24"/>
        <v/>
      </c>
      <c r="J181" s="55" t="str">
        <f t="shared" si="25"/>
        <v/>
      </c>
      <c r="K181" s="55" t="str">
        <f t="shared" si="26"/>
        <v/>
      </c>
      <c r="L181" s="55" t="str">
        <f t="shared" si="27"/>
        <v/>
      </c>
      <c r="M181" s="55" t="str">
        <f t="shared" si="28"/>
        <v/>
      </c>
      <c r="N181" s="55" t="str">
        <f t="shared" si="29"/>
        <v/>
      </c>
      <c r="O181" s="55" t="str">
        <f t="shared" si="30"/>
        <v/>
      </c>
      <c r="P181" s="55" t="str">
        <f t="shared" si="31"/>
        <v/>
      </c>
      <c r="Q181" s="82" t="str">
        <f t="shared" si="32"/>
        <v/>
      </c>
      <c r="S181" s="76"/>
      <c r="T181" s="74"/>
      <c r="U181" s="76"/>
      <c r="V181" s="74"/>
      <c r="W181" s="76"/>
    </row>
    <row r="182" spans="1:23" x14ac:dyDescent="0.2">
      <c r="A182" s="50"/>
      <c r="B182" s="51"/>
      <c r="C182" s="52"/>
      <c r="D182" s="53"/>
      <c r="E182" s="53"/>
      <c r="F182" s="58"/>
      <c r="G182" s="54" t="str">
        <f t="shared" si="22"/>
        <v/>
      </c>
      <c r="H182" s="55" t="str">
        <f t="shared" si="23"/>
        <v/>
      </c>
      <c r="I182" s="79" t="str">
        <f t="shared" si="24"/>
        <v/>
      </c>
      <c r="J182" s="55" t="str">
        <f t="shared" si="25"/>
        <v/>
      </c>
      <c r="K182" s="55" t="str">
        <f t="shared" si="26"/>
        <v/>
      </c>
      <c r="L182" s="55" t="str">
        <f t="shared" si="27"/>
        <v/>
      </c>
      <c r="M182" s="55" t="str">
        <f t="shared" si="28"/>
        <v/>
      </c>
      <c r="N182" s="55" t="str">
        <f t="shared" si="29"/>
        <v/>
      </c>
      <c r="O182" s="55" t="str">
        <f t="shared" si="30"/>
        <v/>
      </c>
      <c r="P182" s="55" t="str">
        <f t="shared" si="31"/>
        <v/>
      </c>
      <c r="Q182" s="82" t="str">
        <f t="shared" si="32"/>
        <v/>
      </c>
      <c r="S182" s="76"/>
      <c r="T182" s="74"/>
      <c r="U182" s="76"/>
      <c r="V182" s="74"/>
      <c r="W182" s="76"/>
    </row>
    <row r="183" spans="1:23" x14ac:dyDescent="0.2">
      <c r="A183" s="50"/>
      <c r="B183" s="51"/>
      <c r="C183" s="52"/>
      <c r="D183" s="53"/>
      <c r="E183" s="53"/>
      <c r="F183" s="58"/>
      <c r="G183" s="54" t="str">
        <f t="shared" si="22"/>
        <v/>
      </c>
      <c r="H183" s="55" t="str">
        <f t="shared" si="23"/>
        <v/>
      </c>
      <c r="I183" s="79" t="str">
        <f t="shared" si="24"/>
        <v/>
      </c>
      <c r="J183" s="55" t="str">
        <f t="shared" si="25"/>
        <v/>
      </c>
      <c r="K183" s="55" t="str">
        <f t="shared" si="26"/>
        <v/>
      </c>
      <c r="L183" s="55" t="str">
        <f t="shared" si="27"/>
        <v/>
      </c>
      <c r="M183" s="55" t="str">
        <f t="shared" si="28"/>
        <v/>
      </c>
      <c r="N183" s="55" t="str">
        <f t="shared" si="29"/>
        <v/>
      </c>
      <c r="O183" s="55" t="str">
        <f t="shared" si="30"/>
        <v/>
      </c>
      <c r="P183" s="55" t="str">
        <f t="shared" si="31"/>
        <v/>
      </c>
      <c r="Q183" s="82" t="str">
        <f t="shared" si="32"/>
        <v/>
      </c>
      <c r="S183" s="76"/>
      <c r="T183" s="74"/>
      <c r="U183" s="76"/>
      <c r="V183" s="74"/>
      <c r="W183" s="76"/>
    </row>
    <row r="184" spans="1:23" x14ac:dyDescent="0.2">
      <c r="A184" s="50"/>
      <c r="B184" s="51"/>
      <c r="C184" s="52"/>
      <c r="D184" s="53"/>
      <c r="E184" s="53"/>
      <c r="F184" s="58"/>
      <c r="G184" s="54" t="str">
        <f t="shared" si="22"/>
        <v/>
      </c>
      <c r="H184" s="55" t="str">
        <f t="shared" si="23"/>
        <v/>
      </c>
      <c r="I184" s="79" t="str">
        <f t="shared" si="24"/>
        <v/>
      </c>
      <c r="J184" s="55" t="str">
        <f t="shared" si="25"/>
        <v/>
      </c>
      <c r="K184" s="55" t="str">
        <f t="shared" si="26"/>
        <v/>
      </c>
      <c r="L184" s="55" t="str">
        <f t="shared" si="27"/>
        <v/>
      </c>
      <c r="M184" s="55" t="str">
        <f t="shared" si="28"/>
        <v/>
      </c>
      <c r="N184" s="55" t="str">
        <f t="shared" si="29"/>
        <v/>
      </c>
      <c r="O184" s="55" t="str">
        <f t="shared" si="30"/>
        <v/>
      </c>
      <c r="P184" s="55" t="str">
        <f t="shared" si="31"/>
        <v/>
      </c>
      <c r="Q184" s="82" t="str">
        <f t="shared" si="32"/>
        <v/>
      </c>
      <c r="S184" s="76"/>
      <c r="T184" s="74"/>
      <c r="U184" s="76"/>
      <c r="V184" s="74"/>
      <c r="W184" s="76"/>
    </row>
    <row r="185" spans="1:23" x14ac:dyDescent="0.2">
      <c r="A185" s="50"/>
      <c r="B185" s="51"/>
      <c r="C185" s="52"/>
      <c r="D185" s="53"/>
      <c r="E185" s="53"/>
      <c r="F185" s="58"/>
      <c r="G185" s="54" t="str">
        <f t="shared" si="22"/>
        <v/>
      </c>
      <c r="H185" s="55" t="str">
        <f t="shared" si="23"/>
        <v/>
      </c>
      <c r="I185" s="79" t="str">
        <f t="shared" si="24"/>
        <v/>
      </c>
      <c r="J185" s="55" t="str">
        <f t="shared" si="25"/>
        <v/>
      </c>
      <c r="K185" s="55" t="str">
        <f t="shared" si="26"/>
        <v/>
      </c>
      <c r="L185" s="55" t="str">
        <f t="shared" si="27"/>
        <v/>
      </c>
      <c r="M185" s="55" t="str">
        <f t="shared" si="28"/>
        <v/>
      </c>
      <c r="N185" s="55" t="str">
        <f t="shared" si="29"/>
        <v/>
      </c>
      <c r="O185" s="55" t="str">
        <f t="shared" si="30"/>
        <v/>
      </c>
      <c r="P185" s="55" t="str">
        <f t="shared" si="31"/>
        <v/>
      </c>
      <c r="Q185" s="82" t="str">
        <f t="shared" si="32"/>
        <v/>
      </c>
      <c r="S185" s="76"/>
      <c r="T185" s="74"/>
      <c r="U185" s="76"/>
      <c r="V185" s="74"/>
      <c r="W185" s="76"/>
    </row>
    <row r="186" spans="1:23" x14ac:dyDescent="0.2">
      <c r="A186" s="50"/>
      <c r="B186" s="51"/>
      <c r="C186" s="52"/>
      <c r="D186" s="53"/>
      <c r="E186" s="53"/>
      <c r="F186" s="58"/>
      <c r="G186" s="54" t="str">
        <f t="shared" si="22"/>
        <v/>
      </c>
      <c r="H186" s="55" t="str">
        <f t="shared" si="23"/>
        <v/>
      </c>
      <c r="I186" s="79" t="str">
        <f t="shared" si="24"/>
        <v/>
      </c>
      <c r="J186" s="55" t="str">
        <f t="shared" si="25"/>
        <v/>
      </c>
      <c r="K186" s="55" t="str">
        <f t="shared" si="26"/>
        <v/>
      </c>
      <c r="L186" s="55" t="str">
        <f t="shared" si="27"/>
        <v/>
      </c>
      <c r="M186" s="55" t="str">
        <f t="shared" si="28"/>
        <v/>
      </c>
      <c r="N186" s="55" t="str">
        <f t="shared" si="29"/>
        <v/>
      </c>
      <c r="O186" s="55" t="str">
        <f t="shared" si="30"/>
        <v/>
      </c>
      <c r="P186" s="55" t="str">
        <f t="shared" si="31"/>
        <v/>
      </c>
      <c r="Q186" s="82" t="str">
        <f t="shared" si="32"/>
        <v/>
      </c>
      <c r="S186" s="76"/>
      <c r="T186" s="74"/>
      <c r="U186" s="76"/>
      <c r="V186" s="74"/>
      <c r="W186" s="76"/>
    </row>
    <row r="187" spans="1:23" x14ac:dyDescent="0.2">
      <c r="A187" s="50"/>
      <c r="B187" s="51"/>
      <c r="C187" s="52"/>
      <c r="D187" s="53"/>
      <c r="E187" s="53"/>
      <c r="F187" s="58"/>
      <c r="G187" s="54" t="str">
        <f t="shared" si="22"/>
        <v/>
      </c>
      <c r="H187" s="55" t="str">
        <f t="shared" si="23"/>
        <v/>
      </c>
      <c r="I187" s="79" t="str">
        <f t="shared" si="24"/>
        <v/>
      </c>
      <c r="J187" s="55" t="str">
        <f t="shared" si="25"/>
        <v/>
      </c>
      <c r="K187" s="55" t="str">
        <f t="shared" si="26"/>
        <v/>
      </c>
      <c r="L187" s="55" t="str">
        <f t="shared" si="27"/>
        <v/>
      </c>
      <c r="M187" s="55" t="str">
        <f t="shared" si="28"/>
        <v/>
      </c>
      <c r="N187" s="55" t="str">
        <f t="shared" si="29"/>
        <v/>
      </c>
      <c r="O187" s="55" t="str">
        <f t="shared" si="30"/>
        <v/>
      </c>
      <c r="P187" s="55" t="str">
        <f t="shared" si="31"/>
        <v/>
      </c>
      <c r="Q187" s="82" t="str">
        <f t="shared" si="32"/>
        <v/>
      </c>
      <c r="S187" s="76"/>
      <c r="T187" s="74"/>
      <c r="U187" s="76"/>
      <c r="V187" s="74"/>
      <c r="W187" s="76"/>
    </row>
    <row r="188" spans="1:23" x14ac:dyDescent="0.2">
      <c r="A188" s="50"/>
      <c r="B188" s="51"/>
      <c r="C188" s="52"/>
      <c r="D188" s="53"/>
      <c r="E188" s="53"/>
      <c r="F188" s="58"/>
      <c r="G188" s="54" t="str">
        <f t="shared" si="22"/>
        <v/>
      </c>
      <c r="H188" s="55" t="str">
        <f t="shared" si="23"/>
        <v/>
      </c>
      <c r="I188" s="79" t="str">
        <f t="shared" si="24"/>
        <v/>
      </c>
      <c r="J188" s="55" t="str">
        <f t="shared" si="25"/>
        <v/>
      </c>
      <c r="K188" s="55" t="str">
        <f t="shared" si="26"/>
        <v/>
      </c>
      <c r="L188" s="55" t="str">
        <f t="shared" si="27"/>
        <v/>
      </c>
      <c r="M188" s="55" t="str">
        <f t="shared" si="28"/>
        <v/>
      </c>
      <c r="N188" s="55" t="str">
        <f t="shared" si="29"/>
        <v/>
      </c>
      <c r="O188" s="55" t="str">
        <f t="shared" si="30"/>
        <v/>
      </c>
      <c r="P188" s="55" t="str">
        <f t="shared" si="31"/>
        <v/>
      </c>
      <c r="Q188" s="82" t="str">
        <f t="shared" si="32"/>
        <v/>
      </c>
      <c r="S188" s="76"/>
      <c r="T188" s="74"/>
      <c r="U188" s="76"/>
      <c r="V188" s="74"/>
      <c r="W188" s="76"/>
    </row>
    <row r="189" spans="1:23" x14ac:dyDescent="0.2">
      <c r="A189" s="50"/>
      <c r="B189" s="51"/>
      <c r="C189" s="52"/>
      <c r="D189" s="53"/>
      <c r="E189" s="53"/>
      <c r="F189" s="58"/>
      <c r="G189" s="54" t="str">
        <f t="shared" si="22"/>
        <v/>
      </c>
      <c r="H189" s="55" t="str">
        <f t="shared" si="23"/>
        <v/>
      </c>
      <c r="I189" s="79" t="str">
        <f t="shared" si="24"/>
        <v/>
      </c>
      <c r="J189" s="55" t="str">
        <f t="shared" si="25"/>
        <v/>
      </c>
      <c r="K189" s="55" t="str">
        <f t="shared" si="26"/>
        <v/>
      </c>
      <c r="L189" s="55" t="str">
        <f t="shared" si="27"/>
        <v/>
      </c>
      <c r="M189" s="55" t="str">
        <f t="shared" si="28"/>
        <v/>
      </c>
      <c r="N189" s="55" t="str">
        <f t="shared" si="29"/>
        <v/>
      </c>
      <c r="O189" s="55" t="str">
        <f t="shared" si="30"/>
        <v/>
      </c>
      <c r="P189" s="55" t="str">
        <f t="shared" si="31"/>
        <v/>
      </c>
      <c r="Q189" s="82" t="str">
        <f t="shared" si="32"/>
        <v/>
      </c>
      <c r="S189" s="76"/>
      <c r="T189" s="74"/>
      <c r="U189" s="76"/>
      <c r="V189" s="74"/>
      <c r="W189" s="76"/>
    </row>
    <row r="190" spans="1:23" x14ac:dyDescent="0.2">
      <c r="A190" s="50"/>
      <c r="B190" s="51"/>
      <c r="C190" s="52"/>
      <c r="D190" s="53"/>
      <c r="E190" s="53"/>
      <c r="F190" s="58"/>
      <c r="G190" s="54" t="str">
        <f t="shared" si="22"/>
        <v/>
      </c>
      <c r="H190" s="55" t="str">
        <f t="shared" si="23"/>
        <v/>
      </c>
      <c r="I190" s="79" t="str">
        <f t="shared" si="24"/>
        <v/>
      </c>
      <c r="J190" s="55" t="str">
        <f t="shared" si="25"/>
        <v/>
      </c>
      <c r="K190" s="55" t="str">
        <f t="shared" si="26"/>
        <v/>
      </c>
      <c r="L190" s="55" t="str">
        <f t="shared" si="27"/>
        <v/>
      </c>
      <c r="M190" s="55" t="str">
        <f t="shared" si="28"/>
        <v/>
      </c>
      <c r="N190" s="55" t="str">
        <f t="shared" si="29"/>
        <v/>
      </c>
      <c r="O190" s="55" t="str">
        <f t="shared" si="30"/>
        <v/>
      </c>
      <c r="P190" s="55" t="str">
        <f t="shared" si="31"/>
        <v/>
      </c>
      <c r="Q190" s="82" t="str">
        <f t="shared" si="32"/>
        <v/>
      </c>
      <c r="S190" s="76"/>
      <c r="T190" s="74"/>
      <c r="U190" s="76"/>
      <c r="V190" s="74"/>
      <c r="W190" s="76"/>
    </row>
    <row r="191" spans="1:23" x14ac:dyDescent="0.2">
      <c r="A191" s="50"/>
      <c r="B191" s="51"/>
      <c r="C191" s="52"/>
      <c r="D191" s="53"/>
      <c r="E191" s="53"/>
      <c r="F191" s="58"/>
      <c r="G191" s="54" t="str">
        <f t="shared" si="22"/>
        <v/>
      </c>
      <c r="H191" s="55" t="str">
        <f t="shared" si="23"/>
        <v/>
      </c>
      <c r="I191" s="79" t="str">
        <f t="shared" si="24"/>
        <v/>
      </c>
      <c r="J191" s="55" t="str">
        <f t="shared" si="25"/>
        <v/>
      </c>
      <c r="K191" s="55" t="str">
        <f t="shared" si="26"/>
        <v/>
      </c>
      <c r="L191" s="55" t="str">
        <f t="shared" si="27"/>
        <v/>
      </c>
      <c r="M191" s="55" t="str">
        <f t="shared" si="28"/>
        <v/>
      </c>
      <c r="N191" s="55" t="str">
        <f t="shared" si="29"/>
        <v/>
      </c>
      <c r="O191" s="55" t="str">
        <f t="shared" si="30"/>
        <v/>
      </c>
      <c r="P191" s="55" t="str">
        <f t="shared" si="31"/>
        <v/>
      </c>
      <c r="Q191" s="82" t="str">
        <f t="shared" si="32"/>
        <v/>
      </c>
      <c r="S191" s="76"/>
      <c r="T191" s="74"/>
      <c r="U191" s="76"/>
      <c r="V191" s="74"/>
      <c r="W191" s="76"/>
    </row>
    <row r="192" spans="1:23" x14ac:dyDescent="0.2">
      <c r="A192" s="50"/>
      <c r="B192" s="51"/>
      <c r="C192" s="52"/>
      <c r="D192" s="53"/>
      <c r="E192" s="53"/>
      <c r="F192" s="58"/>
      <c r="G192" s="54" t="str">
        <f t="shared" si="22"/>
        <v/>
      </c>
      <c r="H192" s="55" t="str">
        <f t="shared" si="23"/>
        <v/>
      </c>
      <c r="I192" s="79" t="str">
        <f t="shared" si="24"/>
        <v/>
      </c>
      <c r="J192" s="55" t="str">
        <f t="shared" si="25"/>
        <v/>
      </c>
      <c r="K192" s="55" t="str">
        <f t="shared" si="26"/>
        <v/>
      </c>
      <c r="L192" s="55" t="str">
        <f t="shared" si="27"/>
        <v/>
      </c>
      <c r="M192" s="55" t="str">
        <f t="shared" si="28"/>
        <v/>
      </c>
      <c r="N192" s="55" t="str">
        <f t="shared" si="29"/>
        <v/>
      </c>
      <c r="O192" s="55" t="str">
        <f t="shared" si="30"/>
        <v/>
      </c>
      <c r="P192" s="55" t="str">
        <f t="shared" si="31"/>
        <v/>
      </c>
      <c r="Q192" s="82" t="str">
        <f t="shared" si="32"/>
        <v/>
      </c>
      <c r="S192" s="76"/>
      <c r="T192" s="74"/>
      <c r="U192" s="76"/>
      <c r="V192" s="74"/>
      <c r="W192" s="76"/>
    </row>
    <row r="193" spans="1:23" x14ac:dyDescent="0.2">
      <c r="A193" s="50"/>
      <c r="B193" s="51"/>
      <c r="C193" s="52"/>
      <c r="D193" s="53"/>
      <c r="E193" s="53"/>
      <c r="F193" s="58"/>
      <c r="G193" s="54" t="str">
        <f t="shared" si="22"/>
        <v/>
      </c>
      <c r="H193" s="55" t="str">
        <f t="shared" si="23"/>
        <v/>
      </c>
      <c r="I193" s="79" t="str">
        <f t="shared" si="24"/>
        <v/>
      </c>
      <c r="J193" s="55" t="str">
        <f t="shared" si="25"/>
        <v/>
      </c>
      <c r="K193" s="55" t="str">
        <f t="shared" si="26"/>
        <v/>
      </c>
      <c r="L193" s="55" t="str">
        <f t="shared" si="27"/>
        <v/>
      </c>
      <c r="M193" s="55" t="str">
        <f t="shared" si="28"/>
        <v/>
      </c>
      <c r="N193" s="55" t="str">
        <f t="shared" si="29"/>
        <v/>
      </c>
      <c r="O193" s="55" t="str">
        <f t="shared" si="30"/>
        <v/>
      </c>
      <c r="P193" s="55" t="str">
        <f t="shared" si="31"/>
        <v/>
      </c>
      <c r="Q193" s="82" t="str">
        <f t="shared" si="32"/>
        <v/>
      </c>
      <c r="S193" s="76"/>
      <c r="T193" s="74"/>
      <c r="U193" s="76"/>
      <c r="V193" s="74"/>
      <c r="W193" s="76"/>
    </row>
    <row r="194" spans="1:23" x14ac:dyDescent="0.2">
      <c r="A194" s="50"/>
      <c r="B194" s="51"/>
      <c r="C194" s="52"/>
      <c r="D194" s="53"/>
      <c r="E194" s="53"/>
      <c r="F194" s="58"/>
      <c r="G194" s="54" t="str">
        <f t="shared" si="22"/>
        <v/>
      </c>
      <c r="H194" s="55" t="str">
        <f t="shared" si="23"/>
        <v/>
      </c>
      <c r="I194" s="79" t="str">
        <f t="shared" si="24"/>
        <v/>
      </c>
      <c r="J194" s="55" t="str">
        <f t="shared" si="25"/>
        <v/>
      </c>
      <c r="K194" s="55" t="str">
        <f t="shared" si="26"/>
        <v/>
      </c>
      <c r="L194" s="55" t="str">
        <f t="shared" si="27"/>
        <v/>
      </c>
      <c r="M194" s="55" t="str">
        <f t="shared" si="28"/>
        <v/>
      </c>
      <c r="N194" s="55" t="str">
        <f t="shared" si="29"/>
        <v/>
      </c>
      <c r="O194" s="55" t="str">
        <f t="shared" si="30"/>
        <v/>
      </c>
      <c r="P194" s="55" t="str">
        <f t="shared" si="31"/>
        <v/>
      </c>
      <c r="Q194" s="82" t="str">
        <f t="shared" si="32"/>
        <v/>
      </c>
      <c r="S194" s="76"/>
      <c r="T194" s="74"/>
      <c r="U194" s="76"/>
      <c r="V194" s="74"/>
      <c r="W194" s="76"/>
    </row>
    <row r="195" spans="1:23" x14ac:dyDescent="0.2">
      <c r="A195" s="50"/>
      <c r="B195" s="51"/>
      <c r="C195" s="52"/>
      <c r="D195" s="53"/>
      <c r="E195" s="53"/>
      <c r="F195" s="58"/>
      <c r="G195" s="54" t="str">
        <f t="shared" ref="G195:G258" si="33">IF(F195="","",VLOOKUP(F195,ENSENMBLE,2))</f>
        <v/>
      </c>
      <c r="H195" s="55" t="str">
        <f t="shared" si="23"/>
        <v/>
      </c>
      <c r="I195" s="79" t="str">
        <f t="shared" si="24"/>
        <v/>
      </c>
      <c r="J195" s="55" t="str">
        <f t="shared" si="25"/>
        <v/>
      </c>
      <c r="K195" s="55" t="str">
        <f t="shared" si="26"/>
        <v/>
      </c>
      <c r="L195" s="55" t="str">
        <f t="shared" si="27"/>
        <v/>
      </c>
      <c r="M195" s="55" t="str">
        <f t="shared" si="28"/>
        <v/>
      </c>
      <c r="N195" s="55" t="str">
        <f t="shared" si="29"/>
        <v/>
      </c>
      <c r="O195" s="55" t="str">
        <f t="shared" si="30"/>
        <v/>
      </c>
      <c r="P195" s="55" t="str">
        <f t="shared" si="31"/>
        <v/>
      </c>
      <c r="Q195" s="82" t="str">
        <f t="shared" si="32"/>
        <v/>
      </c>
      <c r="S195" s="76"/>
      <c r="T195" s="74"/>
      <c r="U195" s="76"/>
      <c r="V195" s="74"/>
      <c r="W195" s="76"/>
    </row>
    <row r="196" spans="1:23" x14ac:dyDescent="0.2">
      <c r="A196" s="50"/>
      <c r="B196" s="51"/>
      <c r="C196" s="52"/>
      <c r="D196" s="53"/>
      <c r="E196" s="53"/>
      <c r="F196" s="58"/>
      <c r="G196" s="54" t="str">
        <f t="shared" si="33"/>
        <v/>
      </c>
      <c r="H196" s="55" t="str">
        <f t="shared" ref="H196:H259" si="34">IF(S196="","",IF(S196&gt;0,S196,IF(S196&lt;-25,-S196-2,IF(S196=-24,26,IF(S196&lt;23,25)))))</f>
        <v/>
      </c>
      <c r="I196" s="79" t="str">
        <f t="shared" ref="I196:I259" si="35">IF(S196="","",IF(S196&lt;0,-S196,IF(S196&lt;24,25,IF(S196&gt;25,S196-2,IF(S196=24,26)))))</f>
        <v/>
      </c>
      <c r="J196" s="55" t="str">
        <f t="shared" ref="J196:J259" si="36">IF(T196="","",IF(T196&gt;0,T196,IF(T196&lt;-25,-T196-2,IF(T196=-24,26,IF(T196&lt;23,25)))))</f>
        <v/>
      </c>
      <c r="K196" s="55" t="str">
        <f t="shared" ref="K196:K259" si="37">IF(T196="","",IF(T196&lt;0,-T196,IF(T196&lt;24,25,IF(T196&gt;25,T196-2,IF(T196=24,26)))))</f>
        <v/>
      </c>
      <c r="L196" s="55" t="str">
        <f t="shared" ref="L196:L259" si="38">IF(U196="","",IF(U196&gt;0,U196,IF(U196&lt;-25,-U196-2,IF(U196=-24,26,IF(U196&lt;23,25)))))</f>
        <v/>
      </c>
      <c r="M196" s="55" t="str">
        <f t="shared" ref="M196:M259" si="39">IF(U196="","",IF(U196&lt;0,-U196,IF(U196&lt;24,25,IF(U196&gt;25,U196-2,IF(U196=24,26)))))</f>
        <v/>
      </c>
      <c r="N196" s="55" t="str">
        <f t="shared" ref="N196:N259" si="40">IF(V196="","",IF(V196&gt;0,V196,IF(V196&lt;-25,-V196-2,IF(V196=-24,26,IF(V196&lt;23,25)))))</f>
        <v/>
      </c>
      <c r="O196" s="55" t="str">
        <f t="shared" ref="O196:O259" si="41">IF(V196="","",IF(V196&lt;0,-V196,IF(V196&lt;24,25,IF(V196&gt;25,V196-2,IF(V196=24,26)))))</f>
        <v/>
      </c>
      <c r="P196" s="55" t="str">
        <f t="shared" ref="P196:P259" si="42">IF(W196="","",IF(W196&gt;0,W196,IF(W196&lt;-15,-W196-2,IF(W196=-14,16,IF(W196&lt;13,15)))))</f>
        <v/>
      </c>
      <c r="Q196" s="82" t="str">
        <f t="shared" ref="Q196:Q259" si="43">IF(W196="","",IF(W196&lt;0,-W196,IF(W196&lt;14,15,IF(W196&gt;15,W196-2,IF(W196=14,16)))))</f>
        <v/>
      </c>
      <c r="S196" s="76"/>
      <c r="T196" s="74"/>
      <c r="U196" s="76"/>
      <c r="V196" s="74"/>
      <c r="W196" s="76"/>
    </row>
    <row r="197" spans="1:23" x14ac:dyDescent="0.2">
      <c r="A197" s="50"/>
      <c r="B197" s="51"/>
      <c r="C197" s="52"/>
      <c r="D197" s="53"/>
      <c r="E197" s="53"/>
      <c r="F197" s="58"/>
      <c r="G197" s="54" t="str">
        <f t="shared" si="33"/>
        <v/>
      </c>
      <c r="H197" s="55" t="str">
        <f t="shared" si="34"/>
        <v/>
      </c>
      <c r="I197" s="79" t="str">
        <f t="shared" si="35"/>
        <v/>
      </c>
      <c r="J197" s="55" t="str">
        <f t="shared" si="36"/>
        <v/>
      </c>
      <c r="K197" s="55" t="str">
        <f t="shared" si="37"/>
        <v/>
      </c>
      <c r="L197" s="55" t="str">
        <f t="shared" si="38"/>
        <v/>
      </c>
      <c r="M197" s="55" t="str">
        <f t="shared" si="39"/>
        <v/>
      </c>
      <c r="N197" s="55" t="str">
        <f t="shared" si="40"/>
        <v/>
      </c>
      <c r="O197" s="55" t="str">
        <f t="shared" si="41"/>
        <v/>
      </c>
      <c r="P197" s="55" t="str">
        <f t="shared" si="42"/>
        <v/>
      </c>
      <c r="Q197" s="82" t="str">
        <f t="shared" si="43"/>
        <v/>
      </c>
      <c r="S197" s="76"/>
      <c r="T197" s="74"/>
      <c r="U197" s="76"/>
      <c r="V197" s="74"/>
      <c r="W197" s="76"/>
    </row>
    <row r="198" spans="1:23" x14ac:dyDescent="0.2">
      <c r="A198" s="50"/>
      <c r="B198" s="51"/>
      <c r="C198" s="52"/>
      <c r="D198" s="53"/>
      <c r="E198" s="53"/>
      <c r="F198" s="58"/>
      <c r="G198" s="54" t="str">
        <f t="shared" si="33"/>
        <v/>
      </c>
      <c r="H198" s="55" t="str">
        <f t="shared" si="34"/>
        <v/>
      </c>
      <c r="I198" s="79" t="str">
        <f t="shared" si="35"/>
        <v/>
      </c>
      <c r="J198" s="55" t="str">
        <f t="shared" si="36"/>
        <v/>
      </c>
      <c r="K198" s="55" t="str">
        <f t="shared" si="37"/>
        <v/>
      </c>
      <c r="L198" s="55" t="str">
        <f t="shared" si="38"/>
        <v/>
      </c>
      <c r="M198" s="55" t="str">
        <f t="shared" si="39"/>
        <v/>
      </c>
      <c r="N198" s="55" t="str">
        <f t="shared" si="40"/>
        <v/>
      </c>
      <c r="O198" s="55" t="str">
        <f t="shared" si="41"/>
        <v/>
      </c>
      <c r="P198" s="55" t="str">
        <f t="shared" si="42"/>
        <v/>
      </c>
      <c r="Q198" s="82" t="str">
        <f t="shared" si="43"/>
        <v/>
      </c>
      <c r="S198" s="76"/>
      <c r="T198" s="74"/>
      <c r="U198" s="76"/>
      <c r="V198" s="74"/>
      <c r="W198" s="76"/>
    </row>
    <row r="199" spans="1:23" x14ac:dyDescent="0.2">
      <c r="A199" s="50"/>
      <c r="B199" s="51"/>
      <c r="C199" s="52"/>
      <c r="D199" s="53"/>
      <c r="E199" s="53"/>
      <c r="F199" s="58"/>
      <c r="G199" s="54" t="str">
        <f t="shared" si="33"/>
        <v/>
      </c>
      <c r="H199" s="55" t="str">
        <f t="shared" si="34"/>
        <v/>
      </c>
      <c r="I199" s="79" t="str">
        <f t="shared" si="35"/>
        <v/>
      </c>
      <c r="J199" s="55" t="str">
        <f t="shared" si="36"/>
        <v/>
      </c>
      <c r="K199" s="55" t="str">
        <f t="shared" si="37"/>
        <v/>
      </c>
      <c r="L199" s="55" t="str">
        <f t="shared" si="38"/>
        <v/>
      </c>
      <c r="M199" s="55" t="str">
        <f t="shared" si="39"/>
        <v/>
      </c>
      <c r="N199" s="55" t="str">
        <f t="shared" si="40"/>
        <v/>
      </c>
      <c r="O199" s="55" t="str">
        <f t="shared" si="41"/>
        <v/>
      </c>
      <c r="P199" s="55" t="str">
        <f t="shared" si="42"/>
        <v/>
      </c>
      <c r="Q199" s="82" t="str">
        <f t="shared" si="43"/>
        <v/>
      </c>
      <c r="S199" s="76"/>
      <c r="T199" s="74"/>
      <c r="U199" s="76"/>
      <c r="V199" s="74"/>
      <c r="W199" s="76"/>
    </row>
    <row r="200" spans="1:23" x14ac:dyDescent="0.2">
      <c r="A200" s="50"/>
      <c r="B200" s="51"/>
      <c r="C200" s="52"/>
      <c r="D200" s="53"/>
      <c r="E200" s="53"/>
      <c r="F200" s="58"/>
      <c r="G200" s="54" t="str">
        <f t="shared" si="33"/>
        <v/>
      </c>
      <c r="H200" s="55" t="str">
        <f t="shared" si="34"/>
        <v/>
      </c>
      <c r="I200" s="79" t="str">
        <f t="shared" si="35"/>
        <v/>
      </c>
      <c r="J200" s="55" t="str">
        <f t="shared" si="36"/>
        <v/>
      </c>
      <c r="K200" s="55" t="str">
        <f t="shared" si="37"/>
        <v/>
      </c>
      <c r="L200" s="55" t="str">
        <f t="shared" si="38"/>
        <v/>
      </c>
      <c r="M200" s="55" t="str">
        <f t="shared" si="39"/>
        <v/>
      </c>
      <c r="N200" s="55" t="str">
        <f t="shared" si="40"/>
        <v/>
      </c>
      <c r="O200" s="55" t="str">
        <f t="shared" si="41"/>
        <v/>
      </c>
      <c r="P200" s="55" t="str">
        <f t="shared" si="42"/>
        <v/>
      </c>
      <c r="Q200" s="82" t="str">
        <f t="shared" si="43"/>
        <v/>
      </c>
      <c r="S200" s="76"/>
      <c r="T200" s="74"/>
      <c r="U200" s="76"/>
      <c r="V200" s="74"/>
      <c r="W200" s="76"/>
    </row>
    <row r="201" spans="1:23" x14ac:dyDescent="0.2">
      <c r="A201" s="50"/>
      <c r="B201" s="51"/>
      <c r="C201" s="52"/>
      <c r="D201" s="53"/>
      <c r="E201" s="53"/>
      <c r="F201" s="58"/>
      <c r="G201" s="54" t="str">
        <f t="shared" si="33"/>
        <v/>
      </c>
      <c r="H201" s="55" t="str">
        <f t="shared" si="34"/>
        <v/>
      </c>
      <c r="I201" s="79" t="str">
        <f t="shared" si="35"/>
        <v/>
      </c>
      <c r="J201" s="55" t="str">
        <f t="shared" si="36"/>
        <v/>
      </c>
      <c r="K201" s="55" t="str">
        <f t="shared" si="37"/>
        <v/>
      </c>
      <c r="L201" s="55" t="str">
        <f t="shared" si="38"/>
        <v/>
      </c>
      <c r="M201" s="55" t="str">
        <f t="shared" si="39"/>
        <v/>
      </c>
      <c r="N201" s="55" t="str">
        <f t="shared" si="40"/>
        <v/>
      </c>
      <c r="O201" s="55" t="str">
        <f t="shared" si="41"/>
        <v/>
      </c>
      <c r="P201" s="55" t="str">
        <f t="shared" si="42"/>
        <v/>
      </c>
      <c r="Q201" s="82" t="str">
        <f t="shared" si="43"/>
        <v/>
      </c>
      <c r="S201" s="76"/>
      <c r="T201" s="74"/>
      <c r="U201" s="76"/>
      <c r="V201" s="74"/>
      <c r="W201" s="76"/>
    </row>
    <row r="202" spans="1:23" x14ac:dyDescent="0.2">
      <c r="A202" s="50"/>
      <c r="B202" s="51"/>
      <c r="C202" s="52"/>
      <c r="D202" s="53"/>
      <c r="E202" s="53"/>
      <c r="F202" s="58"/>
      <c r="G202" s="54" t="str">
        <f t="shared" si="33"/>
        <v/>
      </c>
      <c r="H202" s="55" t="str">
        <f t="shared" si="34"/>
        <v/>
      </c>
      <c r="I202" s="79" t="str">
        <f t="shared" si="35"/>
        <v/>
      </c>
      <c r="J202" s="55" t="str">
        <f t="shared" si="36"/>
        <v/>
      </c>
      <c r="K202" s="55" t="str">
        <f t="shared" si="37"/>
        <v/>
      </c>
      <c r="L202" s="55" t="str">
        <f t="shared" si="38"/>
        <v/>
      </c>
      <c r="M202" s="55" t="str">
        <f t="shared" si="39"/>
        <v/>
      </c>
      <c r="N202" s="55" t="str">
        <f t="shared" si="40"/>
        <v/>
      </c>
      <c r="O202" s="55" t="str">
        <f t="shared" si="41"/>
        <v/>
      </c>
      <c r="P202" s="55" t="str">
        <f t="shared" si="42"/>
        <v/>
      </c>
      <c r="Q202" s="82" t="str">
        <f t="shared" si="43"/>
        <v/>
      </c>
      <c r="S202" s="76"/>
      <c r="T202" s="74"/>
      <c r="U202" s="76"/>
      <c r="V202" s="74"/>
      <c r="W202" s="76"/>
    </row>
    <row r="203" spans="1:23" x14ac:dyDescent="0.2">
      <c r="A203" s="50"/>
      <c r="B203" s="51"/>
      <c r="C203" s="52"/>
      <c r="D203" s="53"/>
      <c r="E203" s="53"/>
      <c r="F203" s="58"/>
      <c r="G203" s="54" t="str">
        <f t="shared" si="33"/>
        <v/>
      </c>
      <c r="H203" s="55" t="str">
        <f t="shared" si="34"/>
        <v/>
      </c>
      <c r="I203" s="79" t="str">
        <f t="shared" si="35"/>
        <v/>
      </c>
      <c r="J203" s="55" t="str">
        <f t="shared" si="36"/>
        <v/>
      </c>
      <c r="K203" s="55" t="str">
        <f t="shared" si="37"/>
        <v/>
      </c>
      <c r="L203" s="55" t="str">
        <f t="shared" si="38"/>
        <v/>
      </c>
      <c r="M203" s="55" t="str">
        <f t="shared" si="39"/>
        <v/>
      </c>
      <c r="N203" s="55" t="str">
        <f t="shared" si="40"/>
        <v/>
      </c>
      <c r="O203" s="55" t="str">
        <f t="shared" si="41"/>
        <v/>
      </c>
      <c r="P203" s="55" t="str">
        <f t="shared" si="42"/>
        <v/>
      </c>
      <c r="Q203" s="82" t="str">
        <f t="shared" si="43"/>
        <v/>
      </c>
      <c r="S203" s="76"/>
      <c r="T203" s="74"/>
      <c r="U203" s="76"/>
      <c r="V203" s="74"/>
      <c r="W203" s="76"/>
    </row>
    <row r="204" spans="1:23" x14ac:dyDescent="0.2">
      <c r="A204" s="50"/>
      <c r="B204" s="51"/>
      <c r="C204" s="52"/>
      <c r="D204" s="53"/>
      <c r="E204" s="53"/>
      <c r="F204" s="58"/>
      <c r="G204" s="54" t="str">
        <f t="shared" si="33"/>
        <v/>
      </c>
      <c r="H204" s="55" t="str">
        <f t="shared" si="34"/>
        <v/>
      </c>
      <c r="I204" s="79" t="str">
        <f t="shared" si="35"/>
        <v/>
      </c>
      <c r="J204" s="55" t="str">
        <f t="shared" si="36"/>
        <v/>
      </c>
      <c r="K204" s="55" t="str">
        <f t="shared" si="37"/>
        <v/>
      </c>
      <c r="L204" s="55" t="str">
        <f t="shared" si="38"/>
        <v/>
      </c>
      <c r="M204" s="55" t="str">
        <f t="shared" si="39"/>
        <v/>
      </c>
      <c r="N204" s="55" t="str">
        <f t="shared" si="40"/>
        <v/>
      </c>
      <c r="O204" s="55" t="str">
        <f t="shared" si="41"/>
        <v/>
      </c>
      <c r="P204" s="55" t="str">
        <f t="shared" si="42"/>
        <v/>
      </c>
      <c r="Q204" s="82" t="str">
        <f t="shared" si="43"/>
        <v/>
      </c>
      <c r="S204" s="76"/>
      <c r="T204" s="74"/>
      <c r="U204" s="76"/>
      <c r="V204" s="74"/>
      <c r="W204" s="76"/>
    </row>
    <row r="205" spans="1:23" x14ac:dyDescent="0.2">
      <c r="A205" s="50"/>
      <c r="B205" s="51"/>
      <c r="C205" s="52"/>
      <c r="D205" s="53"/>
      <c r="E205" s="53"/>
      <c r="F205" s="58"/>
      <c r="G205" s="54" t="str">
        <f t="shared" si="33"/>
        <v/>
      </c>
      <c r="H205" s="55" t="str">
        <f t="shared" si="34"/>
        <v/>
      </c>
      <c r="I205" s="79" t="str">
        <f t="shared" si="35"/>
        <v/>
      </c>
      <c r="J205" s="55" t="str">
        <f t="shared" si="36"/>
        <v/>
      </c>
      <c r="K205" s="55" t="str">
        <f t="shared" si="37"/>
        <v/>
      </c>
      <c r="L205" s="55" t="str">
        <f t="shared" si="38"/>
        <v/>
      </c>
      <c r="M205" s="55" t="str">
        <f t="shared" si="39"/>
        <v/>
      </c>
      <c r="N205" s="55" t="str">
        <f t="shared" si="40"/>
        <v/>
      </c>
      <c r="O205" s="55" t="str">
        <f t="shared" si="41"/>
        <v/>
      </c>
      <c r="P205" s="55" t="str">
        <f t="shared" si="42"/>
        <v/>
      </c>
      <c r="Q205" s="82" t="str">
        <f t="shared" si="43"/>
        <v/>
      </c>
      <c r="S205" s="76"/>
      <c r="T205" s="74"/>
      <c r="U205" s="76"/>
      <c r="V205" s="74"/>
      <c r="W205" s="76"/>
    </row>
    <row r="206" spans="1:23" x14ac:dyDescent="0.2">
      <c r="A206" s="50"/>
      <c r="B206" s="51"/>
      <c r="C206" s="52"/>
      <c r="D206" s="53"/>
      <c r="E206" s="53"/>
      <c r="F206" s="58"/>
      <c r="G206" s="54" t="str">
        <f t="shared" si="33"/>
        <v/>
      </c>
      <c r="H206" s="55" t="str">
        <f t="shared" si="34"/>
        <v/>
      </c>
      <c r="I206" s="79" t="str">
        <f t="shared" si="35"/>
        <v/>
      </c>
      <c r="J206" s="55" t="str">
        <f t="shared" si="36"/>
        <v/>
      </c>
      <c r="K206" s="55" t="str">
        <f t="shared" si="37"/>
        <v/>
      </c>
      <c r="L206" s="55" t="str">
        <f t="shared" si="38"/>
        <v/>
      </c>
      <c r="M206" s="55" t="str">
        <f t="shared" si="39"/>
        <v/>
      </c>
      <c r="N206" s="55" t="str">
        <f t="shared" si="40"/>
        <v/>
      </c>
      <c r="O206" s="55" t="str">
        <f t="shared" si="41"/>
        <v/>
      </c>
      <c r="P206" s="55" t="str">
        <f t="shared" si="42"/>
        <v/>
      </c>
      <c r="Q206" s="82" t="str">
        <f t="shared" si="43"/>
        <v/>
      </c>
      <c r="S206" s="76"/>
      <c r="T206" s="74"/>
      <c r="U206" s="76"/>
      <c r="V206" s="74"/>
      <c r="W206" s="76"/>
    </row>
    <row r="207" spans="1:23" x14ac:dyDescent="0.2">
      <c r="A207" s="50"/>
      <c r="B207" s="51"/>
      <c r="C207" s="52"/>
      <c r="D207" s="53"/>
      <c r="E207" s="53"/>
      <c r="F207" s="58"/>
      <c r="G207" s="54" t="str">
        <f t="shared" si="33"/>
        <v/>
      </c>
      <c r="H207" s="55" t="str">
        <f t="shared" si="34"/>
        <v/>
      </c>
      <c r="I207" s="79" t="str">
        <f t="shared" si="35"/>
        <v/>
      </c>
      <c r="J207" s="55" t="str">
        <f t="shared" si="36"/>
        <v/>
      </c>
      <c r="K207" s="55" t="str">
        <f t="shared" si="37"/>
        <v/>
      </c>
      <c r="L207" s="55" t="str">
        <f t="shared" si="38"/>
        <v/>
      </c>
      <c r="M207" s="55" t="str">
        <f t="shared" si="39"/>
        <v/>
      </c>
      <c r="N207" s="55" t="str">
        <f t="shared" si="40"/>
        <v/>
      </c>
      <c r="O207" s="55" t="str">
        <f t="shared" si="41"/>
        <v/>
      </c>
      <c r="P207" s="55" t="str">
        <f t="shared" si="42"/>
        <v/>
      </c>
      <c r="Q207" s="82" t="str">
        <f t="shared" si="43"/>
        <v/>
      </c>
      <c r="S207" s="76"/>
      <c r="T207" s="74"/>
      <c r="U207" s="76"/>
      <c r="V207" s="74"/>
      <c r="W207" s="76"/>
    </row>
    <row r="208" spans="1:23" x14ac:dyDescent="0.2">
      <c r="A208" s="50"/>
      <c r="B208" s="51"/>
      <c r="C208" s="52"/>
      <c r="D208" s="53"/>
      <c r="E208" s="53"/>
      <c r="F208" s="58"/>
      <c r="G208" s="54" t="str">
        <f t="shared" si="33"/>
        <v/>
      </c>
      <c r="H208" s="55" t="str">
        <f t="shared" si="34"/>
        <v/>
      </c>
      <c r="I208" s="79" t="str">
        <f t="shared" si="35"/>
        <v/>
      </c>
      <c r="J208" s="55" t="str">
        <f t="shared" si="36"/>
        <v/>
      </c>
      <c r="K208" s="55" t="str">
        <f t="shared" si="37"/>
        <v/>
      </c>
      <c r="L208" s="55" t="str">
        <f t="shared" si="38"/>
        <v/>
      </c>
      <c r="M208" s="55" t="str">
        <f t="shared" si="39"/>
        <v/>
      </c>
      <c r="N208" s="55" t="str">
        <f t="shared" si="40"/>
        <v/>
      </c>
      <c r="O208" s="55" t="str">
        <f t="shared" si="41"/>
        <v/>
      </c>
      <c r="P208" s="55" t="str">
        <f t="shared" si="42"/>
        <v/>
      </c>
      <c r="Q208" s="82" t="str">
        <f t="shared" si="43"/>
        <v/>
      </c>
      <c r="S208" s="76"/>
      <c r="T208" s="74"/>
      <c r="U208" s="76"/>
      <c r="V208" s="74"/>
      <c r="W208" s="76"/>
    </row>
    <row r="209" spans="1:23" x14ac:dyDescent="0.2">
      <c r="A209" s="50"/>
      <c r="B209" s="51"/>
      <c r="C209" s="52"/>
      <c r="D209" s="53"/>
      <c r="E209" s="53"/>
      <c r="F209" s="58"/>
      <c r="G209" s="54" t="str">
        <f t="shared" si="33"/>
        <v/>
      </c>
      <c r="H209" s="55" t="str">
        <f t="shared" si="34"/>
        <v/>
      </c>
      <c r="I209" s="79" t="str">
        <f t="shared" si="35"/>
        <v/>
      </c>
      <c r="J209" s="55" t="str">
        <f t="shared" si="36"/>
        <v/>
      </c>
      <c r="K209" s="55" t="str">
        <f t="shared" si="37"/>
        <v/>
      </c>
      <c r="L209" s="55" t="str">
        <f t="shared" si="38"/>
        <v/>
      </c>
      <c r="M209" s="55" t="str">
        <f t="shared" si="39"/>
        <v/>
      </c>
      <c r="N209" s="55" t="str">
        <f t="shared" si="40"/>
        <v/>
      </c>
      <c r="O209" s="55" t="str">
        <f t="shared" si="41"/>
        <v/>
      </c>
      <c r="P209" s="55" t="str">
        <f t="shared" si="42"/>
        <v/>
      </c>
      <c r="Q209" s="82" t="str">
        <f t="shared" si="43"/>
        <v/>
      </c>
      <c r="S209" s="76"/>
      <c r="T209" s="74"/>
      <c r="U209" s="76"/>
      <c r="V209" s="74"/>
      <c r="W209" s="76"/>
    </row>
    <row r="210" spans="1:23" x14ac:dyDescent="0.2">
      <c r="A210" s="50"/>
      <c r="B210" s="51"/>
      <c r="C210" s="52"/>
      <c r="D210" s="53"/>
      <c r="E210" s="53"/>
      <c r="F210" s="58"/>
      <c r="G210" s="54" t="str">
        <f t="shared" si="33"/>
        <v/>
      </c>
      <c r="H210" s="55" t="str">
        <f t="shared" si="34"/>
        <v/>
      </c>
      <c r="I210" s="79" t="str">
        <f t="shared" si="35"/>
        <v/>
      </c>
      <c r="J210" s="55" t="str">
        <f t="shared" si="36"/>
        <v/>
      </c>
      <c r="K210" s="55" t="str">
        <f t="shared" si="37"/>
        <v/>
      </c>
      <c r="L210" s="55" t="str">
        <f t="shared" si="38"/>
        <v/>
      </c>
      <c r="M210" s="55" t="str">
        <f t="shared" si="39"/>
        <v/>
      </c>
      <c r="N210" s="55" t="str">
        <f t="shared" si="40"/>
        <v/>
      </c>
      <c r="O210" s="55" t="str">
        <f t="shared" si="41"/>
        <v/>
      </c>
      <c r="P210" s="55" t="str">
        <f t="shared" si="42"/>
        <v/>
      </c>
      <c r="Q210" s="82" t="str">
        <f t="shared" si="43"/>
        <v/>
      </c>
      <c r="S210" s="76"/>
      <c r="T210" s="74"/>
      <c r="U210" s="76"/>
      <c r="V210" s="74"/>
      <c r="W210" s="76"/>
    </row>
    <row r="211" spans="1:23" x14ac:dyDescent="0.2">
      <c r="A211" s="50"/>
      <c r="B211" s="51"/>
      <c r="C211" s="52"/>
      <c r="D211" s="53"/>
      <c r="E211" s="53"/>
      <c r="F211" s="58"/>
      <c r="G211" s="54" t="str">
        <f t="shared" si="33"/>
        <v/>
      </c>
      <c r="H211" s="55" t="str">
        <f t="shared" si="34"/>
        <v/>
      </c>
      <c r="I211" s="79" t="str">
        <f t="shared" si="35"/>
        <v/>
      </c>
      <c r="J211" s="55" t="str">
        <f t="shared" si="36"/>
        <v/>
      </c>
      <c r="K211" s="55" t="str">
        <f t="shared" si="37"/>
        <v/>
      </c>
      <c r="L211" s="55" t="str">
        <f t="shared" si="38"/>
        <v/>
      </c>
      <c r="M211" s="55" t="str">
        <f t="shared" si="39"/>
        <v/>
      </c>
      <c r="N211" s="55" t="str">
        <f t="shared" si="40"/>
        <v/>
      </c>
      <c r="O211" s="55" t="str">
        <f t="shared" si="41"/>
        <v/>
      </c>
      <c r="P211" s="55" t="str">
        <f t="shared" si="42"/>
        <v/>
      </c>
      <c r="Q211" s="82" t="str">
        <f t="shared" si="43"/>
        <v/>
      </c>
      <c r="S211" s="76"/>
      <c r="T211" s="74"/>
      <c r="U211" s="76"/>
      <c r="V211" s="74"/>
      <c r="W211" s="76"/>
    </row>
    <row r="212" spans="1:23" x14ac:dyDescent="0.2">
      <c r="A212" s="50"/>
      <c r="B212" s="51"/>
      <c r="C212" s="52"/>
      <c r="D212" s="53"/>
      <c r="E212" s="53"/>
      <c r="F212" s="58"/>
      <c r="G212" s="54" t="str">
        <f t="shared" si="33"/>
        <v/>
      </c>
      <c r="H212" s="55" t="str">
        <f t="shared" si="34"/>
        <v/>
      </c>
      <c r="I212" s="79" t="str">
        <f t="shared" si="35"/>
        <v/>
      </c>
      <c r="J212" s="55" t="str">
        <f t="shared" si="36"/>
        <v/>
      </c>
      <c r="K212" s="55" t="str">
        <f t="shared" si="37"/>
        <v/>
      </c>
      <c r="L212" s="55" t="str">
        <f t="shared" si="38"/>
        <v/>
      </c>
      <c r="M212" s="55" t="str">
        <f t="shared" si="39"/>
        <v/>
      </c>
      <c r="N212" s="55" t="str">
        <f t="shared" si="40"/>
        <v/>
      </c>
      <c r="O212" s="55" t="str">
        <f t="shared" si="41"/>
        <v/>
      </c>
      <c r="P212" s="55" t="str">
        <f t="shared" si="42"/>
        <v/>
      </c>
      <c r="Q212" s="82" t="str">
        <f t="shared" si="43"/>
        <v/>
      </c>
      <c r="S212" s="76"/>
      <c r="T212" s="74"/>
      <c r="U212" s="76"/>
      <c r="V212" s="74"/>
      <c r="W212" s="76"/>
    </row>
    <row r="213" spans="1:23" x14ac:dyDescent="0.2">
      <c r="A213" s="50"/>
      <c r="B213" s="51"/>
      <c r="C213" s="52"/>
      <c r="D213" s="53"/>
      <c r="E213" s="53"/>
      <c r="F213" s="58"/>
      <c r="G213" s="54" t="str">
        <f t="shared" si="33"/>
        <v/>
      </c>
      <c r="H213" s="55" t="str">
        <f t="shared" si="34"/>
        <v/>
      </c>
      <c r="I213" s="79" t="str">
        <f t="shared" si="35"/>
        <v/>
      </c>
      <c r="J213" s="55" t="str">
        <f t="shared" si="36"/>
        <v/>
      </c>
      <c r="K213" s="55" t="str">
        <f t="shared" si="37"/>
        <v/>
      </c>
      <c r="L213" s="55" t="str">
        <f t="shared" si="38"/>
        <v/>
      </c>
      <c r="M213" s="55" t="str">
        <f t="shared" si="39"/>
        <v/>
      </c>
      <c r="N213" s="55" t="str">
        <f t="shared" si="40"/>
        <v/>
      </c>
      <c r="O213" s="55" t="str">
        <f t="shared" si="41"/>
        <v/>
      </c>
      <c r="P213" s="55" t="str">
        <f t="shared" si="42"/>
        <v/>
      </c>
      <c r="Q213" s="82" t="str">
        <f t="shared" si="43"/>
        <v/>
      </c>
      <c r="S213" s="76"/>
      <c r="T213" s="74"/>
      <c r="U213" s="76"/>
      <c r="V213" s="74"/>
      <c r="W213" s="76"/>
    </row>
    <row r="214" spans="1:23" x14ac:dyDescent="0.2">
      <c r="A214" s="50"/>
      <c r="B214" s="51"/>
      <c r="C214" s="52"/>
      <c r="D214" s="53"/>
      <c r="E214" s="53"/>
      <c r="F214" s="58"/>
      <c r="G214" s="54" t="str">
        <f t="shared" si="33"/>
        <v/>
      </c>
      <c r="H214" s="55" t="str">
        <f t="shared" si="34"/>
        <v/>
      </c>
      <c r="I214" s="79" t="str">
        <f t="shared" si="35"/>
        <v/>
      </c>
      <c r="J214" s="55" t="str">
        <f t="shared" si="36"/>
        <v/>
      </c>
      <c r="K214" s="55" t="str">
        <f t="shared" si="37"/>
        <v/>
      </c>
      <c r="L214" s="55" t="str">
        <f t="shared" si="38"/>
        <v/>
      </c>
      <c r="M214" s="55" t="str">
        <f t="shared" si="39"/>
        <v/>
      </c>
      <c r="N214" s="55" t="str">
        <f t="shared" si="40"/>
        <v/>
      </c>
      <c r="O214" s="55" t="str">
        <f t="shared" si="41"/>
        <v/>
      </c>
      <c r="P214" s="55" t="str">
        <f t="shared" si="42"/>
        <v/>
      </c>
      <c r="Q214" s="82" t="str">
        <f t="shared" si="43"/>
        <v/>
      </c>
      <c r="S214" s="76"/>
      <c r="T214" s="74"/>
      <c r="U214" s="76"/>
      <c r="V214" s="74"/>
      <c r="W214" s="76"/>
    </row>
    <row r="215" spans="1:23" x14ac:dyDescent="0.2">
      <c r="A215" s="50"/>
      <c r="B215" s="51"/>
      <c r="C215" s="52"/>
      <c r="D215" s="53"/>
      <c r="E215" s="53"/>
      <c r="F215" s="58"/>
      <c r="G215" s="54" t="str">
        <f t="shared" si="33"/>
        <v/>
      </c>
      <c r="H215" s="55" t="str">
        <f t="shared" si="34"/>
        <v/>
      </c>
      <c r="I215" s="79" t="str">
        <f t="shared" si="35"/>
        <v/>
      </c>
      <c r="J215" s="55" t="str">
        <f t="shared" si="36"/>
        <v/>
      </c>
      <c r="K215" s="55" t="str">
        <f t="shared" si="37"/>
        <v/>
      </c>
      <c r="L215" s="55" t="str">
        <f t="shared" si="38"/>
        <v/>
      </c>
      <c r="M215" s="55" t="str">
        <f t="shared" si="39"/>
        <v/>
      </c>
      <c r="N215" s="55" t="str">
        <f t="shared" si="40"/>
        <v/>
      </c>
      <c r="O215" s="55" t="str">
        <f t="shared" si="41"/>
        <v/>
      </c>
      <c r="P215" s="55" t="str">
        <f t="shared" si="42"/>
        <v/>
      </c>
      <c r="Q215" s="82" t="str">
        <f t="shared" si="43"/>
        <v/>
      </c>
      <c r="S215" s="76"/>
      <c r="T215" s="74"/>
      <c r="U215" s="76"/>
      <c r="V215" s="74"/>
      <c r="W215" s="76"/>
    </row>
    <row r="216" spans="1:23" x14ac:dyDescent="0.2">
      <c r="A216" s="50"/>
      <c r="B216" s="51"/>
      <c r="C216" s="52"/>
      <c r="D216" s="53"/>
      <c r="E216" s="53"/>
      <c r="F216" s="58"/>
      <c r="G216" s="54" t="str">
        <f t="shared" si="33"/>
        <v/>
      </c>
      <c r="H216" s="55" t="str">
        <f t="shared" si="34"/>
        <v/>
      </c>
      <c r="I216" s="79" t="str">
        <f t="shared" si="35"/>
        <v/>
      </c>
      <c r="J216" s="55" t="str">
        <f t="shared" si="36"/>
        <v/>
      </c>
      <c r="K216" s="55" t="str">
        <f t="shared" si="37"/>
        <v/>
      </c>
      <c r="L216" s="55" t="str">
        <f t="shared" si="38"/>
        <v/>
      </c>
      <c r="M216" s="55" t="str">
        <f t="shared" si="39"/>
        <v/>
      </c>
      <c r="N216" s="55" t="str">
        <f t="shared" si="40"/>
        <v/>
      </c>
      <c r="O216" s="55" t="str">
        <f t="shared" si="41"/>
        <v/>
      </c>
      <c r="P216" s="55" t="str">
        <f t="shared" si="42"/>
        <v/>
      </c>
      <c r="Q216" s="82" t="str">
        <f t="shared" si="43"/>
        <v/>
      </c>
      <c r="S216" s="76"/>
      <c r="T216" s="74"/>
      <c r="U216" s="76"/>
      <c r="V216" s="74"/>
      <c r="W216" s="76"/>
    </row>
    <row r="217" spans="1:23" x14ac:dyDescent="0.2">
      <c r="A217" s="50"/>
      <c r="B217" s="51"/>
      <c r="C217" s="52"/>
      <c r="D217" s="53"/>
      <c r="E217" s="53"/>
      <c r="F217" s="58"/>
      <c r="G217" s="54" t="str">
        <f t="shared" si="33"/>
        <v/>
      </c>
      <c r="H217" s="55" t="str">
        <f t="shared" si="34"/>
        <v/>
      </c>
      <c r="I217" s="79" t="str">
        <f t="shared" si="35"/>
        <v/>
      </c>
      <c r="J217" s="55" t="str">
        <f t="shared" si="36"/>
        <v/>
      </c>
      <c r="K217" s="55" t="str">
        <f t="shared" si="37"/>
        <v/>
      </c>
      <c r="L217" s="55" t="str">
        <f t="shared" si="38"/>
        <v/>
      </c>
      <c r="M217" s="55" t="str">
        <f t="shared" si="39"/>
        <v/>
      </c>
      <c r="N217" s="55" t="str">
        <f t="shared" si="40"/>
        <v/>
      </c>
      <c r="O217" s="55" t="str">
        <f t="shared" si="41"/>
        <v/>
      </c>
      <c r="P217" s="55" t="str">
        <f t="shared" si="42"/>
        <v/>
      </c>
      <c r="Q217" s="82" t="str">
        <f t="shared" si="43"/>
        <v/>
      </c>
      <c r="S217" s="76"/>
      <c r="T217" s="74"/>
      <c r="U217" s="76"/>
      <c r="V217" s="74"/>
      <c r="W217" s="76"/>
    </row>
    <row r="218" spans="1:23" x14ac:dyDescent="0.2">
      <c r="A218" s="50"/>
      <c r="B218" s="51"/>
      <c r="C218" s="52"/>
      <c r="D218" s="53"/>
      <c r="E218" s="53"/>
      <c r="F218" s="58"/>
      <c r="G218" s="54" t="str">
        <f t="shared" si="33"/>
        <v/>
      </c>
      <c r="H218" s="55" t="str">
        <f t="shared" si="34"/>
        <v/>
      </c>
      <c r="I218" s="79" t="str">
        <f t="shared" si="35"/>
        <v/>
      </c>
      <c r="J218" s="55" t="str">
        <f t="shared" si="36"/>
        <v/>
      </c>
      <c r="K218" s="55" t="str">
        <f t="shared" si="37"/>
        <v/>
      </c>
      <c r="L218" s="55" t="str">
        <f t="shared" si="38"/>
        <v/>
      </c>
      <c r="M218" s="55" t="str">
        <f t="shared" si="39"/>
        <v/>
      </c>
      <c r="N218" s="55" t="str">
        <f t="shared" si="40"/>
        <v/>
      </c>
      <c r="O218" s="55" t="str">
        <f t="shared" si="41"/>
        <v/>
      </c>
      <c r="P218" s="55" t="str">
        <f t="shared" si="42"/>
        <v/>
      </c>
      <c r="Q218" s="82" t="str">
        <f t="shared" si="43"/>
        <v/>
      </c>
      <c r="S218" s="76"/>
      <c r="T218" s="74"/>
      <c r="U218" s="76"/>
      <c r="V218" s="74"/>
      <c r="W218" s="76"/>
    </row>
    <row r="219" spans="1:23" x14ac:dyDescent="0.2">
      <c r="A219" s="50"/>
      <c r="B219" s="51"/>
      <c r="C219" s="52"/>
      <c r="D219" s="53"/>
      <c r="E219" s="53"/>
      <c r="F219" s="58"/>
      <c r="G219" s="54" t="str">
        <f t="shared" si="33"/>
        <v/>
      </c>
      <c r="H219" s="55" t="str">
        <f t="shared" si="34"/>
        <v/>
      </c>
      <c r="I219" s="79" t="str">
        <f t="shared" si="35"/>
        <v/>
      </c>
      <c r="J219" s="55" t="str">
        <f t="shared" si="36"/>
        <v/>
      </c>
      <c r="K219" s="55" t="str">
        <f t="shared" si="37"/>
        <v/>
      </c>
      <c r="L219" s="55" t="str">
        <f t="shared" si="38"/>
        <v/>
      </c>
      <c r="M219" s="55" t="str">
        <f t="shared" si="39"/>
        <v/>
      </c>
      <c r="N219" s="55" t="str">
        <f t="shared" si="40"/>
        <v/>
      </c>
      <c r="O219" s="55" t="str">
        <f t="shared" si="41"/>
        <v/>
      </c>
      <c r="P219" s="55" t="str">
        <f t="shared" si="42"/>
        <v/>
      </c>
      <c r="Q219" s="82" t="str">
        <f t="shared" si="43"/>
        <v/>
      </c>
      <c r="S219" s="76"/>
      <c r="T219" s="74"/>
      <c r="U219" s="76"/>
      <c r="V219" s="74"/>
      <c r="W219" s="76"/>
    </row>
    <row r="220" spans="1:23" x14ac:dyDescent="0.2">
      <c r="A220" s="50"/>
      <c r="B220" s="51"/>
      <c r="C220" s="52"/>
      <c r="D220" s="53"/>
      <c r="E220" s="53"/>
      <c r="F220" s="58"/>
      <c r="G220" s="54" t="str">
        <f t="shared" si="33"/>
        <v/>
      </c>
      <c r="H220" s="55" t="str">
        <f t="shared" si="34"/>
        <v/>
      </c>
      <c r="I220" s="79" t="str">
        <f t="shared" si="35"/>
        <v/>
      </c>
      <c r="J220" s="55" t="str">
        <f t="shared" si="36"/>
        <v/>
      </c>
      <c r="K220" s="55" t="str">
        <f t="shared" si="37"/>
        <v/>
      </c>
      <c r="L220" s="55" t="str">
        <f t="shared" si="38"/>
        <v/>
      </c>
      <c r="M220" s="55" t="str">
        <f t="shared" si="39"/>
        <v/>
      </c>
      <c r="N220" s="55" t="str">
        <f t="shared" si="40"/>
        <v/>
      </c>
      <c r="O220" s="55" t="str">
        <f t="shared" si="41"/>
        <v/>
      </c>
      <c r="P220" s="55" t="str">
        <f t="shared" si="42"/>
        <v/>
      </c>
      <c r="Q220" s="82" t="str">
        <f t="shared" si="43"/>
        <v/>
      </c>
      <c r="S220" s="76"/>
      <c r="T220" s="74"/>
      <c r="U220" s="76"/>
      <c r="V220" s="74"/>
      <c r="W220" s="76"/>
    </row>
    <row r="221" spans="1:23" x14ac:dyDescent="0.2">
      <c r="A221" s="50"/>
      <c r="B221" s="51"/>
      <c r="C221" s="52"/>
      <c r="D221" s="53"/>
      <c r="E221" s="53"/>
      <c r="F221" s="58"/>
      <c r="G221" s="54" t="str">
        <f t="shared" si="33"/>
        <v/>
      </c>
      <c r="H221" s="55" t="str">
        <f t="shared" si="34"/>
        <v/>
      </c>
      <c r="I221" s="79" t="str">
        <f t="shared" si="35"/>
        <v/>
      </c>
      <c r="J221" s="55" t="str">
        <f t="shared" si="36"/>
        <v/>
      </c>
      <c r="K221" s="55" t="str">
        <f t="shared" si="37"/>
        <v/>
      </c>
      <c r="L221" s="55" t="str">
        <f t="shared" si="38"/>
        <v/>
      </c>
      <c r="M221" s="55" t="str">
        <f t="shared" si="39"/>
        <v/>
      </c>
      <c r="N221" s="55" t="str">
        <f t="shared" si="40"/>
        <v/>
      </c>
      <c r="O221" s="55" t="str">
        <f t="shared" si="41"/>
        <v/>
      </c>
      <c r="P221" s="55" t="str">
        <f t="shared" si="42"/>
        <v/>
      </c>
      <c r="Q221" s="82" t="str">
        <f t="shared" si="43"/>
        <v/>
      </c>
      <c r="S221" s="76"/>
      <c r="T221" s="74"/>
      <c r="U221" s="76"/>
      <c r="V221" s="74"/>
      <c r="W221" s="76"/>
    </row>
    <row r="222" spans="1:23" x14ac:dyDescent="0.2">
      <c r="A222" s="50"/>
      <c r="B222" s="51"/>
      <c r="C222" s="52"/>
      <c r="D222" s="53"/>
      <c r="E222" s="53"/>
      <c r="F222" s="58"/>
      <c r="G222" s="54" t="str">
        <f t="shared" si="33"/>
        <v/>
      </c>
      <c r="H222" s="55" t="str">
        <f t="shared" si="34"/>
        <v/>
      </c>
      <c r="I222" s="79" t="str">
        <f t="shared" si="35"/>
        <v/>
      </c>
      <c r="J222" s="55" t="str">
        <f t="shared" si="36"/>
        <v/>
      </c>
      <c r="K222" s="55" t="str">
        <f t="shared" si="37"/>
        <v/>
      </c>
      <c r="L222" s="55" t="str">
        <f t="shared" si="38"/>
        <v/>
      </c>
      <c r="M222" s="55" t="str">
        <f t="shared" si="39"/>
        <v/>
      </c>
      <c r="N222" s="55" t="str">
        <f t="shared" si="40"/>
        <v/>
      </c>
      <c r="O222" s="55" t="str">
        <f t="shared" si="41"/>
        <v/>
      </c>
      <c r="P222" s="55" t="str">
        <f t="shared" si="42"/>
        <v/>
      </c>
      <c r="Q222" s="82" t="str">
        <f t="shared" si="43"/>
        <v/>
      </c>
      <c r="S222" s="76"/>
      <c r="T222" s="74"/>
      <c r="U222" s="76"/>
      <c r="V222" s="74"/>
      <c r="W222" s="76"/>
    </row>
    <row r="223" spans="1:23" x14ac:dyDescent="0.2">
      <c r="A223" s="50"/>
      <c r="B223" s="51"/>
      <c r="C223" s="52"/>
      <c r="D223" s="53"/>
      <c r="E223" s="53"/>
      <c r="F223" s="58"/>
      <c r="G223" s="54" t="str">
        <f t="shared" si="33"/>
        <v/>
      </c>
      <c r="H223" s="55" t="str">
        <f t="shared" si="34"/>
        <v/>
      </c>
      <c r="I223" s="79" t="str">
        <f t="shared" si="35"/>
        <v/>
      </c>
      <c r="J223" s="55" t="str">
        <f t="shared" si="36"/>
        <v/>
      </c>
      <c r="K223" s="55" t="str">
        <f t="shared" si="37"/>
        <v/>
      </c>
      <c r="L223" s="55" t="str">
        <f t="shared" si="38"/>
        <v/>
      </c>
      <c r="M223" s="55" t="str">
        <f t="shared" si="39"/>
        <v/>
      </c>
      <c r="N223" s="55" t="str">
        <f t="shared" si="40"/>
        <v/>
      </c>
      <c r="O223" s="55" t="str">
        <f t="shared" si="41"/>
        <v/>
      </c>
      <c r="P223" s="55" t="str">
        <f t="shared" si="42"/>
        <v/>
      </c>
      <c r="Q223" s="82" t="str">
        <f t="shared" si="43"/>
        <v/>
      </c>
      <c r="S223" s="76"/>
      <c r="T223" s="74"/>
      <c r="U223" s="76"/>
      <c r="V223" s="74"/>
      <c r="W223" s="76"/>
    </row>
    <row r="224" spans="1:23" x14ac:dyDescent="0.2">
      <c r="A224" s="50"/>
      <c r="B224" s="51"/>
      <c r="C224" s="52"/>
      <c r="D224" s="53"/>
      <c r="E224" s="53"/>
      <c r="F224" s="58"/>
      <c r="G224" s="54" t="str">
        <f t="shared" si="33"/>
        <v/>
      </c>
      <c r="H224" s="55" t="str">
        <f t="shared" si="34"/>
        <v/>
      </c>
      <c r="I224" s="79" t="str">
        <f t="shared" si="35"/>
        <v/>
      </c>
      <c r="J224" s="55" t="str">
        <f t="shared" si="36"/>
        <v/>
      </c>
      <c r="K224" s="55" t="str">
        <f t="shared" si="37"/>
        <v/>
      </c>
      <c r="L224" s="55" t="str">
        <f t="shared" si="38"/>
        <v/>
      </c>
      <c r="M224" s="55" t="str">
        <f t="shared" si="39"/>
        <v/>
      </c>
      <c r="N224" s="55" t="str">
        <f t="shared" si="40"/>
        <v/>
      </c>
      <c r="O224" s="55" t="str">
        <f t="shared" si="41"/>
        <v/>
      </c>
      <c r="P224" s="55" t="str">
        <f t="shared" si="42"/>
        <v/>
      </c>
      <c r="Q224" s="82" t="str">
        <f t="shared" si="43"/>
        <v/>
      </c>
      <c r="S224" s="76"/>
      <c r="T224" s="74"/>
      <c r="U224" s="76"/>
      <c r="V224" s="74"/>
      <c r="W224" s="76"/>
    </row>
    <row r="225" spans="1:23" x14ac:dyDescent="0.2">
      <c r="A225" s="50"/>
      <c r="B225" s="51"/>
      <c r="C225" s="52"/>
      <c r="D225" s="53"/>
      <c r="E225" s="53"/>
      <c r="F225" s="58"/>
      <c r="G225" s="54" t="str">
        <f t="shared" si="33"/>
        <v/>
      </c>
      <c r="H225" s="55" t="str">
        <f t="shared" si="34"/>
        <v/>
      </c>
      <c r="I225" s="79" t="str">
        <f t="shared" si="35"/>
        <v/>
      </c>
      <c r="J225" s="55" t="str">
        <f t="shared" si="36"/>
        <v/>
      </c>
      <c r="K225" s="55" t="str">
        <f t="shared" si="37"/>
        <v/>
      </c>
      <c r="L225" s="55" t="str">
        <f t="shared" si="38"/>
        <v/>
      </c>
      <c r="M225" s="55" t="str">
        <f t="shared" si="39"/>
        <v/>
      </c>
      <c r="N225" s="55" t="str">
        <f t="shared" si="40"/>
        <v/>
      </c>
      <c r="O225" s="55" t="str">
        <f t="shared" si="41"/>
        <v/>
      </c>
      <c r="P225" s="55" t="str">
        <f t="shared" si="42"/>
        <v/>
      </c>
      <c r="Q225" s="82" t="str">
        <f t="shared" si="43"/>
        <v/>
      </c>
      <c r="S225" s="76"/>
      <c r="T225" s="74"/>
      <c r="U225" s="76"/>
      <c r="V225" s="74"/>
      <c r="W225" s="76"/>
    </row>
    <row r="226" spans="1:23" x14ac:dyDescent="0.2">
      <c r="A226" s="50"/>
      <c r="B226" s="51"/>
      <c r="C226" s="52"/>
      <c r="D226" s="53"/>
      <c r="E226" s="53"/>
      <c r="F226" s="58"/>
      <c r="G226" s="54" t="str">
        <f t="shared" si="33"/>
        <v/>
      </c>
      <c r="H226" s="55" t="str">
        <f t="shared" si="34"/>
        <v/>
      </c>
      <c r="I226" s="79" t="str">
        <f t="shared" si="35"/>
        <v/>
      </c>
      <c r="J226" s="55" t="str">
        <f t="shared" si="36"/>
        <v/>
      </c>
      <c r="K226" s="55" t="str">
        <f t="shared" si="37"/>
        <v/>
      </c>
      <c r="L226" s="55" t="str">
        <f t="shared" si="38"/>
        <v/>
      </c>
      <c r="M226" s="55" t="str">
        <f t="shared" si="39"/>
        <v/>
      </c>
      <c r="N226" s="55" t="str">
        <f t="shared" si="40"/>
        <v/>
      </c>
      <c r="O226" s="55" t="str">
        <f t="shared" si="41"/>
        <v/>
      </c>
      <c r="P226" s="55" t="str">
        <f t="shared" si="42"/>
        <v/>
      </c>
      <c r="Q226" s="82" t="str">
        <f t="shared" si="43"/>
        <v/>
      </c>
      <c r="S226" s="76"/>
      <c r="T226" s="74"/>
      <c r="U226" s="76"/>
      <c r="V226" s="74"/>
      <c r="W226" s="76"/>
    </row>
    <row r="227" spans="1:23" x14ac:dyDescent="0.2">
      <c r="A227" s="50"/>
      <c r="B227" s="51"/>
      <c r="C227" s="52"/>
      <c r="D227" s="53"/>
      <c r="E227" s="53"/>
      <c r="F227" s="58"/>
      <c r="G227" s="54" t="str">
        <f t="shared" si="33"/>
        <v/>
      </c>
      <c r="H227" s="55" t="str">
        <f t="shared" si="34"/>
        <v/>
      </c>
      <c r="I227" s="79" t="str">
        <f t="shared" si="35"/>
        <v/>
      </c>
      <c r="J227" s="55" t="str">
        <f t="shared" si="36"/>
        <v/>
      </c>
      <c r="K227" s="55" t="str">
        <f t="shared" si="37"/>
        <v/>
      </c>
      <c r="L227" s="55" t="str">
        <f t="shared" si="38"/>
        <v/>
      </c>
      <c r="M227" s="55" t="str">
        <f t="shared" si="39"/>
        <v/>
      </c>
      <c r="N227" s="55" t="str">
        <f t="shared" si="40"/>
        <v/>
      </c>
      <c r="O227" s="55" t="str">
        <f t="shared" si="41"/>
        <v/>
      </c>
      <c r="P227" s="55" t="str">
        <f t="shared" si="42"/>
        <v/>
      </c>
      <c r="Q227" s="82" t="str">
        <f t="shared" si="43"/>
        <v/>
      </c>
      <c r="S227" s="76"/>
      <c r="T227" s="74"/>
      <c r="U227" s="76"/>
      <c r="V227" s="74"/>
      <c r="W227" s="76"/>
    </row>
    <row r="228" spans="1:23" x14ac:dyDescent="0.2">
      <c r="A228" s="50"/>
      <c r="B228" s="51"/>
      <c r="C228" s="52"/>
      <c r="D228" s="53"/>
      <c r="E228" s="53"/>
      <c r="F228" s="58"/>
      <c r="G228" s="54" t="str">
        <f t="shared" si="33"/>
        <v/>
      </c>
      <c r="H228" s="55" t="str">
        <f t="shared" si="34"/>
        <v/>
      </c>
      <c r="I228" s="79" t="str">
        <f t="shared" si="35"/>
        <v/>
      </c>
      <c r="J228" s="55" t="str">
        <f t="shared" si="36"/>
        <v/>
      </c>
      <c r="K228" s="55" t="str">
        <f t="shared" si="37"/>
        <v/>
      </c>
      <c r="L228" s="55" t="str">
        <f t="shared" si="38"/>
        <v/>
      </c>
      <c r="M228" s="55" t="str">
        <f t="shared" si="39"/>
        <v/>
      </c>
      <c r="N228" s="55" t="str">
        <f t="shared" si="40"/>
        <v/>
      </c>
      <c r="O228" s="55" t="str">
        <f t="shared" si="41"/>
        <v/>
      </c>
      <c r="P228" s="55" t="str">
        <f t="shared" si="42"/>
        <v/>
      </c>
      <c r="Q228" s="82" t="str">
        <f t="shared" si="43"/>
        <v/>
      </c>
      <c r="S228" s="76"/>
      <c r="T228" s="74"/>
      <c r="U228" s="76"/>
      <c r="V228" s="74"/>
      <c r="W228" s="76"/>
    </row>
    <row r="229" spans="1:23" x14ac:dyDescent="0.2">
      <c r="A229" s="50"/>
      <c r="B229" s="51"/>
      <c r="C229" s="52"/>
      <c r="D229" s="53"/>
      <c r="E229" s="53"/>
      <c r="F229" s="58"/>
      <c r="G229" s="54" t="str">
        <f t="shared" si="33"/>
        <v/>
      </c>
      <c r="H229" s="55" t="str">
        <f t="shared" si="34"/>
        <v/>
      </c>
      <c r="I229" s="79" t="str">
        <f t="shared" si="35"/>
        <v/>
      </c>
      <c r="J229" s="55" t="str">
        <f t="shared" si="36"/>
        <v/>
      </c>
      <c r="K229" s="55" t="str">
        <f t="shared" si="37"/>
        <v/>
      </c>
      <c r="L229" s="55" t="str">
        <f t="shared" si="38"/>
        <v/>
      </c>
      <c r="M229" s="55" t="str">
        <f t="shared" si="39"/>
        <v/>
      </c>
      <c r="N229" s="55" t="str">
        <f t="shared" si="40"/>
        <v/>
      </c>
      <c r="O229" s="55" t="str">
        <f t="shared" si="41"/>
        <v/>
      </c>
      <c r="P229" s="55" t="str">
        <f t="shared" si="42"/>
        <v/>
      </c>
      <c r="Q229" s="82" t="str">
        <f t="shared" si="43"/>
        <v/>
      </c>
      <c r="S229" s="76"/>
      <c r="T229" s="74"/>
      <c r="U229" s="76"/>
      <c r="V229" s="74"/>
      <c r="W229" s="76"/>
    </row>
    <row r="230" spans="1:23" x14ac:dyDescent="0.2">
      <c r="A230" s="50"/>
      <c r="B230" s="51"/>
      <c r="C230" s="52"/>
      <c r="D230" s="53"/>
      <c r="E230" s="53"/>
      <c r="F230" s="58"/>
      <c r="G230" s="54" t="str">
        <f t="shared" si="33"/>
        <v/>
      </c>
      <c r="H230" s="55" t="str">
        <f t="shared" si="34"/>
        <v/>
      </c>
      <c r="I230" s="79" t="str">
        <f t="shared" si="35"/>
        <v/>
      </c>
      <c r="J230" s="55" t="str">
        <f t="shared" si="36"/>
        <v/>
      </c>
      <c r="K230" s="55" t="str">
        <f t="shared" si="37"/>
        <v/>
      </c>
      <c r="L230" s="55" t="str">
        <f t="shared" si="38"/>
        <v/>
      </c>
      <c r="M230" s="55" t="str">
        <f t="shared" si="39"/>
        <v/>
      </c>
      <c r="N230" s="55" t="str">
        <f t="shared" si="40"/>
        <v/>
      </c>
      <c r="O230" s="55" t="str">
        <f t="shared" si="41"/>
        <v/>
      </c>
      <c r="P230" s="55" t="str">
        <f t="shared" si="42"/>
        <v/>
      </c>
      <c r="Q230" s="82" t="str">
        <f t="shared" si="43"/>
        <v/>
      </c>
      <c r="S230" s="76"/>
      <c r="T230" s="74"/>
      <c r="U230" s="76"/>
      <c r="V230" s="74"/>
      <c r="W230" s="76"/>
    </row>
    <row r="231" spans="1:23" x14ac:dyDescent="0.2">
      <c r="A231" s="50"/>
      <c r="B231" s="51"/>
      <c r="C231" s="52"/>
      <c r="D231" s="53"/>
      <c r="E231" s="53"/>
      <c r="F231" s="58"/>
      <c r="G231" s="54" t="str">
        <f t="shared" si="33"/>
        <v/>
      </c>
      <c r="H231" s="55" t="str">
        <f t="shared" si="34"/>
        <v/>
      </c>
      <c r="I231" s="79" t="str">
        <f t="shared" si="35"/>
        <v/>
      </c>
      <c r="J231" s="55" t="str">
        <f t="shared" si="36"/>
        <v/>
      </c>
      <c r="K231" s="55" t="str">
        <f t="shared" si="37"/>
        <v/>
      </c>
      <c r="L231" s="55" t="str">
        <f t="shared" si="38"/>
        <v/>
      </c>
      <c r="M231" s="55" t="str">
        <f t="shared" si="39"/>
        <v/>
      </c>
      <c r="N231" s="55" t="str">
        <f t="shared" si="40"/>
        <v/>
      </c>
      <c r="O231" s="55" t="str">
        <f t="shared" si="41"/>
        <v/>
      </c>
      <c r="P231" s="55" t="str">
        <f t="shared" si="42"/>
        <v/>
      </c>
      <c r="Q231" s="82" t="str">
        <f t="shared" si="43"/>
        <v/>
      </c>
      <c r="S231" s="76"/>
      <c r="T231" s="74"/>
      <c r="U231" s="76"/>
      <c r="V231" s="74"/>
      <c r="W231" s="76"/>
    </row>
    <row r="232" spans="1:23" x14ac:dyDescent="0.2">
      <c r="A232" s="50"/>
      <c r="B232" s="51"/>
      <c r="C232" s="52"/>
      <c r="D232" s="53"/>
      <c r="E232" s="53"/>
      <c r="F232" s="58"/>
      <c r="G232" s="54" t="str">
        <f t="shared" si="33"/>
        <v/>
      </c>
      <c r="H232" s="55" t="str">
        <f t="shared" si="34"/>
        <v/>
      </c>
      <c r="I232" s="79" t="str">
        <f t="shared" si="35"/>
        <v/>
      </c>
      <c r="J232" s="55" t="str">
        <f t="shared" si="36"/>
        <v/>
      </c>
      <c r="K232" s="55" t="str">
        <f t="shared" si="37"/>
        <v/>
      </c>
      <c r="L232" s="55" t="str">
        <f t="shared" si="38"/>
        <v/>
      </c>
      <c r="M232" s="55" t="str">
        <f t="shared" si="39"/>
        <v/>
      </c>
      <c r="N232" s="55" t="str">
        <f t="shared" si="40"/>
        <v/>
      </c>
      <c r="O232" s="55" t="str">
        <f t="shared" si="41"/>
        <v/>
      </c>
      <c r="P232" s="55" t="str">
        <f t="shared" si="42"/>
        <v/>
      </c>
      <c r="Q232" s="82" t="str">
        <f t="shared" si="43"/>
        <v/>
      </c>
      <c r="S232" s="76"/>
      <c r="T232" s="74"/>
      <c r="U232" s="76"/>
      <c r="V232" s="74"/>
      <c r="W232" s="76"/>
    </row>
    <row r="233" spans="1:23" x14ac:dyDescent="0.2">
      <c r="A233" s="50"/>
      <c r="B233" s="51"/>
      <c r="C233" s="52"/>
      <c r="D233" s="53"/>
      <c r="E233" s="53"/>
      <c r="F233" s="58"/>
      <c r="G233" s="54" t="str">
        <f t="shared" si="33"/>
        <v/>
      </c>
      <c r="H233" s="55" t="str">
        <f t="shared" si="34"/>
        <v/>
      </c>
      <c r="I233" s="79" t="str">
        <f t="shared" si="35"/>
        <v/>
      </c>
      <c r="J233" s="55" t="str">
        <f t="shared" si="36"/>
        <v/>
      </c>
      <c r="K233" s="55" t="str">
        <f t="shared" si="37"/>
        <v/>
      </c>
      <c r="L233" s="55" t="str">
        <f t="shared" si="38"/>
        <v/>
      </c>
      <c r="M233" s="55" t="str">
        <f t="shared" si="39"/>
        <v/>
      </c>
      <c r="N233" s="55" t="str">
        <f t="shared" si="40"/>
        <v/>
      </c>
      <c r="O233" s="55" t="str">
        <f t="shared" si="41"/>
        <v/>
      </c>
      <c r="P233" s="55" t="str">
        <f t="shared" si="42"/>
        <v/>
      </c>
      <c r="Q233" s="82" t="str">
        <f t="shared" si="43"/>
        <v/>
      </c>
      <c r="S233" s="76"/>
      <c r="T233" s="74"/>
      <c r="U233" s="76"/>
      <c r="V233" s="74"/>
      <c r="W233" s="76"/>
    </row>
    <row r="234" spans="1:23" x14ac:dyDescent="0.2">
      <c r="A234" s="50"/>
      <c r="B234" s="51"/>
      <c r="C234" s="52"/>
      <c r="D234" s="53"/>
      <c r="E234" s="53"/>
      <c r="F234" s="58"/>
      <c r="G234" s="54" t="str">
        <f t="shared" si="33"/>
        <v/>
      </c>
      <c r="H234" s="55" t="str">
        <f t="shared" si="34"/>
        <v/>
      </c>
      <c r="I234" s="79" t="str">
        <f t="shared" si="35"/>
        <v/>
      </c>
      <c r="J234" s="55" t="str">
        <f t="shared" si="36"/>
        <v/>
      </c>
      <c r="K234" s="55" t="str">
        <f t="shared" si="37"/>
        <v/>
      </c>
      <c r="L234" s="55" t="str">
        <f t="shared" si="38"/>
        <v/>
      </c>
      <c r="M234" s="55" t="str">
        <f t="shared" si="39"/>
        <v/>
      </c>
      <c r="N234" s="55" t="str">
        <f t="shared" si="40"/>
        <v/>
      </c>
      <c r="O234" s="55" t="str">
        <f t="shared" si="41"/>
        <v/>
      </c>
      <c r="P234" s="55" t="str">
        <f t="shared" si="42"/>
        <v/>
      </c>
      <c r="Q234" s="82" t="str">
        <f t="shared" si="43"/>
        <v/>
      </c>
      <c r="S234" s="76"/>
      <c r="T234" s="74"/>
      <c r="U234" s="76"/>
      <c r="V234" s="74"/>
      <c r="W234" s="76"/>
    </row>
    <row r="235" spans="1:23" x14ac:dyDescent="0.2">
      <c r="A235" s="50"/>
      <c r="B235" s="51"/>
      <c r="C235" s="52"/>
      <c r="D235" s="53"/>
      <c r="E235" s="53"/>
      <c r="F235" s="58"/>
      <c r="G235" s="54" t="str">
        <f t="shared" si="33"/>
        <v/>
      </c>
      <c r="H235" s="55" t="str">
        <f t="shared" si="34"/>
        <v/>
      </c>
      <c r="I235" s="79" t="str">
        <f t="shared" si="35"/>
        <v/>
      </c>
      <c r="J235" s="55" t="str">
        <f t="shared" si="36"/>
        <v/>
      </c>
      <c r="K235" s="55" t="str">
        <f t="shared" si="37"/>
        <v/>
      </c>
      <c r="L235" s="55" t="str">
        <f t="shared" si="38"/>
        <v/>
      </c>
      <c r="M235" s="55" t="str">
        <f t="shared" si="39"/>
        <v/>
      </c>
      <c r="N235" s="55" t="str">
        <f t="shared" si="40"/>
        <v/>
      </c>
      <c r="O235" s="55" t="str">
        <f t="shared" si="41"/>
        <v/>
      </c>
      <c r="P235" s="55" t="str">
        <f t="shared" si="42"/>
        <v/>
      </c>
      <c r="Q235" s="82" t="str">
        <f t="shared" si="43"/>
        <v/>
      </c>
      <c r="S235" s="76"/>
      <c r="T235" s="74"/>
      <c r="U235" s="76"/>
      <c r="V235" s="74"/>
      <c r="W235" s="76"/>
    </row>
    <row r="236" spans="1:23" x14ac:dyDescent="0.2">
      <c r="A236" s="50"/>
      <c r="B236" s="51"/>
      <c r="C236" s="52"/>
      <c r="D236" s="53"/>
      <c r="E236" s="53"/>
      <c r="F236" s="58"/>
      <c r="G236" s="54" t="str">
        <f t="shared" si="33"/>
        <v/>
      </c>
      <c r="H236" s="55" t="str">
        <f t="shared" si="34"/>
        <v/>
      </c>
      <c r="I236" s="79" t="str">
        <f t="shared" si="35"/>
        <v/>
      </c>
      <c r="J236" s="55" t="str">
        <f t="shared" si="36"/>
        <v/>
      </c>
      <c r="K236" s="55" t="str">
        <f t="shared" si="37"/>
        <v/>
      </c>
      <c r="L236" s="55" t="str">
        <f t="shared" si="38"/>
        <v/>
      </c>
      <c r="M236" s="55" t="str">
        <f t="shared" si="39"/>
        <v/>
      </c>
      <c r="N236" s="55" t="str">
        <f t="shared" si="40"/>
        <v/>
      </c>
      <c r="O236" s="55" t="str">
        <f t="shared" si="41"/>
        <v/>
      </c>
      <c r="P236" s="55" t="str">
        <f t="shared" si="42"/>
        <v/>
      </c>
      <c r="Q236" s="82" t="str">
        <f t="shared" si="43"/>
        <v/>
      </c>
      <c r="S236" s="76"/>
      <c r="T236" s="74"/>
      <c r="U236" s="76"/>
      <c r="V236" s="74"/>
      <c r="W236" s="76"/>
    </row>
    <row r="237" spans="1:23" x14ac:dyDescent="0.2">
      <c r="A237" s="50"/>
      <c r="B237" s="51"/>
      <c r="C237" s="52"/>
      <c r="D237" s="53"/>
      <c r="E237" s="53"/>
      <c r="F237" s="58"/>
      <c r="G237" s="54" t="str">
        <f t="shared" si="33"/>
        <v/>
      </c>
      <c r="H237" s="55" t="str">
        <f t="shared" si="34"/>
        <v/>
      </c>
      <c r="I237" s="79" t="str">
        <f t="shared" si="35"/>
        <v/>
      </c>
      <c r="J237" s="55" t="str">
        <f t="shared" si="36"/>
        <v/>
      </c>
      <c r="K237" s="55" t="str">
        <f t="shared" si="37"/>
        <v/>
      </c>
      <c r="L237" s="55" t="str">
        <f t="shared" si="38"/>
        <v/>
      </c>
      <c r="M237" s="55" t="str">
        <f t="shared" si="39"/>
        <v/>
      </c>
      <c r="N237" s="55" t="str">
        <f t="shared" si="40"/>
        <v/>
      </c>
      <c r="O237" s="55" t="str">
        <f t="shared" si="41"/>
        <v/>
      </c>
      <c r="P237" s="55" t="str">
        <f t="shared" si="42"/>
        <v/>
      </c>
      <c r="Q237" s="82" t="str">
        <f t="shared" si="43"/>
        <v/>
      </c>
      <c r="S237" s="76"/>
      <c r="T237" s="74"/>
      <c r="U237" s="76"/>
      <c r="V237" s="74"/>
      <c r="W237" s="76"/>
    </row>
    <row r="238" spans="1:23" x14ac:dyDescent="0.2">
      <c r="A238" s="50"/>
      <c r="B238" s="51"/>
      <c r="C238" s="52"/>
      <c r="D238" s="53"/>
      <c r="E238" s="53"/>
      <c r="F238" s="58"/>
      <c r="G238" s="54" t="str">
        <f t="shared" si="33"/>
        <v/>
      </c>
      <c r="H238" s="55" t="str">
        <f t="shared" si="34"/>
        <v/>
      </c>
      <c r="I238" s="79" t="str">
        <f t="shared" si="35"/>
        <v/>
      </c>
      <c r="J238" s="55" t="str">
        <f t="shared" si="36"/>
        <v/>
      </c>
      <c r="K238" s="55" t="str">
        <f t="shared" si="37"/>
        <v/>
      </c>
      <c r="L238" s="55" t="str">
        <f t="shared" si="38"/>
        <v/>
      </c>
      <c r="M238" s="55" t="str">
        <f t="shared" si="39"/>
        <v/>
      </c>
      <c r="N238" s="55" t="str">
        <f t="shared" si="40"/>
        <v/>
      </c>
      <c r="O238" s="55" t="str">
        <f t="shared" si="41"/>
        <v/>
      </c>
      <c r="P238" s="55" t="str">
        <f t="shared" si="42"/>
        <v/>
      </c>
      <c r="Q238" s="82" t="str">
        <f t="shared" si="43"/>
        <v/>
      </c>
      <c r="S238" s="76"/>
      <c r="T238" s="74"/>
      <c r="U238" s="76"/>
      <c r="V238" s="74"/>
      <c r="W238" s="76"/>
    </row>
    <row r="239" spans="1:23" x14ac:dyDescent="0.2">
      <c r="A239" s="50"/>
      <c r="B239" s="51"/>
      <c r="C239" s="52"/>
      <c r="D239" s="53"/>
      <c r="E239" s="53"/>
      <c r="F239" s="58"/>
      <c r="G239" s="54" t="str">
        <f t="shared" si="33"/>
        <v/>
      </c>
      <c r="H239" s="55" t="str">
        <f t="shared" si="34"/>
        <v/>
      </c>
      <c r="I239" s="79" t="str">
        <f t="shared" si="35"/>
        <v/>
      </c>
      <c r="J239" s="55" t="str">
        <f t="shared" si="36"/>
        <v/>
      </c>
      <c r="K239" s="55" t="str">
        <f t="shared" si="37"/>
        <v/>
      </c>
      <c r="L239" s="55" t="str">
        <f t="shared" si="38"/>
        <v/>
      </c>
      <c r="M239" s="55" t="str">
        <f t="shared" si="39"/>
        <v/>
      </c>
      <c r="N239" s="55" t="str">
        <f t="shared" si="40"/>
        <v/>
      </c>
      <c r="O239" s="55" t="str">
        <f t="shared" si="41"/>
        <v/>
      </c>
      <c r="P239" s="55" t="str">
        <f t="shared" si="42"/>
        <v/>
      </c>
      <c r="Q239" s="82" t="str">
        <f t="shared" si="43"/>
        <v/>
      </c>
      <c r="S239" s="76"/>
      <c r="T239" s="74"/>
      <c r="U239" s="76"/>
      <c r="V239" s="74"/>
      <c r="W239" s="76"/>
    </row>
    <row r="240" spans="1:23" x14ac:dyDescent="0.2">
      <c r="A240" s="50"/>
      <c r="B240" s="51"/>
      <c r="C240" s="52"/>
      <c r="D240" s="53"/>
      <c r="E240" s="53"/>
      <c r="F240" s="58"/>
      <c r="G240" s="54" t="str">
        <f t="shared" si="33"/>
        <v/>
      </c>
      <c r="H240" s="55" t="str">
        <f t="shared" si="34"/>
        <v/>
      </c>
      <c r="I240" s="79" t="str">
        <f t="shared" si="35"/>
        <v/>
      </c>
      <c r="J240" s="55" t="str">
        <f t="shared" si="36"/>
        <v/>
      </c>
      <c r="K240" s="55" t="str">
        <f t="shared" si="37"/>
        <v/>
      </c>
      <c r="L240" s="55" t="str">
        <f t="shared" si="38"/>
        <v/>
      </c>
      <c r="M240" s="55" t="str">
        <f t="shared" si="39"/>
        <v/>
      </c>
      <c r="N240" s="55" t="str">
        <f t="shared" si="40"/>
        <v/>
      </c>
      <c r="O240" s="55" t="str">
        <f t="shared" si="41"/>
        <v/>
      </c>
      <c r="P240" s="55" t="str">
        <f t="shared" si="42"/>
        <v/>
      </c>
      <c r="Q240" s="82" t="str">
        <f t="shared" si="43"/>
        <v/>
      </c>
      <c r="S240" s="76"/>
      <c r="T240" s="74"/>
      <c r="U240" s="76"/>
      <c r="V240" s="74"/>
      <c r="W240" s="76"/>
    </row>
    <row r="241" spans="1:23" x14ac:dyDescent="0.2">
      <c r="A241" s="50"/>
      <c r="B241" s="51"/>
      <c r="C241" s="52"/>
      <c r="D241" s="53"/>
      <c r="E241" s="53"/>
      <c r="F241" s="58"/>
      <c r="G241" s="54" t="str">
        <f t="shared" si="33"/>
        <v/>
      </c>
      <c r="H241" s="55" t="str">
        <f t="shared" si="34"/>
        <v/>
      </c>
      <c r="I241" s="79" t="str">
        <f t="shared" si="35"/>
        <v/>
      </c>
      <c r="J241" s="55" t="str">
        <f t="shared" si="36"/>
        <v/>
      </c>
      <c r="K241" s="55" t="str">
        <f t="shared" si="37"/>
        <v/>
      </c>
      <c r="L241" s="55" t="str">
        <f t="shared" si="38"/>
        <v/>
      </c>
      <c r="M241" s="55" t="str">
        <f t="shared" si="39"/>
        <v/>
      </c>
      <c r="N241" s="55" t="str">
        <f t="shared" si="40"/>
        <v/>
      </c>
      <c r="O241" s="55" t="str">
        <f t="shared" si="41"/>
        <v/>
      </c>
      <c r="P241" s="55" t="str">
        <f t="shared" si="42"/>
        <v/>
      </c>
      <c r="Q241" s="82" t="str">
        <f t="shared" si="43"/>
        <v/>
      </c>
      <c r="S241" s="76"/>
      <c r="T241" s="74"/>
      <c r="U241" s="76"/>
      <c r="V241" s="74"/>
      <c r="W241" s="76"/>
    </row>
    <row r="242" spans="1:23" x14ac:dyDescent="0.2">
      <c r="A242" s="50"/>
      <c r="B242" s="51"/>
      <c r="C242" s="52"/>
      <c r="D242" s="53"/>
      <c r="E242" s="53"/>
      <c r="F242" s="58"/>
      <c r="G242" s="54" t="str">
        <f t="shared" si="33"/>
        <v/>
      </c>
      <c r="H242" s="55" t="str">
        <f t="shared" si="34"/>
        <v/>
      </c>
      <c r="I242" s="79" t="str">
        <f t="shared" si="35"/>
        <v/>
      </c>
      <c r="J242" s="55" t="str">
        <f t="shared" si="36"/>
        <v/>
      </c>
      <c r="K242" s="55" t="str">
        <f t="shared" si="37"/>
        <v/>
      </c>
      <c r="L242" s="55" t="str">
        <f t="shared" si="38"/>
        <v/>
      </c>
      <c r="M242" s="55" t="str">
        <f t="shared" si="39"/>
        <v/>
      </c>
      <c r="N242" s="55" t="str">
        <f t="shared" si="40"/>
        <v/>
      </c>
      <c r="O242" s="55" t="str">
        <f t="shared" si="41"/>
        <v/>
      </c>
      <c r="P242" s="55" t="str">
        <f t="shared" si="42"/>
        <v/>
      </c>
      <c r="Q242" s="82" t="str">
        <f t="shared" si="43"/>
        <v/>
      </c>
      <c r="S242" s="76"/>
      <c r="T242" s="74"/>
      <c r="U242" s="76"/>
      <c r="V242" s="74"/>
      <c r="W242" s="76"/>
    </row>
    <row r="243" spans="1:23" x14ac:dyDescent="0.2">
      <c r="A243" s="50"/>
      <c r="B243" s="51"/>
      <c r="C243" s="52"/>
      <c r="D243" s="53"/>
      <c r="E243" s="53"/>
      <c r="F243" s="58"/>
      <c r="G243" s="54" t="str">
        <f t="shared" si="33"/>
        <v/>
      </c>
      <c r="H243" s="55" t="str">
        <f t="shared" si="34"/>
        <v/>
      </c>
      <c r="I243" s="79" t="str">
        <f t="shared" si="35"/>
        <v/>
      </c>
      <c r="J243" s="55" t="str">
        <f t="shared" si="36"/>
        <v/>
      </c>
      <c r="K243" s="55" t="str">
        <f t="shared" si="37"/>
        <v/>
      </c>
      <c r="L243" s="55" t="str">
        <f t="shared" si="38"/>
        <v/>
      </c>
      <c r="M243" s="55" t="str">
        <f t="shared" si="39"/>
        <v/>
      </c>
      <c r="N243" s="55" t="str">
        <f t="shared" si="40"/>
        <v/>
      </c>
      <c r="O243" s="55" t="str">
        <f t="shared" si="41"/>
        <v/>
      </c>
      <c r="P243" s="55" t="str">
        <f t="shared" si="42"/>
        <v/>
      </c>
      <c r="Q243" s="82" t="str">
        <f t="shared" si="43"/>
        <v/>
      </c>
      <c r="S243" s="76"/>
      <c r="T243" s="74"/>
      <c r="U243" s="76"/>
      <c r="V243" s="74"/>
      <c r="W243" s="76"/>
    </row>
    <row r="244" spans="1:23" x14ac:dyDescent="0.2">
      <c r="A244" s="50"/>
      <c r="B244" s="51"/>
      <c r="C244" s="52"/>
      <c r="D244" s="53"/>
      <c r="E244" s="53"/>
      <c r="F244" s="58"/>
      <c r="G244" s="54" t="str">
        <f t="shared" si="33"/>
        <v/>
      </c>
      <c r="H244" s="55" t="str">
        <f t="shared" si="34"/>
        <v/>
      </c>
      <c r="I244" s="79" t="str">
        <f t="shared" si="35"/>
        <v/>
      </c>
      <c r="J244" s="55" t="str">
        <f t="shared" si="36"/>
        <v/>
      </c>
      <c r="K244" s="55" t="str">
        <f t="shared" si="37"/>
        <v/>
      </c>
      <c r="L244" s="55" t="str">
        <f t="shared" si="38"/>
        <v/>
      </c>
      <c r="M244" s="55" t="str">
        <f t="shared" si="39"/>
        <v/>
      </c>
      <c r="N244" s="55" t="str">
        <f t="shared" si="40"/>
        <v/>
      </c>
      <c r="O244" s="55" t="str">
        <f t="shared" si="41"/>
        <v/>
      </c>
      <c r="P244" s="55" t="str">
        <f t="shared" si="42"/>
        <v/>
      </c>
      <c r="Q244" s="82" t="str">
        <f t="shared" si="43"/>
        <v/>
      </c>
      <c r="S244" s="76"/>
      <c r="T244" s="74"/>
      <c r="U244" s="76"/>
      <c r="V244" s="74"/>
      <c r="W244" s="76"/>
    </row>
    <row r="245" spans="1:23" x14ac:dyDescent="0.2">
      <c r="A245" s="50"/>
      <c r="B245" s="51"/>
      <c r="C245" s="52"/>
      <c r="D245" s="53"/>
      <c r="E245" s="53"/>
      <c r="F245" s="58"/>
      <c r="G245" s="54" t="str">
        <f t="shared" si="33"/>
        <v/>
      </c>
      <c r="H245" s="55" t="str">
        <f t="shared" si="34"/>
        <v/>
      </c>
      <c r="I245" s="79" t="str">
        <f t="shared" si="35"/>
        <v/>
      </c>
      <c r="J245" s="55" t="str">
        <f t="shared" si="36"/>
        <v/>
      </c>
      <c r="K245" s="55" t="str">
        <f t="shared" si="37"/>
        <v/>
      </c>
      <c r="L245" s="55" t="str">
        <f t="shared" si="38"/>
        <v/>
      </c>
      <c r="M245" s="55" t="str">
        <f t="shared" si="39"/>
        <v/>
      </c>
      <c r="N245" s="55" t="str">
        <f t="shared" si="40"/>
        <v/>
      </c>
      <c r="O245" s="55" t="str">
        <f t="shared" si="41"/>
        <v/>
      </c>
      <c r="P245" s="55" t="str">
        <f t="shared" si="42"/>
        <v/>
      </c>
      <c r="Q245" s="82" t="str">
        <f t="shared" si="43"/>
        <v/>
      </c>
      <c r="S245" s="76"/>
      <c r="T245" s="74"/>
      <c r="U245" s="76"/>
      <c r="V245" s="74"/>
      <c r="W245" s="76"/>
    </row>
    <row r="246" spans="1:23" x14ac:dyDescent="0.2">
      <c r="A246" s="50"/>
      <c r="B246" s="51"/>
      <c r="C246" s="52"/>
      <c r="D246" s="53"/>
      <c r="E246" s="53"/>
      <c r="F246" s="58"/>
      <c r="G246" s="54" t="str">
        <f t="shared" si="33"/>
        <v/>
      </c>
      <c r="H246" s="55" t="str">
        <f t="shared" si="34"/>
        <v/>
      </c>
      <c r="I246" s="79" t="str">
        <f t="shared" si="35"/>
        <v/>
      </c>
      <c r="J246" s="55" t="str">
        <f t="shared" si="36"/>
        <v/>
      </c>
      <c r="K246" s="55" t="str">
        <f t="shared" si="37"/>
        <v/>
      </c>
      <c r="L246" s="55" t="str">
        <f t="shared" si="38"/>
        <v/>
      </c>
      <c r="M246" s="55" t="str">
        <f t="shared" si="39"/>
        <v/>
      </c>
      <c r="N246" s="55" t="str">
        <f t="shared" si="40"/>
        <v/>
      </c>
      <c r="O246" s="55" t="str">
        <f t="shared" si="41"/>
        <v/>
      </c>
      <c r="P246" s="55" t="str">
        <f t="shared" si="42"/>
        <v/>
      </c>
      <c r="Q246" s="82" t="str">
        <f t="shared" si="43"/>
        <v/>
      </c>
      <c r="S246" s="76"/>
      <c r="T246" s="74"/>
      <c r="U246" s="76"/>
      <c r="V246" s="74"/>
      <c r="W246" s="76"/>
    </row>
    <row r="247" spans="1:23" x14ac:dyDescent="0.2">
      <c r="A247" s="50"/>
      <c r="B247" s="51"/>
      <c r="C247" s="52"/>
      <c r="D247" s="53"/>
      <c r="E247" s="53"/>
      <c r="F247" s="58"/>
      <c r="G247" s="54" t="str">
        <f t="shared" si="33"/>
        <v/>
      </c>
      <c r="H247" s="55" t="str">
        <f t="shared" si="34"/>
        <v/>
      </c>
      <c r="I247" s="79" t="str">
        <f t="shared" si="35"/>
        <v/>
      </c>
      <c r="J247" s="55" t="str">
        <f t="shared" si="36"/>
        <v/>
      </c>
      <c r="K247" s="55" t="str">
        <f t="shared" si="37"/>
        <v/>
      </c>
      <c r="L247" s="55" t="str">
        <f t="shared" si="38"/>
        <v/>
      </c>
      <c r="M247" s="55" t="str">
        <f t="shared" si="39"/>
        <v/>
      </c>
      <c r="N247" s="55" t="str">
        <f t="shared" si="40"/>
        <v/>
      </c>
      <c r="O247" s="55" t="str">
        <f t="shared" si="41"/>
        <v/>
      </c>
      <c r="P247" s="55" t="str">
        <f t="shared" si="42"/>
        <v/>
      </c>
      <c r="Q247" s="82" t="str">
        <f t="shared" si="43"/>
        <v/>
      </c>
      <c r="S247" s="76"/>
      <c r="T247" s="74"/>
      <c r="U247" s="76"/>
      <c r="V247" s="74"/>
      <c r="W247" s="76"/>
    </row>
    <row r="248" spans="1:23" x14ac:dyDescent="0.2">
      <c r="A248" s="50"/>
      <c r="B248" s="51"/>
      <c r="C248" s="52"/>
      <c r="D248" s="53"/>
      <c r="E248" s="53"/>
      <c r="F248" s="58"/>
      <c r="G248" s="54" t="str">
        <f t="shared" si="33"/>
        <v/>
      </c>
      <c r="H248" s="55" t="str">
        <f t="shared" si="34"/>
        <v/>
      </c>
      <c r="I248" s="79" t="str">
        <f t="shared" si="35"/>
        <v/>
      </c>
      <c r="J248" s="55" t="str">
        <f t="shared" si="36"/>
        <v/>
      </c>
      <c r="K248" s="55" t="str">
        <f t="shared" si="37"/>
        <v/>
      </c>
      <c r="L248" s="55" t="str">
        <f t="shared" si="38"/>
        <v/>
      </c>
      <c r="M248" s="55" t="str">
        <f t="shared" si="39"/>
        <v/>
      </c>
      <c r="N248" s="55" t="str">
        <f t="shared" si="40"/>
        <v/>
      </c>
      <c r="O248" s="55" t="str">
        <f t="shared" si="41"/>
        <v/>
      </c>
      <c r="P248" s="55" t="str">
        <f t="shared" si="42"/>
        <v/>
      </c>
      <c r="Q248" s="82" t="str">
        <f t="shared" si="43"/>
        <v/>
      </c>
      <c r="S248" s="76"/>
      <c r="T248" s="74"/>
      <c r="U248" s="76"/>
      <c r="V248" s="74"/>
      <c r="W248" s="76"/>
    </row>
    <row r="249" spans="1:23" x14ac:dyDescent="0.2">
      <c r="A249" s="50"/>
      <c r="B249" s="51"/>
      <c r="C249" s="52"/>
      <c r="D249" s="53"/>
      <c r="E249" s="53"/>
      <c r="F249" s="58"/>
      <c r="G249" s="54" t="str">
        <f t="shared" si="33"/>
        <v/>
      </c>
      <c r="H249" s="55" t="str">
        <f t="shared" si="34"/>
        <v/>
      </c>
      <c r="I249" s="79" t="str">
        <f t="shared" si="35"/>
        <v/>
      </c>
      <c r="J249" s="55" t="str">
        <f t="shared" si="36"/>
        <v/>
      </c>
      <c r="K249" s="55" t="str">
        <f t="shared" si="37"/>
        <v/>
      </c>
      <c r="L249" s="55" t="str">
        <f t="shared" si="38"/>
        <v/>
      </c>
      <c r="M249" s="55" t="str">
        <f t="shared" si="39"/>
        <v/>
      </c>
      <c r="N249" s="55" t="str">
        <f t="shared" si="40"/>
        <v/>
      </c>
      <c r="O249" s="55" t="str">
        <f t="shared" si="41"/>
        <v/>
      </c>
      <c r="P249" s="55" t="str">
        <f t="shared" si="42"/>
        <v/>
      </c>
      <c r="Q249" s="82" t="str">
        <f t="shared" si="43"/>
        <v/>
      </c>
      <c r="S249" s="76"/>
      <c r="T249" s="74"/>
      <c r="U249" s="76"/>
      <c r="V249" s="74"/>
      <c r="W249" s="76"/>
    </row>
    <row r="250" spans="1:23" x14ac:dyDescent="0.2">
      <c r="A250" s="50"/>
      <c r="B250" s="51"/>
      <c r="C250" s="52"/>
      <c r="D250" s="53"/>
      <c r="E250" s="53"/>
      <c r="F250" s="58"/>
      <c r="G250" s="54" t="str">
        <f t="shared" si="33"/>
        <v/>
      </c>
      <c r="H250" s="55" t="str">
        <f t="shared" si="34"/>
        <v/>
      </c>
      <c r="I250" s="79" t="str">
        <f t="shared" si="35"/>
        <v/>
      </c>
      <c r="J250" s="55" t="str">
        <f t="shared" si="36"/>
        <v/>
      </c>
      <c r="K250" s="55" t="str">
        <f t="shared" si="37"/>
        <v/>
      </c>
      <c r="L250" s="55" t="str">
        <f t="shared" si="38"/>
        <v/>
      </c>
      <c r="M250" s="55" t="str">
        <f t="shared" si="39"/>
        <v/>
      </c>
      <c r="N250" s="55" t="str">
        <f t="shared" si="40"/>
        <v/>
      </c>
      <c r="O250" s="55" t="str">
        <f t="shared" si="41"/>
        <v/>
      </c>
      <c r="P250" s="55" t="str">
        <f t="shared" si="42"/>
        <v/>
      </c>
      <c r="Q250" s="82" t="str">
        <f t="shared" si="43"/>
        <v/>
      </c>
      <c r="S250" s="76"/>
      <c r="T250" s="74"/>
      <c r="U250" s="76"/>
      <c r="V250" s="74"/>
      <c r="W250" s="76"/>
    </row>
    <row r="251" spans="1:23" x14ac:dyDescent="0.2">
      <c r="A251" s="50"/>
      <c r="B251" s="51"/>
      <c r="C251" s="52"/>
      <c r="D251" s="53"/>
      <c r="E251" s="53"/>
      <c r="F251" s="58"/>
      <c r="G251" s="54" t="str">
        <f t="shared" si="33"/>
        <v/>
      </c>
      <c r="H251" s="55" t="str">
        <f t="shared" si="34"/>
        <v/>
      </c>
      <c r="I251" s="79" t="str">
        <f t="shared" si="35"/>
        <v/>
      </c>
      <c r="J251" s="55" t="str">
        <f t="shared" si="36"/>
        <v/>
      </c>
      <c r="K251" s="55" t="str">
        <f t="shared" si="37"/>
        <v/>
      </c>
      <c r="L251" s="55" t="str">
        <f t="shared" si="38"/>
        <v/>
      </c>
      <c r="M251" s="55" t="str">
        <f t="shared" si="39"/>
        <v/>
      </c>
      <c r="N251" s="55" t="str">
        <f t="shared" si="40"/>
        <v/>
      </c>
      <c r="O251" s="55" t="str">
        <f t="shared" si="41"/>
        <v/>
      </c>
      <c r="P251" s="55" t="str">
        <f t="shared" si="42"/>
        <v/>
      </c>
      <c r="Q251" s="82" t="str">
        <f t="shared" si="43"/>
        <v/>
      </c>
      <c r="S251" s="76"/>
      <c r="T251" s="74"/>
      <c r="U251" s="76"/>
      <c r="V251" s="74"/>
      <c r="W251" s="76"/>
    </row>
    <row r="252" spans="1:23" x14ac:dyDescent="0.2">
      <c r="A252" s="50"/>
      <c r="B252" s="51"/>
      <c r="C252" s="52"/>
      <c r="D252" s="53"/>
      <c r="E252" s="53"/>
      <c r="F252" s="58"/>
      <c r="G252" s="54" t="str">
        <f t="shared" si="33"/>
        <v/>
      </c>
      <c r="H252" s="55" t="str">
        <f t="shared" si="34"/>
        <v/>
      </c>
      <c r="I252" s="79" t="str">
        <f t="shared" si="35"/>
        <v/>
      </c>
      <c r="J252" s="55" t="str">
        <f t="shared" si="36"/>
        <v/>
      </c>
      <c r="K252" s="55" t="str">
        <f t="shared" si="37"/>
        <v/>
      </c>
      <c r="L252" s="55" t="str">
        <f t="shared" si="38"/>
        <v/>
      </c>
      <c r="M252" s="55" t="str">
        <f t="shared" si="39"/>
        <v/>
      </c>
      <c r="N252" s="55" t="str">
        <f t="shared" si="40"/>
        <v/>
      </c>
      <c r="O252" s="55" t="str">
        <f t="shared" si="41"/>
        <v/>
      </c>
      <c r="P252" s="55" t="str">
        <f t="shared" si="42"/>
        <v/>
      </c>
      <c r="Q252" s="82" t="str">
        <f t="shared" si="43"/>
        <v/>
      </c>
      <c r="S252" s="76"/>
      <c r="T252" s="74"/>
      <c r="U252" s="76"/>
      <c r="V252" s="74"/>
      <c r="W252" s="76"/>
    </row>
    <row r="253" spans="1:23" x14ac:dyDescent="0.2">
      <c r="A253" s="50"/>
      <c r="B253" s="51"/>
      <c r="C253" s="52"/>
      <c r="D253" s="53"/>
      <c r="E253" s="53"/>
      <c r="F253" s="58"/>
      <c r="G253" s="54" t="str">
        <f t="shared" si="33"/>
        <v/>
      </c>
      <c r="H253" s="55" t="str">
        <f t="shared" si="34"/>
        <v/>
      </c>
      <c r="I253" s="79" t="str">
        <f t="shared" si="35"/>
        <v/>
      </c>
      <c r="J253" s="55" t="str">
        <f t="shared" si="36"/>
        <v/>
      </c>
      <c r="K253" s="55" t="str">
        <f t="shared" si="37"/>
        <v/>
      </c>
      <c r="L253" s="55" t="str">
        <f t="shared" si="38"/>
        <v/>
      </c>
      <c r="M253" s="55" t="str">
        <f t="shared" si="39"/>
        <v/>
      </c>
      <c r="N253" s="55" t="str">
        <f t="shared" si="40"/>
        <v/>
      </c>
      <c r="O253" s="55" t="str">
        <f t="shared" si="41"/>
        <v/>
      </c>
      <c r="P253" s="55" t="str">
        <f t="shared" si="42"/>
        <v/>
      </c>
      <c r="Q253" s="82" t="str">
        <f t="shared" si="43"/>
        <v/>
      </c>
      <c r="S253" s="76"/>
      <c r="T253" s="74"/>
      <c r="U253" s="76"/>
      <c r="V253" s="74"/>
      <c r="W253" s="76"/>
    </row>
    <row r="254" spans="1:23" x14ac:dyDescent="0.2">
      <c r="A254" s="50"/>
      <c r="B254" s="51"/>
      <c r="C254" s="52"/>
      <c r="D254" s="53"/>
      <c r="E254" s="53"/>
      <c r="F254" s="58"/>
      <c r="G254" s="54" t="str">
        <f t="shared" si="33"/>
        <v/>
      </c>
      <c r="H254" s="55" t="str">
        <f t="shared" si="34"/>
        <v/>
      </c>
      <c r="I254" s="79" t="str">
        <f t="shared" si="35"/>
        <v/>
      </c>
      <c r="J254" s="55" t="str">
        <f t="shared" si="36"/>
        <v/>
      </c>
      <c r="K254" s="55" t="str">
        <f t="shared" si="37"/>
        <v/>
      </c>
      <c r="L254" s="55" t="str">
        <f t="shared" si="38"/>
        <v/>
      </c>
      <c r="M254" s="55" t="str">
        <f t="shared" si="39"/>
        <v/>
      </c>
      <c r="N254" s="55" t="str">
        <f t="shared" si="40"/>
        <v/>
      </c>
      <c r="O254" s="55" t="str">
        <f t="shared" si="41"/>
        <v/>
      </c>
      <c r="P254" s="55" t="str">
        <f t="shared" si="42"/>
        <v/>
      </c>
      <c r="Q254" s="82" t="str">
        <f t="shared" si="43"/>
        <v/>
      </c>
      <c r="S254" s="76"/>
      <c r="T254" s="74"/>
      <c r="U254" s="76"/>
      <c r="V254" s="74"/>
      <c r="W254" s="76"/>
    </row>
    <row r="255" spans="1:23" x14ac:dyDescent="0.2">
      <c r="A255" s="50"/>
      <c r="B255" s="51"/>
      <c r="C255" s="52"/>
      <c r="D255" s="53"/>
      <c r="E255" s="53"/>
      <c r="F255" s="58"/>
      <c r="G255" s="54" t="str">
        <f t="shared" si="33"/>
        <v/>
      </c>
      <c r="H255" s="55" t="str">
        <f t="shared" si="34"/>
        <v/>
      </c>
      <c r="I255" s="79" t="str">
        <f t="shared" si="35"/>
        <v/>
      </c>
      <c r="J255" s="55" t="str">
        <f t="shared" si="36"/>
        <v/>
      </c>
      <c r="K255" s="55" t="str">
        <f t="shared" si="37"/>
        <v/>
      </c>
      <c r="L255" s="55" t="str">
        <f t="shared" si="38"/>
        <v/>
      </c>
      <c r="M255" s="55" t="str">
        <f t="shared" si="39"/>
        <v/>
      </c>
      <c r="N255" s="55" t="str">
        <f t="shared" si="40"/>
        <v/>
      </c>
      <c r="O255" s="55" t="str">
        <f t="shared" si="41"/>
        <v/>
      </c>
      <c r="P255" s="55" t="str">
        <f t="shared" si="42"/>
        <v/>
      </c>
      <c r="Q255" s="82" t="str">
        <f t="shared" si="43"/>
        <v/>
      </c>
      <c r="S255" s="76"/>
      <c r="T255" s="74"/>
      <c r="U255" s="76"/>
      <c r="V255" s="74"/>
      <c r="W255" s="76"/>
    </row>
    <row r="256" spans="1:23" x14ac:dyDescent="0.2">
      <c r="A256" s="50"/>
      <c r="B256" s="51"/>
      <c r="C256" s="52"/>
      <c r="D256" s="53"/>
      <c r="E256" s="53"/>
      <c r="F256" s="58"/>
      <c r="G256" s="54" t="str">
        <f t="shared" si="33"/>
        <v/>
      </c>
      <c r="H256" s="55" t="str">
        <f t="shared" si="34"/>
        <v/>
      </c>
      <c r="I256" s="79" t="str">
        <f t="shared" si="35"/>
        <v/>
      </c>
      <c r="J256" s="55" t="str">
        <f t="shared" si="36"/>
        <v/>
      </c>
      <c r="K256" s="55" t="str">
        <f t="shared" si="37"/>
        <v/>
      </c>
      <c r="L256" s="55" t="str">
        <f t="shared" si="38"/>
        <v/>
      </c>
      <c r="M256" s="55" t="str">
        <f t="shared" si="39"/>
        <v/>
      </c>
      <c r="N256" s="55" t="str">
        <f t="shared" si="40"/>
        <v/>
      </c>
      <c r="O256" s="55" t="str">
        <f t="shared" si="41"/>
        <v/>
      </c>
      <c r="P256" s="55" t="str">
        <f t="shared" si="42"/>
        <v/>
      </c>
      <c r="Q256" s="82" t="str">
        <f t="shared" si="43"/>
        <v/>
      </c>
      <c r="S256" s="76"/>
      <c r="T256" s="74"/>
      <c r="U256" s="76"/>
      <c r="V256" s="74"/>
      <c r="W256" s="76"/>
    </row>
    <row r="257" spans="1:23" x14ac:dyDescent="0.2">
      <c r="A257" s="50"/>
      <c r="B257" s="51"/>
      <c r="C257" s="52"/>
      <c r="D257" s="53"/>
      <c r="E257" s="53"/>
      <c r="F257" s="58"/>
      <c r="G257" s="54" t="str">
        <f t="shared" si="33"/>
        <v/>
      </c>
      <c r="H257" s="55" t="str">
        <f t="shared" si="34"/>
        <v/>
      </c>
      <c r="I257" s="79" t="str">
        <f t="shared" si="35"/>
        <v/>
      </c>
      <c r="J257" s="55" t="str">
        <f t="shared" si="36"/>
        <v/>
      </c>
      <c r="K257" s="55" t="str">
        <f t="shared" si="37"/>
        <v/>
      </c>
      <c r="L257" s="55" t="str">
        <f t="shared" si="38"/>
        <v/>
      </c>
      <c r="M257" s="55" t="str">
        <f t="shared" si="39"/>
        <v/>
      </c>
      <c r="N257" s="55" t="str">
        <f t="shared" si="40"/>
        <v/>
      </c>
      <c r="O257" s="55" t="str">
        <f t="shared" si="41"/>
        <v/>
      </c>
      <c r="P257" s="55" t="str">
        <f t="shared" si="42"/>
        <v/>
      </c>
      <c r="Q257" s="82" t="str">
        <f t="shared" si="43"/>
        <v/>
      </c>
      <c r="S257" s="76"/>
      <c r="T257" s="74"/>
      <c r="U257" s="76"/>
      <c r="V257" s="74"/>
      <c r="W257" s="76"/>
    </row>
    <row r="258" spans="1:23" x14ac:dyDescent="0.2">
      <c r="A258" s="50"/>
      <c r="B258" s="51"/>
      <c r="C258" s="52"/>
      <c r="D258" s="53"/>
      <c r="E258" s="53"/>
      <c r="F258" s="58"/>
      <c r="G258" s="54" t="str">
        <f t="shared" si="33"/>
        <v/>
      </c>
      <c r="H258" s="55" t="str">
        <f t="shared" si="34"/>
        <v/>
      </c>
      <c r="I258" s="79" t="str">
        <f t="shared" si="35"/>
        <v/>
      </c>
      <c r="J258" s="55" t="str">
        <f t="shared" si="36"/>
        <v/>
      </c>
      <c r="K258" s="55" t="str">
        <f t="shared" si="37"/>
        <v/>
      </c>
      <c r="L258" s="55" t="str">
        <f t="shared" si="38"/>
        <v/>
      </c>
      <c r="M258" s="55" t="str">
        <f t="shared" si="39"/>
        <v/>
      </c>
      <c r="N258" s="55" t="str">
        <f t="shared" si="40"/>
        <v/>
      </c>
      <c r="O258" s="55" t="str">
        <f t="shared" si="41"/>
        <v/>
      </c>
      <c r="P258" s="55" t="str">
        <f t="shared" si="42"/>
        <v/>
      </c>
      <c r="Q258" s="82" t="str">
        <f t="shared" si="43"/>
        <v/>
      </c>
      <c r="S258" s="76"/>
      <c r="T258" s="74"/>
      <c r="U258" s="76"/>
      <c r="V258" s="74"/>
      <c r="W258" s="76"/>
    </row>
    <row r="259" spans="1:23" x14ac:dyDescent="0.2">
      <c r="A259" s="50"/>
      <c r="B259" s="51"/>
      <c r="C259" s="52"/>
      <c r="D259" s="53"/>
      <c r="E259" s="53"/>
      <c r="F259" s="58"/>
      <c r="G259" s="54" t="str">
        <f t="shared" ref="G259:G322" si="44">IF(F259="","",VLOOKUP(F259,ENSENMBLE,2))</f>
        <v/>
      </c>
      <c r="H259" s="55" t="str">
        <f t="shared" si="34"/>
        <v/>
      </c>
      <c r="I259" s="79" t="str">
        <f t="shared" si="35"/>
        <v/>
      </c>
      <c r="J259" s="55" t="str">
        <f t="shared" si="36"/>
        <v/>
      </c>
      <c r="K259" s="55" t="str">
        <f t="shared" si="37"/>
        <v/>
      </c>
      <c r="L259" s="55" t="str">
        <f t="shared" si="38"/>
        <v/>
      </c>
      <c r="M259" s="55" t="str">
        <f t="shared" si="39"/>
        <v/>
      </c>
      <c r="N259" s="55" t="str">
        <f t="shared" si="40"/>
        <v/>
      </c>
      <c r="O259" s="55" t="str">
        <f t="shared" si="41"/>
        <v/>
      </c>
      <c r="P259" s="55" t="str">
        <f t="shared" si="42"/>
        <v/>
      </c>
      <c r="Q259" s="82" t="str">
        <f t="shared" si="43"/>
        <v/>
      </c>
      <c r="S259" s="76"/>
      <c r="T259" s="74"/>
      <c r="U259" s="76"/>
      <c r="V259" s="74"/>
      <c r="W259" s="76"/>
    </row>
    <row r="260" spans="1:23" x14ac:dyDescent="0.2">
      <c r="A260" s="50"/>
      <c r="B260" s="51"/>
      <c r="C260" s="52"/>
      <c r="D260" s="53"/>
      <c r="E260" s="53"/>
      <c r="F260" s="58"/>
      <c r="G260" s="54" t="str">
        <f t="shared" si="44"/>
        <v/>
      </c>
      <c r="H260" s="55" t="str">
        <f t="shared" ref="H260:H301" si="45">IF(S260="","",IF(S260&gt;0,S260,IF(S260&lt;-25,-S260-2,IF(S260=-24,26,IF(S260&lt;23,25)))))</f>
        <v/>
      </c>
      <c r="I260" s="79" t="str">
        <f t="shared" ref="I260:I300" si="46">IF(S260="","",IF(S260&lt;0,-S260,IF(S260&lt;24,25,IF(S260&gt;25,S260-2,IF(S260=24,26)))))</f>
        <v/>
      </c>
      <c r="J260" s="55" t="str">
        <f t="shared" ref="J260:J301" si="47">IF(T260="","",IF(T260&gt;0,T260,IF(T260&lt;-25,-T260-2,IF(T260=-24,26,IF(T260&lt;23,25)))))</f>
        <v/>
      </c>
      <c r="K260" s="55" t="str">
        <f t="shared" ref="K260:K301" si="48">IF(T260="","",IF(T260&lt;0,-T260,IF(T260&lt;24,25,IF(T260&gt;25,T260-2,IF(T260=24,26)))))</f>
        <v/>
      </c>
      <c r="L260" s="55" t="str">
        <f t="shared" ref="L260:L301" si="49">IF(U260="","",IF(U260&gt;0,U260,IF(U260&lt;-25,-U260-2,IF(U260=-24,26,IF(U260&lt;23,25)))))</f>
        <v/>
      </c>
      <c r="M260" s="55" t="str">
        <f t="shared" ref="M260:M301" si="50">IF(U260="","",IF(U260&lt;0,-U260,IF(U260&lt;24,25,IF(U260&gt;25,U260-2,IF(U260=24,26)))))</f>
        <v/>
      </c>
      <c r="N260" s="55" t="str">
        <f t="shared" ref="N260:N301" si="51">IF(V260="","",IF(V260&gt;0,V260,IF(V260&lt;-25,-V260-2,IF(V260=-24,26,IF(V260&lt;23,25)))))</f>
        <v/>
      </c>
      <c r="O260" s="55" t="str">
        <f t="shared" ref="O260:O301" si="52">IF(V260="","",IF(V260&lt;0,-V260,IF(V260&lt;24,25,IF(V260&gt;25,V260-2,IF(V260=24,26)))))</f>
        <v/>
      </c>
      <c r="P260" s="55" t="str">
        <f t="shared" ref="P260:P301" si="53">IF(W260="","",IF(W260&gt;0,W260,IF(W260&lt;-15,-W260-2,IF(W260=-14,16,IF(W260&lt;13,15)))))</f>
        <v/>
      </c>
      <c r="Q260" s="82" t="str">
        <f t="shared" ref="Q260:Q300" si="54">IF(W260="","",IF(W260&lt;0,-W260,IF(W260&lt;14,15,IF(W260&gt;15,W260-2,IF(W260=14,16)))))</f>
        <v/>
      </c>
      <c r="S260" s="76"/>
      <c r="T260" s="74"/>
      <c r="U260" s="76"/>
      <c r="V260" s="74"/>
      <c r="W260" s="76"/>
    </row>
    <row r="261" spans="1:23" x14ac:dyDescent="0.2">
      <c r="A261" s="50"/>
      <c r="B261" s="51"/>
      <c r="C261" s="52"/>
      <c r="D261" s="53"/>
      <c r="E261" s="53"/>
      <c r="F261" s="58"/>
      <c r="G261" s="54" t="str">
        <f t="shared" si="44"/>
        <v/>
      </c>
      <c r="H261" s="55" t="str">
        <f t="shared" si="45"/>
        <v/>
      </c>
      <c r="I261" s="79" t="str">
        <f t="shared" si="46"/>
        <v/>
      </c>
      <c r="J261" s="55" t="str">
        <f t="shared" si="47"/>
        <v/>
      </c>
      <c r="K261" s="55" t="str">
        <f t="shared" si="48"/>
        <v/>
      </c>
      <c r="L261" s="55" t="str">
        <f t="shared" si="49"/>
        <v/>
      </c>
      <c r="M261" s="55" t="str">
        <f t="shared" si="50"/>
        <v/>
      </c>
      <c r="N261" s="55" t="str">
        <f t="shared" si="51"/>
        <v/>
      </c>
      <c r="O261" s="55" t="str">
        <f t="shared" si="52"/>
        <v/>
      </c>
      <c r="P261" s="55" t="str">
        <f t="shared" si="53"/>
        <v/>
      </c>
      <c r="Q261" s="82" t="str">
        <f t="shared" si="54"/>
        <v/>
      </c>
      <c r="S261" s="76"/>
      <c r="T261" s="74"/>
      <c r="U261" s="76"/>
      <c r="V261" s="74"/>
      <c r="W261" s="76"/>
    </row>
    <row r="262" spans="1:23" x14ac:dyDescent="0.2">
      <c r="A262" s="50"/>
      <c r="B262" s="51"/>
      <c r="C262" s="52"/>
      <c r="D262" s="53"/>
      <c r="E262" s="53"/>
      <c r="F262" s="58"/>
      <c r="G262" s="54" t="str">
        <f t="shared" si="44"/>
        <v/>
      </c>
      <c r="H262" s="55" t="str">
        <f t="shared" si="45"/>
        <v/>
      </c>
      <c r="I262" s="79" t="str">
        <f t="shared" si="46"/>
        <v/>
      </c>
      <c r="J262" s="55" t="str">
        <f t="shared" si="47"/>
        <v/>
      </c>
      <c r="K262" s="55" t="str">
        <f t="shared" si="48"/>
        <v/>
      </c>
      <c r="L262" s="55" t="str">
        <f t="shared" si="49"/>
        <v/>
      </c>
      <c r="M262" s="55" t="str">
        <f t="shared" si="50"/>
        <v/>
      </c>
      <c r="N262" s="55" t="str">
        <f t="shared" si="51"/>
        <v/>
      </c>
      <c r="O262" s="55" t="str">
        <f t="shared" si="52"/>
        <v/>
      </c>
      <c r="P262" s="55" t="str">
        <f t="shared" si="53"/>
        <v/>
      </c>
      <c r="Q262" s="82" t="str">
        <f t="shared" si="54"/>
        <v/>
      </c>
      <c r="S262" s="76"/>
      <c r="T262" s="74"/>
      <c r="U262" s="76"/>
      <c r="V262" s="74"/>
      <c r="W262" s="76"/>
    </row>
    <row r="263" spans="1:23" x14ac:dyDescent="0.2">
      <c r="A263" s="50"/>
      <c r="B263" s="51"/>
      <c r="C263" s="52"/>
      <c r="D263" s="53"/>
      <c r="E263" s="53"/>
      <c r="F263" s="58"/>
      <c r="G263" s="54" t="str">
        <f t="shared" si="44"/>
        <v/>
      </c>
      <c r="H263" s="55" t="str">
        <f t="shared" si="45"/>
        <v/>
      </c>
      <c r="I263" s="79" t="str">
        <f t="shared" si="46"/>
        <v/>
      </c>
      <c r="J263" s="55" t="str">
        <f t="shared" si="47"/>
        <v/>
      </c>
      <c r="K263" s="55" t="str">
        <f t="shared" si="48"/>
        <v/>
      </c>
      <c r="L263" s="55" t="str">
        <f t="shared" si="49"/>
        <v/>
      </c>
      <c r="M263" s="55" t="str">
        <f t="shared" si="50"/>
        <v/>
      </c>
      <c r="N263" s="55" t="str">
        <f t="shared" si="51"/>
        <v/>
      </c>
      <c r="O263" s="55" t="str">
        <f t="shared" si="52"/>
        <v/>
      </c>
      <c r="P263" s="55" t="str">
        <f t="shared" si="53"/>
        <v/>
      </c>
      <c r="Q263" s="82" t="str">
        <f t="shared" si="54"/>
        <v/>
      </c>
      <c r="S263" s="76"/>
      <c r="T263" s="74"/>
      <c r="U263" s="76"/>
      <c r="V263" s="74"/>
      <c r="W263" s="76"/>
    </row>
    <row r="264" spans="1:23" x14ac:dyDescent="0.2">
      <c r="A264" s="50"/>
      <c r="B264" s="51"/>
      <c r="C264" s="52"/>
      <c r="D264" s="53"/>
      <c r="E264" s="53"/>
      <c r="F264" s="58"/>
      <c r="G264" s="54" t="str">
        <f t="shared" si="44"/>
        <v/>
      </c>
      <c r="H264" s="55" t="str">
        <f t="shared" si="45"/>
        <v/>
      </c>
      <c r="I264" s="79" t="str">
        <f t="shared" si="46"/>
        <v/>
      </c>
      <c r="J264" s="55" t="str">
        <f t="shared" si="47"/>
        <v/>
      </c>
      <c r="K264" s="55" t="str">
        <f t="shared" si="48"/>
        <v/>
      </c>
      <c r="L264" s="55" t="str">
        <f t="shared" si="49"/>
        <v/>
      </c>
      <c r="M264" s="55" t="str">
        <f t="shared" si="50"/>
        <v/>
      </c>
      <c r="N264" s="55" t="str">
        <f t="shared" si="51"/>
        <v/>
      </c>
      <c r="O264" s="55" t="str">
        <f t="shared" si="52"/>
        <v/>
      </c>
      <c r="P264" s="55" t="str">
        <f t="shared" si="53"/>
        <v/>
      </c>
      <c r="Q264" s="82" t="str">
        <f t="shared" si="54"/>
        <v/>
      </c>
      <c r="S264" s="76"/>
      <c r="T264" s="74"/>
      <c r="U264" s="76"/>
      <c r="V264" s="74"/>
      <c r="W264" s="76"/>
    </row>
    <row r="265" spans="1:23" x14ac:dyDescent="0.2">
      <c r="A265" s="50"/>
      <c r="B265" s="51"/>
      <c r="C265" s="52"/>
      <c r="D265" s="53"/>
      <c r="E265" s="53"/>
      <c r="F265" s="58"/>
      <c r="G265" s="54" t="str">
        <f t="shared" si="44"/>
        <v/>
      </c>
      <c r="H265" s="55" t="str">
        <f t="shared" si="45"/>
        <v/>
      </c>
      <c r="I265" s="79" t="str">
        <f t="shared" si="46"/>
        <v/>
      </c>
      <c r="J265" s="55" t="str">
        <f t="shared" si="47"/>
        <v/>
      </c>
      <c r="K265" s="55" t="str">
        <f t="shared" si="48"/>
        <v/>
      </c>
      <c r="L265" s="55" t="str">
        <f t="shared" si="49"/>
        <v/>
      </c>
      <c r="M265" s="55" t="str">
        <f t="shared" si="50"/>
        <v/>
      </c>
      <c r="N265" s="55" t="str">
        <f t="shared" si="51"/>
        <v/>
      </c>
      <c r="O265" s="55" t="str">
        <f t="shared" si="52"/>
        <v/>
      </c>
      <c r="P265" s="55" t="str">
        <f t="shared" si="53"/>
        <v/>
      </c>
      <c r="Q265" s="82" t="str">
        <f t="shared" si="54"/>
        <v/>
      </c>
      <c r="S265" s="76"/>
      <c r="T265" s="74"/>
      <c r="U265" s="76"/>
      <c r="V265" s="74"/>
      <c r="W265" s="76"/>
    </row>
    <row r="266" spans="1:23" x14ac:dyDescent="0.2">
      <c r="A266" s="50"/>
      <c r="B266" s="51"/>
      <c r="C266" s="52"/>
      <c r="D266" s="53"/>
      <c r="E266" s="53"/>
      <c r="F266" s="58"/>
      <c r="G266" s="54" t="str">
        <f t="shared" si="44"/>
        <v/>
      </c>
      <c r="H266" s="55" t="str">
        <f t="shared" si="45"/>
        <v/>
      </c>
      <c r="I266" s="79" t="str">
        <f t="shared" si="46"/>
        <v/>
      </c>
      <c r="J266" s="55" t="str">
        <f t="shared" si="47"/>
        <v/>
      </c>
      <c r="K266" s="55" t="str">
        <f t="shared" si="48"/>
        <v/>
      </c>
      <c r="L266" s="55" t="str">
        <f t="shared" si="49"/>
        <v/>
      </c>
      <c r="M266" s="55" t="str">
        <f t="shared" si="50"/>
        <v/>
      </c>
      <c r="N266" s="55" t="str">
        <f t="shared" si="51"/>
        <v/>
      </c>
      <c r="O266" s="55" t="str">
        <f t="shared" si="52"/>
        <v/>
      </c>
      <c r="P266" s="55" t="str">
        <f t="shared" si="53"/>
        <v/>
      </c>
      <c r="Q266" s="82" t="str">
        <f t="shared" si="54"/>
        <v/>
      </c>
      <c r="S266" s="76"/>
      <c r="T266" s="74"/>
      <c r="U266" s="76"/>
      <c r="V266" s="74"/>
      <c r="W266" s="76"/>
    </row>
    <row r="267" spans="1:23" x14ac:dyDescent="0.2">
      <c r="A267" s="50"/>
      <c r="B267" s="51"/>
      <c r="C267" s="52"/>
      <c r="D267" s="53"/>
      <c r="E267" s="53"/>
      <c r="F267" s="58"/>
      <c r="G267" s="54" t="str">
        <f t="shared" si="44"/>
        <v/>
      </c>
      <c r="H267" s="55" t="str">
        <f t="shared" si="45"/>
        <v/>
      </c>
      <c r="I267" s="79" t="str">
        <f t="shared" si="46"/>
        <v/>
      </c>
      <c r="J267" s="55" t="str">
        <f t="shared" si="47"/>
        <v/>
      </c>
      <c r="K267" s="55" t="str">
        <f t="shared" si="48"/>
        <v/>
      </c>
      <c r="L267" s="55" t="str">
        <f t="shared" si="49"/>
        <v/>
      </c>
      <c r="M267" s="55" t="str">
        <f t="shared" si="50"/>
        <v/>
      </c>
      <c r="N267" s="55" t="str">
        <f t="shared" si="51"/>
        <v/>
      </c>
      <c r="O267" s="55" t="str">
        <f t="shared" si="52"/>
        <v/>
      </c>
      <c r="P267" s="55" t="str">
        <f t="shared" si="53"/>
        <v/>
      </c>
      <c r="Q267" s="82" t="str">
        <f t="shared" si="54"/>
        <v/>
      </c>
      <c r="S267" s="76"/>
      <c r="T267" s="74"/>
      <c r="U267" s="76"/>
      <c r="V267" s="74"/>
      <c r="W267" s="76"/>
    </row>
    <row r="268" spans="1:23" x14ac:dyDescent="0.2">
      <c r="A268" s="50"/>
      <c r="B268" s="51"/>
      <c r="C268" s="52"/>
      <c r="D268" s="53"/>
      <c r="E268" s="53"/>
      <c r="F268" s="58"/>
      <c r="G268" s="54" t="str">
        <f t="shared" si="44"/>
        <v/>
      </c>
      <c r="H268" s="55" t="str">
        <f t="shared" si="45"/>
        <v/>
      </c>
      <c r="I268" s="79" t="str">
        <f t="shared" si="46"/>
        <v/>
      </c>
      <c r="J268" s="55" t="str">
        <f t="shared" si="47"/>
        <v/>
      </c>
      <c r="K268" s="55" t="str">
        <f t="shared" si="48"/>
        <v/>
      </c>
      <c r="L268" s="55" t="str">
        <f t="shared" si="49"/>
        <v/>
      </c>
      <c r="M268" s="55" t="str">
        <f t="shared" si="50"/>
        <v/>
      </c>
      <c r="N268" s="55" t="str">
        <f t="shared" si="51"/>
        <v/>
      </c>
      <c r="O268" s="55" t="str">
        <f t="shared" si="52"/>
        <v/>
      </c>
      <c r="P268" s="55" t="str">
        <f t="shared" si="53"/>
        <v/>
      </c>
      <c r="Q268" s="82" t="str">
        <f t="shared" si="54"/>
        <v/>
      </c>
      <c r="S268" s="76"/>
      <c r="T268" s="74"/>
      <c r="U268" s="76"/>
      <c r="V268" s="74"/>
      <c r="W268" s="76"/>
    </row>
    <row r="269" spans="1:23" x14ac:dyDescent="0.2">
      <c r="A269" s="50"/>
      <c r="B269" s="51"/>
      <c r="C269" s="52"/>
      <c r="D269" s="53"/>
      <c r="E269" s="53"/>
      <c r="F269" s="58"/>
      <c r="G269" s="54" t="str">
        <f t="shared" si="44"/>
        <v/>
      </c>
      <c r="H269" s="55" t="str">
        <f t="shared" si="45"/>
        <v/>
      </c>
      <c r="I269" s="79" t="str">
        <f t="shared" si="46"/>
        <v/>
      </c>
      <c r="J269" s="55" t="str">
        <f t="shared" si="47"/>
        <v/>
      </c>
      <c r="K269" s="55" t="str">
        <f t="shared" si="48"/>
        <v/>
      </c>
      <c r="L269" s="55" t="str">
        <f t="shared" si="49"/>
        <v/>
      </c>
      <c r="M269" s="55" t="str">
        <f t="shared" si="50"/>
        <v/>
      </c>
      <c r="N269" s="55" t="str">
        <f t="shared" si="51"/>
        <v/>
      </c>
      <c r="O269" s="55" t="str">
        <f t="shared" si="52"/>
        <v/>
      </c>
      <c r="P269" s="55" t="str">
        <f t="shared" si="53"/>
        <v/>
      </c>
      <c r="Q269" s="82" t="str">
        <f t="shared" si="54"/>
        <v/>
      </c>
      <c r="S269" s="76"/>
      <c r="T269" s="74"/>
      <c r="U269" s="76"/>
      <c r="V269" s="74"/>
      <c r="W269" s="76"/>
    </row>
    <row r="270" spans="1:23" x14ac:dyDescent="0.2">
      <c r="A270" s="50"/>
      <c r="B270" s="51"/>
      <c r="C270" s="52"/>
      <c r="D270" s="53"/>
      <c r="E270" s="53"/>
      <c r="F270" s="58"/>
      <c r="G270" s="54" t="str">
        <f t="shared" si="44"/>
        <v/>
      </c>
      <c r="H270" s="55" t="str">
        <f t="shared" si="45"/>
        <v/>
      </c>
      <c r="I270" s="79" t="str">
        <f t="shared" si="46"/>
        <v/>
      </c>
      <c r="J270" s="55" t="str">
        <f t="shared" si="47"/>
        <v/>
      </c>
      <c r="K270" s="55" t="str">
        <f t="shared" si="48"/>
        <v/>
      </c>
      <c r="L270" s="55" t="str">
        <f t="shared" si="49"/>
        <v/>
      </c>
      <c r="M270" s="55" t="str">
        <f t="shared" si="50"/>
        <v/>
      </c>
      <c r="N270" s="55" t="str">
        <f t="shared" si="51"/>
        <v/>
      </c>
      <c r="O270" s="55" t="str">
        <f t="shared" si="52"/>
        <v/>
      </c>
      <c r="P270" s="55" t="str">
        <f t="shared" si="53"/>
        <v/>
      </c>
      <c r="Q270" s="82" t="str">
        <f t="shared" si="54"/>
        <v/>
      </c>
      <c r="S270" s="76"/>
      <c r="T270" s="74"/>
      <c r="U270" s="76"/>
      <c r="V270" s="74"/>
      <c r="W270" s="76"/>
    </row>
    <row r="271" spans="1:23" x14ac:dyDescent="0.2">
      <c r="A271" s="50"/>
      <c r="B271" s="51"/>
      <c r="C271" s="52"/>
      <c r="D271" s="53"/>
      <c r="E271" s="53"/>
      <c r="F271" s="58"/>
      <c r="G271" s="54" t="str">
        <f t="shared" si="44"/>
        <v/>
      </c>
      <c r="H271" s="55" t="str">
        <f t="shared" si="45"/>
        <v/>
      </c>
      <c r="I271" s="79" t="str">
        <f t="shared" si="46"/>
        <v/>
      </c>
      <c r="J271" s="55" t="str">
        <f t="shared" si="47"/>
        <v/>
      </c>
      <c r="K271" s="55" t="str">
        <f t="shared" si="48"/>
        <v/>
      </c>
      <c r="L271" s="55" t="str">
        <f t="shared" si="49"/>
        <v/>
      </c>
      <c r="M271" s="55" t="str">
        <f t="shared" si="50"/>
        <v/>
      </c>
      <c r="N271" s="55" t="str">
        <f t="shared" si="51"/>
        <v/>
      </c>
      <c r="O271" s="55" t="str">
        <f t="shared" si="52"/>
        <v/>
      </c>
      <c r="P271" s="55" t="str">
        <f t="shared" si="53"/>
        <v/>
      </c>
      <c r="Q271" s="82" t="str">
        <f t="shared" si="54"/>
        <v/>
      </c>
      <c r="S271" s="76"/>
      <c r="T271" s="74"/>
      <c r="U271" s="76"/>
      <c r="V271" s="74"/>
      <c r="W271" s="76"/>
    </row>
    <row r="272" spans="1:23" x14ac:dyDescent="0.2">
      <c r="A272" s="50"/>
      <c r="B272" s="51"/>
      <c r="C272" s="52"/>
      <c r="D272" s="53"/>
      <c r="E272" s="53"/>
      <c r="F272" s="58"/>
      <c r="G272" s="54" t="str">
        <f t="shared" si="44"/>
        <v/>
      </c>
      <c r="H272" s="55" t="str">
        <f t="shared" si="45"/>
        <v/>
      </c>
      <c r="I272" s="79" t="str">
        <f t="shared" si="46"/>
        <v/>
      </c>
      <c r="J272" s="55" t="str">
        <f t="shared" si="47"/>
        <v/>
      </c>
      <c r="K272" s="55" t="str">
        <f t="shared" si="48"/>
        <v/>
      </c>
      <c r="L272" s="55" t="str">
        <f t="shared" si="49"/>
        <v/>
      </c>
      <c r="M272" s="55" t="str">
        <f t="shared" si="50"/>
        <v/>
      </c>
      <c r="N272" s="55" t="str">
        <f t="shared" si="51"/>
        <v/>
      </c>
      <c r="O272" s="55" t="str">
        <f t="shared" si="52"/>
        <v/>
      </c>
      <c r="P272" s="55" t="str">
        <f t="shared" si="53"/>
        <v/>
      </c>
      <c r="Q272" s="82" t="str">
        <f t="shared" si="54"/>
        <v/>
      </c>
      <c r="S272" s="76"/>
      <c r="T272" s="74"/>
      <c r="U272" s="76"/>
      <c r="V272" s="74"/>
      <c r="W272" s="76"/>
    </row>
    <row r="273" spans="1:23" x14ac:dyDescent="0.2">
      <c r="A273" s="50"/>
      <c r="B273" s="51"/>
      <c r="C273" s="52"/>
      <c r="D273" s="53"/>
      <c r="E273" s="53"/>
      <c r="F273" s="58"/>
      <c r="G273" s="54" t="str">
        <f t="shared" si="44"/>
        <v/>
      </c>
      <c r="H273" s="55" t="str">
        <f t="shared" si="45"/>
        <v/>
      </c>
      <c r="I273" s="79" t="str">
        <f t="shared" si="46"/>
        <v/>
      </c>
      <c r="J273" s="55" t="str">
        <f t="shared" si="47"/>
        <v/>
      </c>
      <c r="K273" s="55" t="str">
        <f t="shared" si="48"/>
        <v/>
      </c>
      <c r="L273" s="55" t="str">
        <f t="shared" si="49"/>
        <v/>
      </c>
      <c r="M273" s="55" t="str">
        <f t="shared" si="50"/>
        <v/>
      </c>
      <c r="N273" s="55" t="str">
        <f t="shared" si="51"/>
        <v/>
      </c>
      <c r="O273" s="55" t="str">
        <f t="shared" si="52"/>
        <v/>
      </c>
      <c r="P273" s="55" t="str">
        <f t="shared" si="53"/>
        <v/>
      </c>
      <c r="Q273" s="82" t="str">
        <f t="shared" si="54"/>
        <v/>
      </c>
      <c r="S273" s="76"/>
      <c r="T273" s="74"/>
      <c r="U273" s="76"/>
      <c r="V273" s="74"/>
      <c r="W273" s="76"/>
    </row>
    <row r="274" spans="1:23" x14ac:dyDescent="0.2">
      <c r="A274" s="50"/>
      <c r="B274" s="51"/>
      <c r="C274" s="52"/>
      <c r="D274" s="53"/>
      <c r="E274" s="53"/>
      <c r="F274" s="58"/>
      <c r="G274" s="54" t="str">
        <f t="shared" si="44"/>
        <v/>
      </c>
      <c r="H274" s="55" t="str">
        <f t="shared" si="45"/>
        <v/>
      </c>
      <c r="I274" s="79" t="str">
        <f t="shared" si="46"/>
        <v/>
      </c>
      <c r="J274" s="55" t="str">
        <f t="shared" si="47"/>
        <v/>
      </c>
      <c r="K274" s="55" t="str">
        <f t="shared" si="48"/>
        <v/>
      </c>
      <c r="L274" s="55" t="str">
        <f t="shared" si="49"/>
        <v/>
      </c>
      <c r="M274" s="55" t="str">
        <f t="shared" si="50"/>
        <v/>
      </c>
      <c r="N274" s="55" t="str">
        <f t="shared" si="51"/>
        <v/>
      </c>
      <c r="O274" s="55" t="str">
        <f t="shared" si="52"/>
        <v/>
      </c>
      <c r="P274" s="55" t="str">
        <f t="shared" si="53"/>
        <v/>
      </c>
      <c r="Q274" s="82" t="str">
        <f t="shared" si="54"/>
        <v/>
      </c>
      <c r="S274" s="76"/>
      <c r="T274" s="74"/>
      <c r="U274" s="76"/>
      <c r="V274" s="74"/>
      <c r="W274" s="76"/>
    </row>
    <row r="275" spans="1:23" x14ac:dyDescent="0.2">
      <c r="A275" s="50"/>
      <c r="B275" s="51"/>
      <c r="C275" s="52"/>
      <c r="D275" s="53"/>
      <c r="E275" s="53"/>
      <c r="F275" s="58"/>
      <c r="G275" s="54" t="str">
        <f t="shared" si="44"/>
        <v/>
      </c>
      <c r="H275" s="55" t="str">
        <f t="shared" si="45"/>
        <v/>
      </c>
      <c r="I275" s="79" t="str">
        <f t="shared" si="46"/>
        <v/>
      </c>
      <c r="J275" s="55" t="str">
        <f t="shared" si="47"/>
        <v/>
      </c>
      <c r="K275" s="55" t="str">
        <f t="shared" si="48"/>
        <v/>
      </c>
      <c r="L275" s="55" t="str">
        <f t="shared" si="49"/>
        <v/>
      </c>
      <c r="M275" s="55" t="str">
        <f t="shared" si="50"/>
        <v/>
      </c>
      <c r="N275" s="55" t="str">
        <f t="shared" si="51"/>
        <v/>
      </c>
      <c r="O275" s="55" t="str">
        <f t="shared" si="52"/>
        <v/>
      </c>
      <c r="P275" s="55" t="str">
        <f t="shared" si="53"/>
        <v/>
      </c>
      <c r="Q275" s="82" t="str">
        <f t="shared" si="54"/>
        <v/>
      </c>
      <c r="S275" s="76"/>
      <c r="T275" s="74"/>
      <c r="U275" s="76"/>
      <c r="V275" s="74"/>
      <c r="W275" s="76"/>
    </row>
    <row r="276" spans="1:23" x14ac:dyDescent="0.2">
      <c r="A276" s="50"/>
      <c r="B276" s="51"/>
      <c r="C276" s="52"/>
      <c r="D276" s="53"/>
      <c r="E276" s="53"/>
      <c r="F276" s="58"/>
      <c r="G276" s="54" t="str">
        <f t="shared" si="44"/>
        <v/>
      </c>
      <c r="H276" s="55" t="str">
        <f t="shared" si="45"/>
        <v/>
      </c>
      <c r="I276" s="79" t="str">
        <f t="shared" si="46"/>
        <v/>
      </c>
      <c r="J276" s="55" t="str">
        <f t="shared" si="47"/>
        <v/>
      </c>
      <c r="K276" s="55" t="str">
        <f t="shared" si="48"/>
        <v/>
      </c>
      <c r="L276" s="55" t="str">
        <f t="shared" si="49"/>
        <v/>
      </c>
      <c r="M276" s="55" t="str">
        <f t="shared" si="50"/>
        <v/>
      </c>
      <c r="N276" s="55" t="str">
        <f t="shared" si="51"/>
        <v/>
      </c>
      <c r="O276" s="55" t="str">
        <f t="shared" si="52"/>
        <v/>
      </c>
      <c r="P276" s="55" t="str">
        <f t="shared" si="53"/>
        <v/>
      </c>
      <c r="Q276" s="82" t="str">
        <f t="shared" si="54"/>
        <v/>
      </c>
      <c r="S276" s="76"/>
      <c r="T276" s="74"/>
      <c r="U276" s="76"/>
      <c r="V276" s="74"/>
      <c r="W276" s="76"/>
    </row>
    <row r="277" spans="1:23" x14ac:dyDescent="0.2">
      <c r="A277" s="50"/>
      <c r="B277" s="51"/>
      <c r="C277" s="52"/>
      <c r="D277" s="53"/>
      <c r="E277" s="53"/>
      <c r="F277" s="58"/>
      <c r="G277" s="54" t="str">
        <f t="shared" si="44"/>
        <v/>
      </c>
      <c r="H277" s="55" t="str">
        <f t="shared" si="45"/>
        <v/>
      </c>
      <c r="I277" s="79" t="str">
        <f t="shared" si="46"/>
        <v/>
      </c>
      <c r="J277" s="55" t="str">
        <f t="shared" si="47"/>
        <v/>
      </c>
      <c r="K277" s="55" t="str">
        <f t="shared" si="48"/>
        <v/>
      </c>
      <c r="L277" s="55" t="str">
        <f t="shared" si="49"/>
        <v/>
      </c>
      <c r="M277" s="55" t="str">
        <f t="shared" si="50"/>
        <v/>
      </c>
      <c r="N277" s="55" t="str">
        <f t="shared" si="51"/>
        <v/>
      </c>
      <c r="O277" s="55" t="str">
        <f t="shared" si="52"/>
        <v/>
      </c>
      <c r="P277" s="55" t="str">
        <f t="shared" si="53"/>
        <v/>
      </c>
      <c r="Q277" s="82" t="str">
        <f t="shared" si="54"/>
        <v/>
      </c>
      <c r="S277" s="76"/>
      <c r="T277" s="74"/>
      <c r="U277" s="76"/>
      <c r="V277" s="74"/>
      <c r="W277" s="76"/>
    </row>
    <row r="278" spans="1:23" x14ac:dyDescent="0.2">
      <c r="A278" s="50"/>
      <c r="B278" s="51"/>
      <c r="C278" s="52"/>
      <c r="D278" s="53"/>
      <c r="E278" s="53"/>
      <c r="F278" s="58"/>
      <c r="G278" s="54" t="str">
        <f t="shared" si="44"/>
        <v/>
      </c>
      <c r="H278" s="55" t="str">
        <f t="shared" si="45"/>
        <v/>
      </c>
      <c r="I278" s="79" t="str">
        <f t="shared" si="46"/>
        <v/>
      </c>
      <c r="J278" s="55" t="str">
        <f t="shared" si="47"/>
        <v/>
      </c>
      <c r="K278" s="55" t="str">
        <f t="shared" si="48"/>
        <v/>
      </c>
      <c r="L278" s="55" t="str">
        <f t="shared" si="49"/>
        <v/>
      </c>
      <c r="M278" s="55" t="str">
        <f t="shared" si="50"/>
        <v/>
      </c>
      <c r="N278" s="55" t="str">
        <f t="shared" si="51"/>
        <v/>
      </c>
      <c r="O278" s="55" t="str">
        <f t="shared" si="52"/>
        <v/>
      </c>
      <c r="P278" s="55" t="str">
        <f t="shared" si="53"/>
        <v/>
      </c>
      <c r="Q278" s="82" t="str">
        <f t="shared" si="54"/>
        <v/>
      </c>
      <c r="S278" s="76"/>
      <c r="T278" s="74"/>
      <c r="U278" s="76"/>
      <c r="V278" s="74"/>
      <c r="W278" s="76"/>
    </row>
    <row r="279" spans="1:23" x14ac:dyDescent="0.2">
      <c r="A279" s="50"/>
      <c r="B279" s="51"/>
      <c r="C279" s="52"/>
      <c r="D279" s="53"/>
      <c r="E279" s="53"/>
      <c r="F279" s="58"/>
      <c r="G279" s="54" t="str">
        <f t="shared" si="44"/>
        <v/>
      </c>
      <c r="H279" s="55" t="str">
        <f t="shared" si="45"/>
        <v/>
      </c>
      <c r="I279" s="79" t="str">
        <f t="shared" si="46"/>
        <v/>
      </c>
      <c r="J279" s="55" t="str">
        <f t="shared" si="47"/>
        <v/>
      </c>
      <c r="K279" s="55" t="str">
        <f t="shared" si="48"/>
        <v/>
      </c>
      <c r="L279" s="55" t="str">
        <f t="shared" si="49"/>
        <v/>
      </c>
      <c r="M279" s="55" t="str">
        <f t="shared" si="50"/>
        <v/>
      </c>
      <c r="N279" s="55" t="str">
        <f t="shared" si="51"/>
        <v/>
      </c>
      <c r="O279" s="55" t="str">
        <f t="shared" si="52"/>
        <v/>
      </c>
      <c r="P279" s="55" t="str">
        <f t="shared" si="53"/>
        <v/>
      </c>
      <c r="Q279" s="82" t="str">
        <f t="shared" si="54"/>
        <v/>
      </c>
      <c r="S279" s="76"/>
      <c r="T279" s="74"/>
      <c r="U279" s="76"/>
      <c r="V279" s="74"/>
      <c r="W279" s="76"/>
    </row>
    <row r="280" spans="1:23" x14ac:dyDescent="0.2">
      <c r="A280" s="50"/>
      <c r="B280" s="51"/>
      <c r="C280" s="52"/>
      <c r="D280" s="53"/>
      <c r="E280" s="53"/>
      <c r="F280" s="58"/>
      <c r="G280" s="54" t="str">
        <f t="shared" si="44"/>
        <v/>
      </c>
      <c r="H280" s="55" t="str">
        <f t="shared" si="45"/>
        <v/>
      </c>
      <c r="I280" s="79" t="str">
        <f t="shared" si="46"/>
        <v/>
      </c>
      <c r="J280" s="55" t="str">
        <f t="shared" si="47"/>
        <v/>
      </c>
      <c r="K280" s="55" t="str">
        <f t="shared" si="48"/>
        <v/>
      </c>
      <c r="L280" s="55" t="str">
        <f t="shared" si="49"/>
        <v/>
      </c>
      <c r="M280" s="55" t="str">
        <f t="shared" si="50"/>
        <v/>
      </c>
      <c r="N280" s="55" t="str">
        <f t="shared" si="51"/>
        <v/>
      </c>
      <c r="O280" s="55" t="str">
        <f t="shared" si="52"/>
        <v/>
      </c>
      <c r="P280" s="55" t="str">
        <f t="shared" si="53"/>
        <v/>
      </c>
      <c r="Q280" s="82" t="str">
        <f t="shared" si="54"/>
        <v/>
      </c>
      <c r="S280" s="76"/>
      <c r="T280" s="74"/>
      <c r="U280" s="76"/>
      <c r="V280" s="74"/>
      <c r="W280" s="76"/>
    </row>
    <row r="281" spans="1:23" x14ac:dyDescent="0.2">
      <c r="A281" s="50"/>
      <c r="B281" s="51"/>
      <c r="C281" s="52"/>
      <c r="D281" s="53"/>
      <c r="E281" s="53"/>
      <c r="F281" s="58"/>
      <c r="G281" s="54" t="str">
        <f t="shared" si="44"/>
        <v/>
      </c>
      <c r="H281" s="55" t="str">
        <f t="shared" si="45"/>
        <v/>
      </c>
      <c r="I281" s="79" t="str">
        <f t="shared" si="46"/>
        <v/>
      </c>
      <c r="J281" s="55" t="str">
        <f t="shared" si="47"/>
        <v/>
      </c>
      <c r="K281" s="55" t="str">
        <f t="shared" si="48"/>
        <v/>
      </c>
      <c r="L281" s="55" t="str">
        <f t="shared" si="49"/>
        <v/>
      </c>
      <c r="M281" s="55" t="str">
        <f t="shared" si="50"/>
        <v/>
      </c>
      <c r="N281" s="55" t="str">
        <f t="shared" si="51"/>
        <v/>
      </c>
      <c r="O281" s="55" t="str">
        <f t="shared" si="52"/>
        <v/>
      </c>
      <c r="P281" s="55" t="str">
        <f t="shared" si="53"/>
        <v/>
      </c>
      <c r="Q281" s="82" t="str">
        <f t="shared" si="54"/>
        <v/>
      </c>
      <c r="S281" s="76"/>
      <c r="T281" s="74"/>
      <c r="U281" s="76"/>
      <c r="V281" s="74"/>
      <c r="W281" s="76"/>
    </row>
    <row r="282" spans="1:23" x14ac:dyDescent="0.2">
      <c r="A282" s="50"/>
      <c r="B282" s="51"/>
      <c r="C282" s="52"/>
      <c r="D282" s="53"/>
      <c r="E282" s="53"/>
      <c r="F282" s="58"/>
      <c r="G282" s="54" t="str">
        <f t="shared" si="44"/>
        <v/>
      </c>
      <c r="H282" s="55" t="str">
        <f t="shared" si="45"/>
        <v/>
      </c>
      <c r="I282" s="79" t="str">
        <f t="shared" si="46"/>
        <v/>
      </c>
      <c r="J282" s="55" t="str">
        <f t="shared" si="47"/>
        <v/>
      </c>
      <c r="K282" s="55" t="str">
        <f t="shared" si="48"/>
        <v/>
      </c>
      <c r="L282" s="55" t="str">
        <f t="shared" si="49"/>
        <v/>
      </c>
      <c r="M282" s="55" t="str">
        <f t="shared" si="50"/>
        <v/>
      </c>
      <c r="N282" s="55" t="str">
        <f t="shared" si="51"/>
        <v/>
      </c>
      <c r="O282" s="55" t="str">
        <f t="shared" si="52"/>
        <v/>
      </c>
      <c r="P282" s="55" t="str">
        <f t="shared" si="53"/>
        <v/>
      </c>
      <c r="Q282" s="82" t="str">
        <f t="shared" si="54"/>
        <v/>
      </c>
      <c r="S282" s="76"/>
      <c r="T282" s="74"/>
      <c r="U282" s="76"/>
      <c r="V282" s="74"/>
      <c r="W282" s="76"/>
    </row>
    <row r="283" spans="1:23" x14ac:dyDescent="0.2">
      <c r="A283" s="50"/>
      <c r="B283" s="51"/>
      <c r="C283" s="52"/>
      <c r="D283" s="53"/>
      <c r="E283" s="53"/>
      <c r="F283" s="58"/>
      <c r="G283" s="54" t="str">
        <f t="shared" si="44"/>
        <v/>
      </c>
      <c r="H283" s="55" t="str">
        <f t="shared" si="45"/>
        <v/>
      </c>
      <c r="I283" s="79" t="str">
        <f t="shared" si="46"/>
        <v/>
      </c>
      <c r="J283" s="55" t="str">
        <f t="shared" si="47"/>
        <v/>
      </c>
      <c r="K283" s="55" t="str">
        <f t="shared" si="48"/>
        <v/>
      </c>
      <c r="L283" s="55" t="str">
        <f t="shared" si="49"/>
        <v/>
      </c>
      <c r="M283" s="55" t="str">
        <f t="shared" si="50"/>
        <v/>
      </c>
      <c r="N283" s="55" t="str">
        <f t="shared" si="51"/>
        <v/>
      </c>
      <c r="O283" s="55" t="str">
        <f t="shared" si="52"/>
        <v/>
      </c>
      <c r="P283" s="55" t="str">
        <f t="shared" si="53"/>
        <v/>
      </c>
      <c r="Q283" s="82" t="str">
        <f t="shared" si="54"/>
        <v/>
      </c>
      <c r="S283" s="76"/>
      <c r="T283" s="74"/>
      <c r="U283" s="76"/>
      <c r="V283" s="74"/>
      <c r="W283" s="76"/>
    </row>
    <row r="284" spans="1:23" x14ac:dyDescent="0.2">
      <c r="A284" s="50"/>
      <c r="B284" s="51"/>
      <c r="C284" s="52"/>
      <c r="D284" s="53"/>
      <c r="E284" s="53"/>
      <c r="F284" s="58"/>
      <c r="G284" s="54" t="str">
        <f t="shared" si="44"/>
        <v/>
      </c>
      <c r="H284" s="55" t="str">
        <f t="shared" si="45"/>
        <v/>
      </c>
      <c r="I284" s="79" t="str">
        <f t="shared" si="46"/>
        <v/>
      </c>
      <c r="J284" s="55" t="str">
        <f t="shared" si="47"/>
        <v/>
      </c>
      <c r="K284" s="55" t="str">
        <f t="shared" si="48"/>
        <v/>
      </c>
      <c r="L284" s="55" t="str">
        <f t="shared" si="49"/>
        <v/>
      </c>
      <c r="M284" s="55" t="str">
        <f t="shared" si="50"/>
        <v/>
      </c>
      <c r="N284" s="55" t="str">
        <f t="shared" si="51"/>
        <v/>
      </c>
      <c r="O284" s="55" t="str">
        <f t="shared" si="52"/>
        <v/>
      </c>
      <c r="P284" s="55" t="str">
        <f t="shared" si="53"/>
        <v/>
      </c>
      <c r="Q284" s="82" t="str">
        <f t="shared" si="54"/>
        <v/>
      </c>
      <c r="S284" s="76"/>
      <c r="T284" s="74"/>
      <c r="U284" s="76"/>
      <c r="V284" s="74"/>
      <c r="W284" s="76"/>
    </row>
    <row r="285" spans="1:23" x14ac:dyDescent="0.2">
      <c r="A285" s="50"/>
      <c r="B285" s="51"/>
      <c r="C285" s="52"/>
      <c r="D285" s="53"/>
      <c r="E285" s="53"/>
      <c r="F285" s="58"/>
      <c r="G285" s="54" t="str">
        <f t="shared" si="44"/>
        <v/>
      </c>
      <c r="H285" s="55" t="str">
        <f t="shared" si="45"/>
        <v/>
      </c>
      <c r="I285" s="79" t="str">
        <f t="shared" si="46"/>
        <v/>
      </c>
      <c r="J285" s="55" t="str">
        <f t="shared" si="47"/>
        <v/>
      </c>
      <c r="K285" s="55" t="str">
        <f t="shared" si="48"/>
        <v/>
      </c>
      <c r="L285" s="55" t="str">
        <f t="shared" si="49"/>
        <v/>
      </c>
      <c r="M285" s="55" t="str">
        <f t="shared" si="50"/>
        <v/>
      </c>
      <c r="N285" s="55" t="str">
        <f t="shared" si="51"/>
        <v/>
      </c>
      <c r="O285" s="55" t="str">
        <f t="shared" si="52"/>
        <v/>
      </c>
      <c r="P285" s="55" t="str">
        <f t="shared" si="53"/>
        <v/>
      </c>
      <c r="Q285" s="82" t="str">
        <f t="shared" si="54"/>
        <v/>
      </c>
      <c r="S285" s="76"/>
      <c r="T285" s="74"/>
      <c r="U285" s="76"/>
      <c r="V285" s="74"/>
      <c r="W285" s="76"/>
    </row>
    <row r="286" spans="1:23" x14ac:dyDescent="0.2">
      <c r="A286" s="50"/>
      <c r="B286" s="51"/>
      <c r="C286" s="52"/>
      <c r="D286" s="53"/>
      <c r="E286" s="53"/>
      <c r="F286" s="58"/>
      <c r="G286" s="54" t="str">
        <f t="shared" si="44"/>
        <v/>
      </c>
      <c r="H286" s="55" t="str">
        <f t="shared" si="45"/>
        <v/>
      </c>
      <c r="I286" s="79" t="str">
        <f t="shared" si="46"/>
        <v/>
      </c>
      <c r="J286" s="55" t="str">
        <f t="shared" si="47"/>
        <v/>
      </c>
      <c r="K286" s="55" t="str">
        <f t="shared" si="48"/>
        <v/>
      </c>
      <c r="L286" s="55" t="str">
        <f t="shared" si="49"/>
        <v/>
      </c>
      <c r="M286" s="55" t="str">
        <f t="shared" si="50"/>
        <v/>
      </c>
      <c r="N286" s="55" t="str">
        <f t="shared" si="51"/>
        <v/>
      </c>
      <c r="O286" s="55" t="str">
        <f t="shared" si="52"/>
        <v/>
      </c>
      <c r="P286" s="55" t="str">
        <f t="shared" si="53"/>
        <v/>
      </c>
      <c r="Q286" s="82" t="str">
        <f t="shared" si="54"/>
        <v/>
      </c>
      <c r="S286" s="76"/>
      <c r="T286" s="74"/>
      <c r="U286" s="76"/>
      <c r="V286" s="74"/>
      <c r="W286" s="76"/>
    </row>
    <row r="287" spans="1:23" x14ac:dyDescent="0.2">
      <c r="A287" s="50"/>
      <c r="B287" s="51"/>
      <c r="C287" s="52"/>
      <c r="D287" s="53"/>
      <c r="E287" s="53"/>
      <c r="F287" s="58"/>
      <c r="G287" s="54" t="str">
        <f t="shared" si="44"/>
        <v/>
      </c>
      <c r="H287" s="55" t="str">
        <f t="shared" si="45"/>
        <v/>
      </c>
      <c r="I287" s="79" t="str">
        <f t="shared" si="46"/>
        <v/>
      </c>
      <c r="J287" s="55" t="str">
        <f t="shared" si="47"/>
        <v/>
      </c>
      <c r="K287" s="55" t="str">
        <f t="shared" si="48"/>
        <v/>
      </c>
      <c r="L287" s="55" t="str">
        <f t="shared" si="49"/>
        <v/>
      </c>
      <c r="M287" s="55" t="str">
        <f t="shared" si="50"/>
        <v/>
      </c>
      <c r="N287" s="55" t="str">
        <f t="shared" si="51"/>
        <v/>
      </c>
      <c r="O287" s="55" t="str">
        <f t="shared" si="52"/>
        <v/>
      </c>
      <c r="P287" s="55" t="str">
        <f t="shared" si="53"/>
        <v/>
      </c>
      <c r="Q287" s="82" t="str">
        <f t="shared" si="54"/>
        <v/>
      </c>
      <c r="S287" s="76"/>
      <c r="T287" s="74"/>
      <c r="U287" s="76"/>
      <c r="V287" s="74"/>
      <c r="W287" s="76"/>
    </row>
    <row r="288" spans="1:23" x14ac:dyDescent="0.2">
      <c r="A288" s="50"/>
      <c r="B288" s="51"/>
      <c r="C288" s="52"/>
      <c r="D288" s="53"/>
      <c r="E288" s="53"/>
      <c r="F288" s="58"/>
      <c r="G288" s="54" t="str">
        <f t="shared" si="44"/>
        <v/>
      </c>
      <c r="H288" s="55" t="str">
        <f t="shared" si="45"/>
        <v/>
      </c>
      <c r="I288" s="79" t="str">
        <f t="shared" si="46"/>
        <v/>
      </c>
      <c r="J288" s="55" t="str">
        <f t="shared" si="47"/>
        <v/>
      </c>
      <c r="K288" s="55" t="str">
        <f t="shared" si="48"/>
        <v/>
      </c>
      <c r="L288" s="55" t="str">
        <f t="shared" si="49"/>
        <v/>
      </c>
      <c r="M288" s="55" t="str">
        <f t="shared" si="50"/>
        <v/>
      </c>
      <c r="N288" s="55" t="str">
        <f t="shared" si="51"/>
        <v/>
      </c>
      <c r="O288" s="55" t="str">
        <f t="shared" si="52"/>
        <v/>
      </c>
      <c r="P288" s="55" t="str">
        <f t="shared" si="53"/>
        <v/>
      </c>
      <c r="Q288" s="82" t="str">
        <f t="shared" si="54"/>
        <v/>
      </c>
      <c r="S288" s="76"/>
      <c r="T288" s="74"/>
      <c r="U288" s="76"/>
      <c r="V288" s="74"/>
      <c r="W288" s="76"/>
    </row>
    <row r="289" spans="1:23" x14ac:dyDescent="0.2">
      <c r="A289" s="50"/>
      <c r="B289" s="51"/>
      <c r="C289" s="52"/>
      <c r="D289" s="53"/>
      <c r="E289" s="53"/>
      <c r="F289" s="58"/>
      <c r="G289" s="54" t="str">
        <f t="shared" si="44"/>
        <v/>
      </c>
      <c r="H289" s="55" t="str">
        <f t="shared" si="45"/>
        <v/>
      </c>
      <c r="I289" s="79" t="str">
        <f t="shared" si="46"/>
        <v/>
      </c>
      <c r="J289" s="55" t="str">
        <f t="shared" si="47"/>
        <v/>
      </c>
      <c r="K289" s="55" t="str">
        <f t="shared" si="48"/>
        <v/>
      </c>
      <c r="L289" s="55" t="str">
        <f t="shared" si="49"/>
        <v/>
      </c>
      <c r="M289" s="55" t="str">
        <f t="shared" si="50"/>
        <v/>
      </c>
      <c r="N289" s="55" t="str">
        <f t="shared" si="51"/>
        <v/>
      </c>
      <c r="O289" s="55" t="str">
        <f t="shared" si="52"/>
        <v/>
      </c>
      <c r="P289" s="55" t="str">
        <f t="shared" si="53"/>
        <v/>
      </c>
      <c r="Q289" s="82" t="str">
        <f t="shared" si="54"/>
        <v/>
      </c>
      <c r="S289" s="76"/>
      <c r="T289" s="74"/>
      <c r="U289" s="76"/>
      <c r="V289" s="74"/>
      <c r="W289" s="76"/>
    </row>
    <row r="290" spans="1:23" x14ac:dyDescent="0.2">
      <c r="A290" s="50"/>
      <c r="B290" s="51"/>
      <c r="C290" s="52"/>
      <c r="D290" s="53"/>
      <c r="E290" s="53"/>
      <c r="F290" s="58"/>
      <c r="G290" s="54" t="str">
        <f t="shared" si="44"/>
        <v/>
      </c>
      <c r="H290" s="55" t="str">
        <f t="shared" si="45"/>
        <v/>
      </c>
      <c r="I290" s="79" t="str">
        <f t="shared" si="46"/>
        <v/>
      </c>
      <c r="J290" s="55" t="str">
        <f t="shared" si="47"/>
        <v/>
      </c>
      <c r="K290" s="55" t="str">
        <f t="shared" si="48"/>
        <v/>
      </c>
      <c r="L290" s="55" t="str">
        <f t="shared" si="49"/>
        <v/>
      </c>
      <c r="M290" s="55" t="str">
        <f t="shared" si="50"/>
        <v/>
      </c>
      <c r="N290" s="55" t="str">
        <f t="shared" si="51"/>
        <v/>
      </c>
      <c r="O290" s="55" t="str">
        <f t="shared" si="52"/>
        <v/>
      </c>
      <c r="P290" s="55" t="str">
        <f t="shared" si="53"/>
        <v/>
      </c>
      <c r="Q290" s="82" t="str">
        <f t="shared" si="54"/>
        <v/>
      </c>
      <c r="S290" s="76"/>
      <c r="T290" s="74"/>
      <c r="U290" s="76"/>
      <c r="V290" s="74"/>
      <c r="W290" s="76"/>
    </row>
    <row r="291" spans="1:23" x14ac:dyDescent="0.2">
      <c r="A291" s="50"/>
      <c r="B291" s="51"/>
      <c r="C291" s="52"/>
      <c r="D291" s="53"/>
      <c r="E291" s="53"/>
      <c r="F291" s="58"/>
      <c r="G291" s="54" t="str">
        <f t="shared" si="44"/>
        <v/>
      </c>
      <c r="H291" s="55" t="str">
        <f t="shared" si="45"/>
        <v/>
      </c>
      <c r="I291" s="79" t="str">
        <f t="shared" si="46"/>
        <v/>
      </c>
      <c r="J291" s="55" t="str">
        <f t="shared" si="47"/>
        <v/>
      </c>
      <c r="K291" s="55" t="str">
        <f t="shared" si="48"/>
        <v/>
      </c>
      <c r="L291" s="55" t="str">
        <f t="shared" si="49"/>
        <v/>
      </c>
      <c r="M291" s="55" t="str">
        <f t="shared" si="50"/>
        <v/>
      </c>
      <c r="N291" s="55" t="str">
        <f t="shared" si="51"/>
        <v/>
      </c>
      <c r="O291" s="55" t="str">
        <f t="shared" si="52"/>
        <v/>
      </c>
      <c r="P291" s="55" t="str">
        <f t="shared" si="53"/>
        <v/>
      </c>
      <c r="Q291" s="82" t="str">
        <f t="shared" si="54"/>
        <v/>
      </c>
      <c r="S291" s="76"/>
      <c r="T291" s="74"/>
      <c r="U291" s="76"/>
      <c r="V291" s="74"/>
      <c r="W291" s="76"/>
    </row>
    <row r="292" spans="1:23" x14ac:dyDescent="0.2">
      <c r="A292" s="50"/>
      <c r="B292" s="51"/>
      <c r="C292" s="52"/>
      <c r="D292" s="53"/>
      <c r="E292" s="53"/>
      <c r="F292" s="58"/>
      <c r="G292" s="54" t="str">
        <f t="shared" si="44"/>
        <v/>
      </c>
      <c r="H292" s="55" t="str">
        <f t="shared" si="45"/>
        <v/>
      </c>
      <c r="I292" s="79" t="str">
        <f t="shared" si="46"/>
        <v/>
      </c>
      <c r="J292" s="55" t="str">
        <f t="shared" si="47"/>
        <v/>
      </c>
      <c r="K292" s="55" t="str">
        <f t="shared" si="48"/>
        <v/>
      </c>
      <c r="L292" s="55" t="str">
        <f t="shared" si="49"/>
        <v/>
      </c>
      <c r="M292" s="55" t="str">
        <f t="shared" si="50"/>
        <v/>
      </c>
      <c r="N292" s="55" t="str">
        <f t="shared" si="51"/>
        <v/>
      </c>
      <c r="O292" s="55" t="str">
        <f t="shared" si="52"/>
        <v/>
      </c>
      <c r="P292" s="55" t="str">
        <f t="shared" si="53"/>
        <v/>
      </c>
      <c r="Q292" s="82" t="str">
        <f t="shared" si="54"/>
        <v/>
      </c>
      <c r="S292" s="76"/>
      <c r="T292" s="74"/>
      <c r="U292" s="76"/>
      <c r="V292" s="74"/>
      <c r="W292" s="76"/>
    </row>
    <row r="293" spans="1:23" x14ac:dyDescent="0.2">
      <c r="A293" s="50"/>
      <c r="B293" s="51"/>
      <c r="C293" s="52"/>
      <c r="D293" s="53"/>
      <c r="E293" s="53"/>
      <c r="F293" s="58"/>
      <c r="G293" s="54" t="str">
        <f t="shared" si="44"/>
        <v/>
      </c>
      <c r="H293" s="55" t="str">
        <f t="shared" si="45"/>
        <v/>
      </c>
      <c r="I293" s="79" t="str">
        <f t="shared" si="46"/>
        <v/>
      </c>
      <c r="J293" s="55" t="str">
        <f t="shared" si="47"/>
        <v/>
      </c>
      <c r="K293" s="55" t="str">
        <f t="shared" si="48"/>
        <v/>
      </c>
      <c r="L293" s="55" t="str">
        <f t="shared" si="49"/>
        <v/>
      </c>
      <c r="M293" s="55" t="str">
        <f t="shared" si="50"/>
        <v/>
      </c>
      <c r="N293" s="55" t="str">
        <f t="shared" si="51"/>
        <v/>
      </c>
      <c r="O293" s="55" t="str">
        <f t="shared" si="52"/>
        <v/>
      </c>
      <c r="P293" s="55" t="str">
        <f t="shared" si="53"/>
        <v/>
      </c>
      <c r="Q293" s="82" t="str">
        <f t="shared" si="54"/>
        <v/>
      </c>
      <c r="S293" s="76"/>
      <c r="T293" s="74"/>
      <c r="U293" s="76"/>
      <c r="V293" s="74"/>
      <c r="W293" s="76"/>
    </row>
    <row r="294" spans="1:23" x14ac:dyDescent="0.2">
      <c r="A294" s="50"/>
      <c r="B294" s="51"/>
      <c r="C294" s="52"/>
      <c r="D294" s="53"/>
      <c r="E294" s="53"/>
      <c r="F294" s="58"/>
      <c r="G294" s="54" t="str">
        <f t="shared" si="44"/>
        <v/>
      </c>
      <c r="H294" s="55" t="str">
        <f t="shared" si="45"/>
        <v/>
      </c>
      <c r="I294" s="79" t="str">
        <f t="shared" si="46"/>
        <v/>
      </c>
      <c r="J294" s="55" t="str">
        <f t="shared" si="47"/>
        <v/>
      </c>
      <c r="K294" s="55" t="str">
        <f t="shared" si="48"/>
        <v/>
      </c>
      <c r="L294" s="55" t="str">
        <f t="shared" si="49"/>
        <v/>
      </c>
      <c r="M294" s="55" t="str">
        <f t="shared" si="50"/>
        <v/>
      </c>
      <c r="N294" s="55" t="str">
        <f t="shared" si="51"/>
        <v/>
      </c>
      <c r="O294" s="55" t="str">
        <f t="shared" si="52"/>
        <v/>
      </c>
      <c r="P294" s="55" t="str">
        <f t="shared" si="53"/>
        <v/>
      </c>
      <c r="Q294" s="82" t="str">
        <f t="shared" si="54"/>
        <v/>
      </c>
      <c r="S294" s="76"/>
      <c r="T294" s="74"/>
      <c r="U294" s="76"/>
      <c r="V294" s="74"/>
      <c r="W294" s="76"/>
    </row>
    <row r="295" spans="1:23" x14ac:dyDescent="0.2">
      <c r="A295" s="50"/>
      <c r="B295" s="51"/>
      <c r="C295" s="52"/>
      <c r="D295" s="53"/>
      <c r="E295" s="53"/>
      <c r="F295" s="58"/>
      <c r="G295" s="54" t="str">
        <f t="shared" si="44"/>
        <v/>
      </c>
      <c r="H295" s="55" t="str">
        <f t="shared" si="45"/>
        <v/>
      </c>
      <c r="I295" s="79" t="str">
        <f t="shared" si="46"/>
        <v/>
      </c>
      <c r="J295" s="55" t="str">
        <f t="shared" si="47"/>
        <v/>
      </c>
      <c r="K295" s="55" t="str">
        <f t="shared" si="48"/>
        <v/>
      </c>
      <c r="L295" s="55" t="str">
        <f t="shared" si="49"/>
        <v/>
      </c>
      <c r="M295" s="55" t="str">
        <f t="shared" si="50"/>
        <v/>
      </c>
      <c r="N295" s="55" t="str">
        <f t="shared" si="51"/>
        <v/>
      </c>
      <c r="O295" s="55" t="str">
        <f t="shared" si="52"/>
        <v/>
      </c>
      <c r="P295" s="55" t="str">
        <f t="shared" si="53"/>
        <v/>
      </c>
      <c r="Q295" s="82" t="str">
        <f t="shared" si="54"/>
        <v/>
      </c>
      <c r="S295" s="76"/>
      <c r="T295" s="74"/>
      <c r="U295" s="76"/>
      <c r="V295" s="74"/>
      <c r="W295" s="76"/>
    </row>
    <row r="296" spans="1:23" x14ac:dyDescent="0.2">
      <c r="A296" s="50"/>
      <c r="B296" s="51"/>
      <c r="C296" s="52"/>
      <c r="D296" s="53"/>
      <c r="E296" s="53"/>
      <c r="F296" s="58"/>
      <c r="G296" s="54" t="str">
        <f t="shared" si="44"/>
        <v/>
      </c>
      <c r="H296" s="55" t="str">
        <f t="shared" si="45"/>
        <v/>
      </c>
      <c r="I296" s="79" t="str">
        <f t="shared" si="46"/>
        <v/>
      </c>
      <c r="J296" s="55" t="str">
        <f t="shared" si="47"/>
        <v/>
      </c>
      <c r="K296" s="55" t="str">
        <f t="shared" si="48"/>
        <v/>
      </c>
      <c r="L296" s="55" t="str">
        <f t="shared" si="49"/>
        <v/>
      </c>
      <c r="M296" s="55" t="str">
        <f t="shared" si="50"/>
        <v/>
      </c>
      <c r="N296" s="55" t="str">
        <f t="shared" si="51"/>
        <v/>
      </c>
      <c r="O296" s="55" t="str">
        <f t="shared" si="52"/>
        <v/>
      </c>
      <c r="P296" s="55" t="str">
        <f t="shared" si="53"/>
        <v/>
      </c>
      <c r="Q296" s="82" t="str">
        <f t="shared" si="54"/>
        <v/>
      </c>
      <c r="S296" s="76"/>
      <c r="T296" s="74"/>
      <c r="U296" s="76"/>
      <c r="V296" s="74"/>
      <c r="W296" s="76"/>
    </row>
    <row r="297" spans="1:23" x14ac:dyDescent="0.2">
      <c r="A297" s="50"/>
      <c r="B297" s="51"/>
      <c r="C297" s="52"/>
      <c r="D297" s="53"/>
      <c r="E297" s="53"/>
      <c r="F297" s="58"/>
      <c r="G297" s="54" t="str">
        <f t="shared" si="44"/>
        <v/>
      </c>
      <c r="H297" s="55" t="str">
        <f t="shared" si="45"/>
        <v/>
      </c>
      <c r="I297" s="79" t="str">
        <f t="shared" si="46"/>
        <v/>
      </c>
      <c r="J297" s="55" t="str">
        <f t="shared" si="47"/>
        <v/>
      </c>
      <c r="K297" s="55" t="str">
        <f t="shared" si="48"/>
        <v/>
      </c>
      <c r="L297" s="55" t="str">
        <f t="shared" si="49"/>
        <v/>
      </c>
      <c r="M297" s="55" t="str">
        <f t="shared" si="50"/>
        <v/>
      </c>
      <c r="N297" s="55" t="str">
        <f t="shared" si="51"/>
        <v/>
      </c>
      <c r="O297" s="55" t="str">
        <f t="shared" si="52"/>
        <v/>
      </c>
      <c r="P297" s="55" t="str">
        <f t="shared" si="53"/>
        <v/>
      </c>
      <c r="Q297" s="82" t="str">
        <f t="shared" si="54"/>
        <v/>
      </c>
      <c r="S297" s="76"/>
      <c r="T297" s="74"/>
      <c r="U297" s="76"/>
      <c r="V297" s="74"/>
      <c r="W297" s="76"/>
    </row>
    <row r="298" spans="1:23" x14ac:dyDescent="0.2">
      <c r="A298" s="50"/>
      <c r="B298" s="51"/>
      <c r="C298" s="52"/>
      <c r="D298" s="53"/>
      <c r="E298" s="53"/>
      <c r="F298" s="58"/>
      <c r="G298" s="54" t="str">
        <f t="shared" si="44"/>
        <v/>
      </c>
      <c r="H298" s="55" t="str">
        <f t="shared" si="45"/>
        <v/>
      </c>
      <c r="I298" s="79" t="str">
        <f t="shared" si="46"/>
        <v/>
      </c>
      <c r="J298" s="55" t="str">
        <f t="shared" si="47"/>
        <v/>
      </c>
      <c r="K298" s="55" t="str">
        <f t="shared" si="48"/>
        <v/>
      </c>
      <c r="L298" s="55" t="str">
        <f t="shared" si="49"/>
        <v/>
      </c>
      <c r="M298" s="55" t="str">
        <f t="shared" si="50"/>
        <v/>
      </c>
      <c r="N298" s="55" t="str">
        <f t="shared" si="51"/>
        <v/>
      </c>
      <c r="O298" s="55" t="str">
        <f t="shared" si="52"/>
        <v/>
      </c>
      <c r="P298" s="55" t="str">
        <f t="shared" si="53"/>
        <v/>
      </c>
      <c r="Q298" s="82" t="str">
        <f t="shared" si="54"/>
        <v/>
      </c>
      <c r="S298" s="76"/>
      <c r="T298" s="74"/>
      <c r="U298" s="76"/>
      <c r="V298" s="74"/>
      <c r="W298" s="76"/>
    </row>
    <row r="299" spans="1:23" x14ac:dyDescent="0.2">
      <c r="A299" s="50"/>
      <c r="B299" s="51"/>
      <c r="C299" s="52"/>
      <c r="D299" s="53"/>
      <c r="E299" s="53"/>
      <c r="F299" s="58"/>
      <c r="G299" s="54" t="str">
        <f t="shared" si="44"/>
        <v/>
      </c>
      <c r="H299" s="55" t="str">
        <f t="shared" si="45"/>
        <v/>
      </c>
      <c r="I299" s="79" t="str">
        <f t="shared" si="46"/>
        <v/>
      </c>
      <c r="J299" s="55" t="str">
        <f t="shared" si="47"/>
        <v/>
      </c>
      <c r="K299" s="55" t="str">
        <f t="shared" si="48"/>
        <v/>
      </c>
      <c r="L299" s="55" t="str">
        <f t="shared" si="49"/>
        <v/>
      </c>
      <c r="M299" s="55" t="str">
        <f t="shared" si="50"/>
        <v/>
      </c>
      <c r="N299" s="55" t="str">
        <f t="shared" si="51"/>
        <v/>
      </c>
      <c r="O299" s="55" t="str">
        <f t="shared" si="52"/>
        <v/>
      </c>
      <c r="P299" s="55" t="str">
        <f t="shared" si="53"/>
        <v/>
      </c>
      <c r="Q299" s="82" t="str">
        <f t="shared" si="54"/>
        <v/>
      </c>
      <c r="S299" s="76"/>
      <c r="T299" s="74"/>
      <c r="U299" s="76"/>
      <c r="V299" s="74"/>
      <c r="W299" s="76"/>
    </row>
    <row r="300" spans="1:23" x14ac:dyDescent="0.2">
      <c r="A300" s="50"/>
      <c r="B300" s="51"/>
      <c r="C300" s="52"/>
      <c r="D300" s="53"/>
      <c r="E300" s="53"/>
      <c r="F300" s="58"/>
      <c r="G300" s="54" t="str">
        <f t="shared" si="44"/>
        <v/>
      </c>
      <c r="H300" s="55" t="str">
        <f t="shared" si="45"/>
        <v/>
      </c>
      <c r="I300" s="79" t="str">
        <f t="shared" si="46"/>
        <v/>
      </c>
      <c r="J300" s="55" t="str">
        <f t="shared" si="47"/>
        <v/>
      </c>
      <c r="K300" s="55" t="str">
        <f t="shared" si="48"/>
        <v/>
      </c>
      <c r="L300" s="55" t="str">
        <f t="shared" si="49"/>
        <v/>
      </c>
      <c r="M300" s="55" t="str">
        <f t="shared" si="50"/>
        <v/>
      </c>
      <c r="N300" s="55" t="str">
        <f t="shared" si="51"/>
        <v/>
      </c>
      <c r="O300" s="55" t="str">
        <f t="shared" si="52"/>
        <v/>
      </c>
      <c r="P300" s="55" t="str">
        <f t="shared" si="53"/>
        <v/>
      </c>
      <c r="Q300" s="82" t="str">
        <f t="shared" si="54"/>
        <v/>
      </c>
      <c r="S300" s="76"/>
      <c r="T300" s="74"/>
      <c r="U300" s="76"/>
      <c r="V300" s="74"/>
      <c r="W300" s="76"/>
    </row>
    <row r="301" spans="1:23" ht="13.5" thickBot="1" x14ac:dyDescent="0.25">
      <c r="A301" s="50"/>
      <c r="B301" s="51"/>
      <c r="C301" s="52"/>
      <c r="D301" s="53"/>
      <c r="E301" s="53"/>
      <c r="F301" s="58"/>
      <c r="G301" s="54" t="str">
        <f t="shared" si="44"/>
        <v/>
      </c>
      <c r="H301" s="55" t="str">
        <f t="shared" si="45"/>
        <v/>
      </c>
      <c r="I301" s="79" t="str">
        <f t="shared" ref="I260:I301" si="55">IF(S301="","",IF(S301&lt;0,-S301,IF(S301&lt;24,25,IF(S301&gt;25,S301-2,IF(S301=24,26)))))</f>
        <v/>
      </c>
      <c r="J301" s="55" t="str">
        <f t="shared" si="47"/>
        <v/>
      </c>
      <c r="K301" s="55" t="str">
        <f t="shared" si="48"/>
        <v/>
      </c>
      <c r="L301" s="55" t="str">
        <f t="shared" si="49"/>
        <v/>
      </c>
      <c r="M301" s="55" t="str">
        <f t="shared" si="50"/>
        <v/>
      </c>
      <c r="N301" s="55" t="str">
        <f t="shared" si="51"/>
        <v/>
      </c>
      <c r="O301" s="55" t="str">
        <f t="shared" si="52"/>
        <v/>
      </c>
      <c r="P301" s="55" t="str">
        <f t="shared" si="53"/>
        <v/>
      </c>
      <c r="Q301" s="82"/>
      <c r="S301" s="77"/>
      <c r="T301" s="70"/>
      <c r="U301" s="77"/>
      <c r="V301" s="70"/>
      <c r="W301" s="77"/>
    </row>
  </sheetData>
  <mergeCells count="8">
    <mergeCell ref="S1:W1"/>
    <mergeCell ref="D1:E1"/>
    <mergeCell ref="P1:Q1"/>
    <mergeCell ref="F1:G1"/>
    <mergeCell ref="J1:K1"/>
    <mergeCell ref="L1:M1"/>
    <mergeCell ref="N1:O1"/>
    <mergeCell ref="H1:I1"/>
  </mergeCells>
  <conditionalFormatting sqref="H3:Q301">
    <cfRule type="cellIs" dxfId="3" priority="3" operator="greaterThan">
      <formula>25</formula>
    </cfRule>
    <cfRule type="cellIs" dxfId="4" priority="2" operator="greaterThan">
      <formula>25</formula>
    </cfRule>
    <cfRule type="cellIs" dxfId="5" priority="1" operator="equal">
      <formula>24</formula>
    </cfRule>
  </conditionalFormatting>
  <dataValidations count="2">
    <dataValidation type="list" allowBlank="1" showInputMessage="1" showErrorMessage="1" sqref="D11:E301">
      <formula1>TEAM</formula1>
    </dataValidation>
    <dataValidation type="list" allowBlank="1" showInputMessage="1" showErrorMessage="1" sqref="F11:F301">
      <formula1>COTE__DOMICILE</formula1>
    </dataValidation>
  </dataValidations>
  <pageMargins left="0.31496062992125984" right="0.31496062992125984" top="0.74803149606299213" bottom="0.74803149606299213" header="0.31496062992125984" footer="0.31496062992125984"/>
  <pageSetup paperSize="9" scale="96" fitToHeight="5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workbookViewId="0">
      <selection activeCell="H8" sqref="H8"/>
    </sheetView>
  </sheetViews>
  <sheetFormatPr baseColWidth="10" defaultRowHeight="15" x14ac:dyDescent="0.25"/>
  <sheetData>
    <row r="1" spans="1:17" ht="15.75" thickBot="1" x14ac:dyDescent="0.3">
      <c r="A1" s="3"/>
      <c r="B1" s="4"/>
      <c r="C1" s="4"/>
      <c r="D1" s="61" t="s">
        <v>24</v>
      </c>
      <c r="E1" s="62"/>
      <c r="F1" s="61" t="s">
        <v>16</v>
      </c>
      <c r="G1" s="62"/>
      <c r="H1" s="61" t="s">
        <v>17</v>
      </c>
      <c r="I1" s="62"/>
      <c r="J1" s="61" t="s">
        <v>18</v>
      </c>
      <c r="K1" s="62"/>
      <c r="L1" s="61" t="s">
        <v>19</v>
      </c>
      <c r="M1" s="62"/>
      <c r="N1" s="61" t="s">
        <v>22</v>
      </c>
      <c r="O1" s="62"/>
      <c r="P1" s="61" t="s">
        <v>23</v>
      </c>
      <c r="Q1" s="63"/>
    </row>
    <row r="2" spans="1:17" ht="15.75" thickBot="1" x14ac:dyDescent="0.3">
      <c r="A2" s="7" t="s">
        <v>25</v>
      </c>
      <c r="B2" s="5" t="s">
        <v>14</v>
      </c>
      <c r="C2" s="5" t="s">
        <v>15</v>
      </c>
      <c r="D2" s="5" t="s">
        <v>29</v>
      </c>
      <c r="E2" s="5" t="s">
        <v>30</v>
      </c>
      <c r="F2" s="5" t="s">
        <v>20</v>
      </c>
      <c r="G2" s="5" t="s">
        <v>21</v>
      </c>
      <c r="H2" s="5" t="s">
        <v>31</v>
      </c>
      <c r="I2" s="5" t="s">
        <v>32</v>
      </c>
      <c r="J2" s="5" t="s">
        <v>33</v>
      </c>
      <c r="K2" s="5" t="s">
        <v>34</v>
      </c>
      <c r="L2" s="5" t="s">
        <v>36</v>
      </c>
      <c r="M2" s="5" t="s">
        <v>35</v>
      </c>
      <c r="N2" s="5" t="s">
        <v>37</v>
      </c>
      <c r="O2" s="5" t="s">
        <v>38</v>
      </c>
      <c r="P2" s="5" t="s">
        <v>39</v>
      </c>
      <c r="Q2" s="6" t="s">
        <v>40</v>
      </c>
    </row>
    <row r="3" spans="1:17" x14ac:dyDescent="0.25">
      <c r="A3" s="8">
        <v>1</v>
      </c>
      <c r="B3" s="9">
        <v>42315</v>
      </c>
      <c r="C3" s="10">
        <v>0.58333333333333337</v>
      </c>
      <c r="D3" s="20" t="s">
        <v>1</v>
      </c>
      <c r="E3" s="20" t="s">
        <v>13</v>
      </c>
      <c r="F3" s="23">
        <v>8.5</v>
      </c>
      <c r="G3" s="25">
        <f t="shared" ref="G3:G34" si="0">IF(F3="","",VLOOKUP(F3,ENSENMBLE,2))</f>
        <v>1.05</v>
      </c>
      <c r="H3" s="12">
        <v>18</v>
      </c>
      <c r="I3" s="12">
        <v>25</v>
      </c>
      <c r="J3" s="11">
        <v>18</v>
      </c>
      <c r="K3" s="11">
        <v>25</v>
      </c>
      <c r="L3" s="11">
        <v>24</v>
      </c>
      <c r="M3" s="11">
        <v>26</v>
      </c>
      <c r="N3" s="11"/>
      <c r="O3" s="11"/>
      <c r="P3" s="11"/>
      <c r="Q3" s="13"/>
    </row>
    <row r="4" spans="1:17" x14ac:dyDescent="0.25">
      <c r="A4" s="14">
        <v>2</v>
      </c>
      <c r="B4" s="15">
        <v>42319</v>
      </c>
      <c r="C4" s="16">
        <v>0.625</v>
      </c>
      <c r="D4" s="21" t="s">
        <v>26</v>
      </c>
      <c r="E4" s="21" t="s">
        <v>1</v>
      </c>
      <c r="F4" s="24">
        <v>1.07</v>
      </c>
      <c r="G4" s="25">
        <f t="shared" si="0"/>
        <v>7.5</v>
      </c>
      <c r="H4" s="18">
        <v>25</v>
      </c>
      <c r="I4" s="18">
        <v>18</v>
      </c>
      <c r="J4" s="18">
        <v>23</v>
      </c>
      <c r="K4" s="17">
        <v>25</v>
      </c>
      <c r="L4" s="17">
        <v>25</v>
      </c>
      <c r="M4" s="17">
        <v>19</v>
      </c>
      <c r="N4" s="17">
        <v>26</v>
      </c>
      <c r="O4" s="17">
        <v>24</v>
      </c>
      <c r="P4" s="17"/>
      <c r="Q4" s="19"/>
    </row>
    <row r="5" spans="1:17" x14ac:dyDescent="0.25">
      <c r="A5" s="14">
        <v>3</v>
      </c>
      <c r="B5" s="15">
        <v>42322</v>
      </c>
      <c r="C5" s="16">
        <v>0.58333333333333337</v>
      </c>
      <c r="D5" s="21" t="s">
        <v>27</v>
      </c>
      <c r="E5" s="21" t="s">
        <v>1</v>
      </c>
      <c r="F5" s="25">
        <v>1.06</v>
      </c>
      <c r="G5" s="25">
        <f t="shared" si="0"/>
        <v>8</v>
      </c>
      <c r="H5" s="17">
        <v>25</v>
      </c>
      <c r="I5" s="17">
        <v>15</v>
      </c>
      <c r="J5" s="17">
        <v>27</v>
      </c>
      <c r="K5" s="17">
        <v>29</v>
      </c>
      <c r="L5" s="17">
        <v>25</v>
      </c>
      <c r="M5" s="17">
        <v>14</v>
      </c>
      <c r="N5" s="17">
        <v>25</v>
      </c>
      <c r="O5" s="17">
        <v>13</v>
      </c>
      <c r="P5" s="17"/>
      <c r="Q5" s="19"/>
    </row>
    <row r="6" spans="1:17" x14ac:dyDescent="0.25">
      <c r="A6" s="14">
        <v>4</v>
      </c>
      <c r="B6" s="15">
        <v>42330</v>
      </c>
      <c r="C6" s="16">
        <v>0.58333333333333337</v>
      </c>
      <c r="D6" s="21" t="s">
        <v>1</v>
      </c>
      <c r="E6" s="21" t="s">
        <v>28</v>
      </c>
      <c r="F6" s="25">
        <v>1.57</v>
      </c>
      <c r="G6" s="25">
        <f t="shared" si="0"/>
        <v>2.25</v>
      </c>
      <c r="H6" s="17">
        <v>25</v>
      </c>
      <c r="I6" s="17">
        <v>20</v>
      </c>
      <c r="J6" s="17">
        <v>26</v>
      </c>
      <c r="K6" s="17">
        <v>24</v>
      </c>
      <c r="L6" s="17">
        <v>23</v>
      </c>
      <c r="M6" s="17">
        <v>25</v>
      </c>
      <c r="N6" s="17">
        <v>25</v>
      </c>
      <c r="O6" s="17">
        <v>23</v>
      </c>
      <c r="P6" s="17"/>
      <c r="Q6" s="19"/>
    </row>
    <row r="7" spans="1:17" x14ac:dyDescent="0.25">
      <c r="A7" s="14">
        <v>5</v>
      </c>
      <c r="B7" s="15">
        <v>42343</v>
      </c>
      <c r="C7" s="16">
        <v>0.5</v>
      </c>
      <c r="D7" s="21" t="s">
        <v>0</v>
      </c>
      <c r="E7" s="21" t="s">
        <v>1</v>
      </c>
      <c r="F7" s="25">
        <v>1.07</v>
      </c>
      <c r="G7" s="25">
        <f t="shared" si="0"/>
        <v>7.5</v>
      </c>
      <c r="H7" s="17">
        <v>25</v>
      </c>
      <c r="I7" s="17">
        <v>18</v>
      </c>
      <c r="J7" s="17">
        <v>25</v>
      </c>
      <c r="K7" s="17">
        <v>22</v>
      </c>
      <c r="L7" s="17">
        <v>23</v>
      </c>
      <c r="M7" s="17">
        <v>25</v>
      </c>
      <c r="N7" s="17">
        <v>25</v>
      </c>
      <c r="O7" s="17">
        <v>20</v>
      </c>
      <c r="P7" s="17"/>
      <c r="Q7" s="19"/>
    </row>
    <row r="8" spans="1:17" x14ac:dyDescent="0.25">
      <c r="A8" s="14">
        <v>6</v>
      </c>
      <c r="B8" s="15">
        <v>42347</v>
      </c>
      <c r="C8" s="16">
        <v>0.58333333333333337</v>
      </c>
      <c r="D8" s="21" t="s">
        <v>1</v>
      </c>
      <c r="E8" s="21" t="s">
        <v>3</v>
      </c>
      <c r="F8" s="25">
        <v>1.66</v>
      </c>
      <c r="G8" s="25">
        <f t="shared" si="0"/>
        <v>2.1</v>
      </c>
      <c r="H8" s="17">
        <v>25</v>
      </c>
      <c r="I8" s="17">
        <v>16</v>
      </c>
      <c r="J8" s="17">
        <v>25</v>
      </c>
      <c r="K8" s="17">
        <v>20</v>
      </c>
      <c r="L8" s="17">
        <v>23</v>
      </c>
      <c r="M8" s="17">
        <v>25</v>
      </c>
      <c r="N8" s="17">
        <v>25</v>
      </c>
      <c r="O8" s="17">
        <v>15</v>
      </c>
      <c r="P8" s="17"/>
      <c r="Q8" s="19"/>
    </row>
    <row r="9" spans="1:17" x14ac:dyDescent="0.25">
      <c r="A9" s="14">
        <v>7</v>
      </c>
      <c r="B9" s="15">
        <v>42358</v>
      </c>
      <c r="C9" s="16">
        <v>0.54166666666666663</v>
      </c>
      <c r="D9" s="21" t="s">
        <v>4</v>
      </c>
      <c r="E9" s="21" t="s">
        <v>1</v>
      </c>
      <c r="F9" s="25">
        <v>1.33</v>
      </c>
      <c r="G9" s="25" t="str">
        <f t="shared" si="0"/>
        <v>3.25</v>
      </c>
      <c r="H9" s="17">
        <v>25</v>
      </c>
      <c r="I9" s="17">
        <v>16</v>
      </c>
      <c r="J9" s="17">
        <v>25</v>
      </c>
      <c r="K9" s="17">
        <v>17</v>
      </c>
      <c r="L9" s="17">
        <v>25</v>
      </c>
      <c r="M9" s="17">
        <v>17</v>
      </c>
      <c r="N9" s="17"/>
      <c r="O9" s="17"/>
      <c r="P9" s="17"/>
      <c r="Q9" s="19"/>
    </row>
    <row r="10" spans="1:17" x14ac:dyDescent="0.25">
      <c r="A10" s="14">
        <v>8</v>
      </c>
      <c r="B10" s="15">
        <v>42382</v>
      </c>
      <c r="C10" s="16">
        <v>0.54166666666666663</v>
      </c>
      <c r="D10" s="21" t="s">
        <v>2</v>
      </c>
      <c r="E10" s="21" t="s">
        <v>1</v>
      </c>
      <c r="F10" s="25">
        <v>1.1599999999999999</v>
      </c>
      <c r="G10" s="25">
        <f t="shared" si="0"/>
        <v>4.5</v>
      </c>
      <c r="H10" s="17">
        <v>25</v>
      </c>
      <c r="I10" s="17">
        <v>23</v>
      </c>
      <c r="J10" s="17">
        <v>25</v>
      </c>
      <c r="K10" s="17">
        <v>18</v>
      </c>
      <c r="L10" s="17">
        <v>25</v>
      </c>
      <c r="M10" s="17">
        <v>23</v>
      </c>
      <c r="N10" s="17"/>
      <c r="O10" s="17"/>
      <c r="P10" s="17"/>
      <c r="Q10" s="19"/>
    </row>
    <row r="11" spans="1:17" x14ac:dyDescent="0.25">
      <c r="A11" s="14"/>
      <c r="B11" s="15"/>
      <c r="C11" s="16"/>
      <c r="D11" s="21"/>
      <c r="E11" s="21"/>
      <c r="F11" s="25"/>
      <c r="G11" s="25" t="str">
        <f t="shared" si="0"/>
        <v/>
      </c>
      <c r="H11" s="17"/>
      <c r="I11" s="17"/>
      <c r="J11" s="17"/>
      <c r="K11" s="17"/>
      <c r="L11" s="17"/>
      <c r="M11" s="17"/>
      <c r="N11" s="17"/>
      <c r="O11" s="17"/>
      <c r="P11" s="17"/>
      <c r="Q11" s="19"/>
    </row>
    <row r="12" spans="1:17" x14ac:dyDescent="0.25">
      <c r="A12" s="14"/>
      <c r="B12" s="15"/>
      <c r="C12" s="16"/>
      <c r="D12" s="21"/>
      <c r="E12" s="21"/>
      <c r="F12" s="25"/>
      <c r="G12" s="25" t="str">
        <f t="shared" si="0"/>
        <v/>
      </c>
      <c r="H12" s="17"/>
      <c r="I12" s="17"/>
      <c r="J12" s="17"/>
      <c r="K12" s="17"/>
      <c r="L12" s="17"/>
      <c r="M12" s="17"/>
      <c r="N12" s="17"/>
      <c r="O12" s="17"/>
      <c r="P12" s="17"/>
      <c r="Q12" s="19"/>
    </row>
    <row r="13" spans="1:17" x14ac:dyDescent="0.25">
      <c r="A13" s="14"/>
      <c r="B13" s="15"/>
      <c r="C13" s="16"/>
      <c r="D13" s="21"/>
      <c r="E13" s="21"/>
      <c r="F13" s="25"/>
      <c r="G13" s="25" t="str">
        <f t="shared" si="0"/>
        <v/>
      </c>
      <c r="H13" s="17"/>
      <c r="I13" s="17"/>
      <c r="J13" s="17"/>
      <c r="K13" s="17"/>
      <c r="L13" s="17"/>
      <c r="M13" s="17"/>
      <c r="N13" s="17"/>
      <c r="O13" s="17"/>
      <c r="P13" s="17"/>
      <c r="Q13" s="19"/>
    </row>
    <row r="14" spans="1:17" x14ac:dyDescent="0.25">
      <c r="A14" s="14"/>
      <c r="B14" s="15"/>
      <c r="C14" s="16"/>
      <c r="D14" s="21"/>
      <c r="E14" s="21"/>
      <c r="F14" s="25"/>
      <c r="G14" s="25" t="str">
        <f t="shared" si="0"/>
        <v/>
      </c>
      <c r="H14" s="17"/>
      <c r="I14" s="17"/>
      <c r="J14" s="17"/>
      <c r="K14" s="17"/>
      <c r="L14" s="17"/>
      <c r="M14" s="17"/>
      <c r="N14" s="17"/>
      <c r="O14" s="17"/>
      <c r="P14" s="17"/>
      <c r="Q14" s="19"/>
    </row>
    <row r="15" spans="1:17" x14ac:dyDescent="0.25">
      <c r="A15" s="14"/>
      <c r="B15" s="15"/>
      <c r="C15" s="16"/>
      <c r="D15" s="21"/>
      <c r="E15" s="21"/>
      <c r="F15" s="25"/>
      <c r="G15" s="25" t="str">
        <f t="shared" si="0"/>
        <v/>
      </c>
      <c r="H15" s="17"/>
      <c r="I15" s="17"/>
      <c r="J15" s="17"/>
      <c r="K15" s="17"/>
      <c r="L15" s="17"/>
      <c r="M15" s="17"/>
      <c r="N15" s="17"/>
      <c r="O15" s="17"/>
      <c r="P15" s="17"/>
      <c r="Q15" s="19"/>
    </row>
    <row r="16" spans="1:17" x14ac:dyDescent="0.25">
      <c r="A16" s="14"/>
      <c r="B16" s="15"/>
      <c r="C16" s="16"/>
      <c r="D16" s="21"/>
      <c r="E16" s="21"/>
      <c r="F16" s="25"/>
      <c r="G16" s="25" t="str">
        <f t="shared" si="0"/>
        <v/>
      </c>
      <c r="H16" s="17"/>
      <c r="I16" s="17"/>
      <c r="J16" s="17"/>
      <c r="K16" s="17"/>
      <c r="L16" s="17"/>
      <c r="M16" s="17"/>
      <c r="N16" s="17"/>
      <c r="O16" s="17"/>
      <c r="P16" s="17"/>
      <c r="Q16" s="19"/>
    </row>
    <row r="17" spans="1:17" x14ac:dyDescent="0.25">
      <c r="A17" s="14"/>
      <c r="B17" s="15"/>
      <c r="C17" s="16"/>
      <c r="D17" s="21"/>
      <c r="E17" s="21"/>
      <c r="F17" s="25"/>
      <c r="G17" s="25" t="str">
        <f t="shared" si="0"/>
        <v/>
      </c>
      <c r="H17" s="17"/>
      <c r="I17" s="17"/>
      <c r="J17" s="17"/>
      <c r="K17" s="17"/>
      <c r="L17" s="17"/>
      <c r="M17" s="17"/>
      <c r="N17" s="17"/>
      <c r="O17" s="17"/>
      <c r="P17" s="17"/>
      <c r="Q17" s="19"/>
    </row>
    <row r="18" spans="1:17" x14ac:dyDescent="0.25">
      <c r="A18" s="14"/>
      <c r="B18" s="15"/>
      <c r="C18" s="16"/>
      <c r="D18" s="21"/>
      <c r="E18" s="21"/>
      <c r="F18" s="25"/>
      <c r="G18" s="25" t="str">
        <f t="shared" si="0"/>
        <v/>
      </c>
      <c r="H18" s="17"/>
      <c r="I18" s="17"/>
      <c r="J18" s="17"/>
      <c r="K18" s="17"/>
      <c r="L18" s="17"/>
      <c r="M18" s="17"/>
      <c r="N18" s="17"/>
      <c r="O18" s="17"/>
      <c r="P18" s="17"/>
      <c r="Q18" s="19"/>
    </row>
    <row r="19" spans="1:17" x14ac:dyDescent="0.25">
      <c r="A19" s="14"/>
      <c r="B19" s="15"/>
      <c r="C19" s="16"/>
      <c r="D19" s="21"/>
      <c r="E19" s="21"/>
      <c r="F19" s="25"/>
      <c r="G19" s="25" t="str">
        <f t="shared" si="0"/>
        <v/>
      </c>
      <c r="H19" s="17"/>
      <c r="I19" s="17"/>
      <c r="J19" s="17"/>
      <c r="K19" s="17"/>
      <c r="L19" s="17"/>
      <c r="M19" s="17"/>
      <c r="N19" s="17"/>
      <c r="O19" s="17"/>
      <c r="P19" s="17"/>
      <c r="Q19" s="19"/>
    </row>
    <row r="20" spans="1:17" x14ac:dyDescent="0.25">
      <c r="A20" s="14"/>
      <c r="B20" s="15"/>
      <c r="C20" s="16"/>
      <c r="D20" s="21"/>
      <c r="E20" s="21"/>
      <c r="F20" s="25"/>
      <c r="G20" s="25" t="str">
        <f t="shared" si="0"/>
        <v/>
      </c>
      <c r="H20" s="17"/>
      <c r="I20" s="17"/>
      <c r="J20" s="17"/>
      <c r="K20" s="17"/>
      <c r="L20" s="17"/>
      <c r="M20" s="17"/>
      <c r="N20" s="17"/>
      <c r="O20" s="17"/>
      <c r="P20" s="17"/>
      <c r="Q20" s="19"/>
    </row>
    <row r="21" spans="1:17" x14ac:dyDescent="0.25">
      <c r="A21" s="14"/>
      <c r="B21" s="15"/>
      <c r="C21" s="16"/>
      <c r="D21" s="21"/>
      <c r="E21" s="21"/>
      <c r="F21" s="25"/>
      <c r="G21" s="25" t="str">
        <f t="shared" si="0"/>
        <v/>
      </c>
      <c r="H21" s="17"/>
      <c r="I21" s="17"/>
      <c r="J21" s="17"/>
      <c r="K21" s="17"/>
      <c r="L21" s="17"/>
      <c r="M21" s="17"/>
      <c r="N21" s="17"/>
      <c r="O21" s="17"/>
      <c r="P21" s="17"/>
      <c r="Q21" s="19"/>
    </row>
    <row r="22" spans="1:17" x14ac:dyDescent="0.25">
      <c r="A22" s="14"/>
      <c r="B22" s="15"/>
      <c r="C22" s="16"/>
      <c r="D22" s="21"/>
      <c r="E22" s="21"/>
      <c r="F22" s="25"/>
      <c r="G22" s="25" t="str">
        <f t="shared" si="0"/>
        <v/>
      </c>
      <c r="H22" s="17"/>
      <c r="I22" s="17"/>
      <c r="J22" s="17"/>
      <c r="K22" s="17"/>
      <c r="L22" s="17"/>
      <c r="M22" s="17"/>
      <c r="N22" s="17"/>
      <c r="O22" s="17"/>
      <c r="P22" s="17"/>
      <c r="Q22" s="19"/>
    </row>
    <row r="23" spans="1:17" x14ac:dyDescent="0.25">
      <c r="A23" s="14"/>
      <c r="B23" s="15"/>
      <c r="C23" s="16"/>
      <c r="D23" s="21"/>
      <c r="E23" s="21"/>
      <c r="F23" s="25"/>
      <c r="G23" s="25" t="str">
        <f t="shared" si="0"/>
        <v/>
      </c>
      <c r="H23" s="17"/>
      <c r="I23" s="17"/>
      <c r="J23" s="17"/>
      <c r="K23" s="17"/>
      <c r="L23" s="17"/>
      <c r="M23" s="17"/>
      <c r="N23" s="17"/>
      <c r="O23" s="17"/>
      <c r="P23" s="17"/>
      <c r="Q23" s="19"/>
    </row>
    <row r="24" spans="1:17" x14ac:dyDescent="0.25">
      <c r="A24" s="14"/>
      <c r="B24" s="15"/>
      <c r="C24" s="16"/>
      <c r="D24" s="21"/>
      <c r="E24" s="21"/>
      <c r="F24" s="25"/>
      <c r="G24" s="25" t="str">
        <f t="shared" si="0"/>
        <v/>
      </c>
      <c r="H24" s="17"/>
      <c r="I24" s="17"/>
      <c r="J24" s="17"/>
      <c r="K24" s="17"/>
      <c r="L24" s="17"/>
      <c r="M24" s="17"/>
      <c r="N24" s="17"/>
      <c r="O24" s="17"/>
      <c r="P24" s="17"/>
      <c r="Q24" s="19"/>
    </row>
    <row r="25" spans="1:17" x14ac:dyDescent="0.25">
      <c r="A25" s="14"/>
      <c r="B25" s="15"/>
      <c r="C25" s="16"/>
      <c r="D25" s="21"/>
      <c r="E25" s="21"/>
      <c r="F25" s="25"/>
      <c r="G25" s="25" t="str">
        <f t="shared" si="0"/>
        <v/>
      </c>
      <c r="H25" s="17"/>
      <c r="I25" s="17"/>
      <c r="J25" s="17"/>
      <c r="K25" s="17"/>
      <c r="L25" s="17"/>
      <c r="M25" s="17"/>
      <c r="N25" s="17"/>
      <c r="O25" s="17"/>
      <c r="P25" s="17"/>
      <c r="Q25" s="19"/>
    </row>
    <row r="26" spans="1:17" x14ac:dyDescent="0.25">
      <c r="A26" s="14"/>
      <c r="B26" s="15"/>
      <c r="C26" s="16"/>
      <c r="D26" s="21"/>
      <c r="E26" s="21"/>
      <c r="F26" s="25"/>
      <c r="G26" s="25" t="str">
        <f t="shared" si="0"/>
        <v/>
      </c>
      <c r="H26" s="17"/>
      <c r="I26" s="17"/>
      <c r="J26" s="17"/>
      <c r="K26" s="17"/>
      <c r="L26" s="17"/>
      <c r="M26" s="17"/>
      <c r="N26" s="17"/>
      <c r="O26" s="17"/>
      <c r="P26" s="17"/>
      <c r="Q26" s="19"/>
    </row>
    <row r="27" spans="1:17" x14ac:dyDescent="0.25">
      <c r="A27" s="14"/>
      <c r="B27" s="15"/>
      <c r="C27" s="16"/>
      <c r="D27" s="21"/>
      <c r="E27" s="21"/>
      <c r="F27" s="25"/>
      <c r="G27" s="25" t="str">
        <f t="shared" si="0"/>
        <v/>
      </c>
      <c r="H27" s="17"/>
      <c r="I27" s="17"/>
      <c r="J27" s="17"/>
      <c r="K27" s="17"/>
      <c r="L27" s="17"/>
      <c r="M27" s="17"/>
      <c r="N27" s="17"/>
      <c r="O27" s="17"/>
      <c r="P27" s="17"/>
      <c r="Q27" s="19"/>
    </row>
    <row r="28" spans="1:17" x14ac:dyDescent="0.25">
      <c r="A28" s="14"/>
      <c r="B28" s="15"/>
      <c r="C28" s="16"/>
      <c r="D28" s="21"/>
      <c r="E28" s="21"/>
      <c r="F28" s="25"/>
      <c r="G28" s="25" t="str">
        <f t="shared" si="0"/>
        <v/>
      </c>
      <c r="H28" s="17"/>
      <c r="I28" s="17"/>
      <c r="J28" s="17"/>
      <c r="K28" s="17"/>
      <c r="L28" s="17"/>
      <c r="M28" s="17"/>
      <c r="N28" s="17"/>
      <c r="O28" s="17"/>
      <c r="P28" s="17"/>
      <c r="Q28" s="19"/>
    </row>
    <row r="29" spans="1:17" x14ac:dyDescent="0.25">
      <c r="A29" s="14"/>
      <c r="B29" s="15"/>
      <c r="C29" s="16"/>
      <c r="D29" s="21"/>
      <c r="E29" s="21"/>
      <c r="F29" s="25"/>
      <c r="G29" s="25" t="str">
        <f t="shared" si="0"/>
        <v/>
      </c>
      <c r="H29" s="17"/>
      <c r="I29" s="17"/>
      <c r="J29" s="17"/>
      <c r="K29" s="17"/>
      <c r="L29" s="17"/>
      <c r="M29" s="17"/>
      <c r="N29" s="17"/>
      <c r="O29" s="17"/>
      <c r="P29" s="17"/>
      <c r="Q29" s="19"/>
    </row>
    <row r="30" spans="1:17" x14ac:dyDescent="0.25">
      <c r="A30" s="14"/>
      <c r="B30" s="15"/>
      <c r="C30" s="16"/>
      <c r="D30" s="21"/>
      <c r="E30" s="21"/>
      <c r="F30" s="25"/>
      <c r="G30" s="25" t="str">
        <f t="shared" si="0"/>
        <v/>
      </c>
      <c r="H30" s="17"/>
      <c r="I30" s="17"/>
      <c r="J30" s="17"/>
      <c r="K30" s="17"/>
      <c r="L30" s="17"/>
      <c r="M30" s="17"/>
      <c r="N30" s="17"/>
      <c r="O30" s="17"/>
      <c r="P30" s="17"/>
      <c r="Q30" s="19"/>
    </row>
    <row r="31" spans="1:17" x14ac:dyDescent="0.25">
      <c r="A31" s="14"/>
      <c r="B31" s="15"/>
      <c r="C31" s="16"/>
      <c r="D31" s="21"/>
      <c r="E31" s="21"/>
      <c r="F31" s="25"/>
      <c r="G31" s="25" t="str">
        <f t="shared" si="0"/>
        <v/>
      </c>
      <c r="H31" s="17"/>
      <c r="I31" s="17"/>
      <c r="J31" s="17"/>
      <c r="K31" s="17"/>
      <c r="L31" s="17"/>
      <c r="M31" s="17"/>
      <c r="N31" s="17"/>
      <c r="O31" s="17"/>
      <c r="P31" s="17"/>
      <c r="Q31" s="19"/>
    </row>
    <row r="32" spans="1:17" x14ac:dyDescent="0.25">
      <c r="A32" s="14"/>
      <c r="B32" s="15"/>
      <c r="C32" s="16"/>
      <c r="D32" s="21"/>
      <c r="E32" s="21"/>
      <c r="F32" s="25"/>
      <c r="G32" s="25" t="str">
        <f t="shared" si="0"/>
        <v/>
      </c>
      <c r="H32" s="17"/>
      <c r="I32" s="17"/>
      <c r="J32" s="17"/>
      <c r="K32" s="17"/>
      <c r="L32" s="17"/>
      <c r="M32" s="17"/>
      <c r="N32" s="17"/>
      <c r="O32" s="17"/>
      <c r="P32" s="17"/>
      <c r="Q32" s="19"/>
    </row>
    <row r="33" spans="1:17" x14ac:dyDescent="0.25">
      <c r="A33" s="14"/>
      <c r="B33" s="15"/>
      <c r="C33" s="16"/>
      <c r="D33" s="21"/>
      <c r="E33" s="21"/>
      <c r="F33" s="25"/>
      <c r="G33" s="25" t="str">
        <f t="shared" si="0"/>
        <v/>
      </c>
      <c r="H33" s="17"/>
      <c r="I33" s="17"/>
      <c r="J33" s="17"/>
      <c r="K33" s="17"/>
      <c r="L33" s="17"/>
      <c r="M33" s="17"/>
      <c r="N33" s="17"/>
      <c r="O33" s="17"/>
      <c r="P33" s="17"/>
      <c r="Q33" s="19"/>
    </row>
    <row r="34" spans="1:17" x14ac:dyDescent="0.25">
      <c r="A34" s="14"/>
      <c r="B34" s="15"/>
      <c r="C34" s="16"/>
      <c r="D34" s="21"/>
      <c r="E34" s="21"/>
      <c r="F34" s="25"/>
      <c r="G34" s="25" t="str">
        <f t="shared" si="0"/>
        <v/>
      </c>
      <c r="H34" s="17"/>
      <c r="I34" s="17"/>
      <c r="J34" s="17"/>
      <c r="K34" s="17"/>
      <c r="L34" s="17"/>
      <c r="M34" s="17"/>
      <c r="N34" s="17"/>
      <c r="O34" s="17"/>
      <c r="P34" s="17"/>
      <c r="Q34" s="19"/>
    </row>
    <row r="35" spans="1:17" x14ac:dyDescent="0.25">
      <c r="A35" s="14"/>
      <c r="B35" s="15"/>
      <c r="C35" s="16"/>
      <c r="D35" s="21"/>
      <c r="E35" s="21"/>
      <c r="F35" s="25"/>
      <c r="G35" s="25" t="str">
        <f t="shared" ref="G35:G66" si="1">IF(F35="","",VLOOKUP(F35,ENSENMBLE,2))</f>
        <v/>
      </c>
      <c r="H35" s="17"/>
      <c r="I35" s="17"/>
      <c r="J35" s="17"/>
      <c r="K35" s="17"/>
      <c r="L35" s="17"/>
      <c r="M35" s="17"/>
      <c r="N35" s="17"/>
      <c r="O35" s="17"/>
      <c r="P35" s="17"/>
      <c r="Q35" s="19"/>
    </row>
    <row r="36" spans="1:17" x14ac:dyDescent="0.25">
      <c r="A36" s="14"/>
      <c r="B36" s="15"/>
      <c r="C36" s="16"/>
      <c r="D36" s="21"/>
      <c r="E36" s="21"/>
      <c r="F36" s="25"/>
      <c r="G36" s="25" t="str">
        <f t="shared" si="1"/>
        <v/>
      </c>
      <c r="H36" s="17"/>
      <c r="I36" s="17"/>
      <c r="J36" s="17"/>
      <c r="K36" s="17"/>
      <c r="L36" s="17"/>
      <c r="M36" s="17"/>
      <c r="N36" s="17"/>
      <c r="O36" s="17"/>
      <c r="P36" s="17"/>
      <c r="Q36" s="19"/>
    </row>
    <row r="37" spans="1:17" x14ac:dyDescent="0.25">
      <c r="A37" s="14"/>
      <c r="B37" s="15"/>
      <c r="C37" s="16"/>
      <c r="D37" s="21"/>
      <c r="E37" s="21"/>
      <c r="F37" s="25"/>
      <c r="G37" s="25" t="str">
        <f t="shared" si="1"/>
        <v/>
      </c>
      <c r="H37" s="17"/>
      <c r="I37" s="17"/>
      <c r="J37" s="17"/>
      <c r="K37" s="17"/>
      <c r="L37" s="17"/>
      <c r="M37" s="17"/>
      <c r="N37" s="17"/>
      <c r="O37" s="17"/>
      <c r="P37" s="17"/>
      <c r="Q37" s="19"/>
    </row>
    <row r="38" spans="1:17" x14ac:dyDescent="0.25">
      <c r="A38" s="14"/>
      <c r="B38" s="15"/>
      <c r="C38" s="16"/>
      <c r="D38" s="21"/>
      <c r="E38" s="21"/>
      <c r="F38" s="25"/>
      <c r="G38" s="25" t="str">
        <f t="shared" si="1"/>
        <v/>
      </c>
      <c r="H38" s="17"/>
      <c r="I38" s="17"/>
      <c r="J38" s="17"/>
      <c r="K38" s="17"/>
      <c r="L38" s="17"/>
      <c r="M38" s="17"/>
      <c r="N38" s="17"/>
      <c r="O38" s="17"/>
      <c r="P38" s="17"/>
      <c r="Q38" s="19"/>
    </row>
    <row r="39" spans="1:17" x14ac:dyDescent="0.25">
      <c r="A39" s="14"/>
      <c r="B39" s="15"/>
      <c r="C39" s="16"/>
      <c r="D39" s="21"/>
      <c r="E39" s="21"/>
      <c r="F39" s="25"/>
      <c r="G39" s="25" t="str">
        <f t="shared" si="1"/>
        <v/>
      </c>
      <c r="H39" s="17"/>
      <c r="I39" s="17"/>
      <c r="J39" s="17"/>
      <c r="K39" s="17"/>
      <c r="L39" s="17"/>
      <c r="M39" s="17"/>
      <c r="N39" s="17"/>
      <c r="O39" s="17"/>
      <c r="P39" s="17"/>
      <c r="Q39" s="19"/>
    </row>
    <row r="40" spans="1:17" x14ac:dyDescent="0.25">
      <c r="A40" s="14"/>
      <c r="B40" s="15"/>
      <c r="C40" s="16"/>
      <c r="D40" s="21"/>
      <c r="E40" s="21"/>
      <c r="F40" s="25"/>
      <c r="G40" s="25" t="str">
        <f t="shared" si="1"/>
        <v/>
      </c>
      <c r="H40" s="17"/>
      <c r="I40" s="17"/>
      <c r="J40" s="17"/>
      <c r="K40" s="17"/>
      <c r="L40" s="17"/>
      <c r="M40" s="17"/>
      <c r="N40" s="17"/>
      <c r="O40" s="17"/>
      <c r="P40" s="17"/>
      <c r="Q40" s="19"/>
    </row>
    <row r="41" spans="1:17" x14ac:dyDescent="0.25">
      <c r="A41" s="14"/>
      <c r="B41" s="15"/>
      <c r="C41" s="16"/>
      <c r="D41" s="21"/>
      <c r="E41" s="21"/>
      <c r="F41" s="25"/>
      <c r="G41" s="25" t="str">
        <f t="shared" si="1"/>
        <v/>
      </c>
      <c r="H41" s="17"/>
      <c r="I41" s="17"/>
      <c r="J41" s="17"/>
      <c r="K41" s="17"/>
      <c r="L41" s="17"/>
      <c r="M41" s="17"/>
      <c r="N41" s="17"/>
      <c r="O41" s="17"/>
      <c r="P41" s="17"/>
      <c r="Q41" s="19"/>
    </row>
    <row r="42" spans="1:17" x14ac:dyDescent="0.25">
      <c r="A42" s="14"/>
      <c r="B42" s="15"/>
      <c r="C42" s="16"/>
      <c r="D42" s="21"/>
      <c r="E42" s="21"/>
      <c r="F42" s="25"/>
      <c r="G42" s="25" t="str">
        <f t="shared" si="1"/>
        <v/>
      </c>
      <c r="H42" s="17"/>
      <c r="I42" s="17"/>
      <c r="J42" s="17"/>
      <c r="K42" s="17"/>
      <c r="L42" s="17"/>
      <c r="M42" s="17"/>
      <c r="N42" s="17"/>
      <c r="O42" s="17"/>
      <c r="P42" s="17"/>
      <c r="Q42" s="19"/>
    </row>
    <row r="43" spans="1:17" x14ac:dyDescent="0.25">
      <c r="A43" s="14"/>
      <c r="B43" s="15"/>
      <c r="C43" s="16"/>
      <c r="D43" s="21"/>
      <c r="E43" s="21"/>
      <c r="F43" s="25"/>
      <c r="G43" s="25" t="str">
        <f t="shared" si="1"/>
        <v/>
      </c>
      <c r="H43" s="17"/>
      <c r="I43" s="17"/>
      <c r="J43" s="17"/>
      <c r="K43" s="17"/>
      <c r="L43" s="17"/>
      <c r="M43" s="17"/>
      <c r="N43" s="17"/>
      <c r="O43" s="17"/>
      <c r="P43" s="17"/>
      <c r="Q43" s="19"/>
    </row>
    <row r="44" spans="1:17" x14ac:dyDescent="0.25">
      <c r="A44" s="14"/>
      <c r="B44" s="15"/>
      <c r="C44" s="16"/>
      <c r="D44" s="21"/>
      <c r="E44" s="21"/>
      <c r="F44" s="25"/>
      <c r="G44" s="25" t="str">
        <f t="shared" si="1"/>
        <v/>
      </c>
      <c r="H44" s="17"/>
      <c r="I44" s="17"/>
      <c r="J44" s="17"/>
      <c r="K44" s="17"/>
      <c r="L44" s="17"/>
      <c r="M44" s="17"/>
      <c r="N44" s="17"/>
      <c r="O44" s="17"/>
      <c r="P44" s="17"/>
      <c r="Q44" s="19"/>
    </row>
    <row r="45" spans="1:17" x14ac:dyDescent="0.25">
      <c r="A45" s="14"/>
      <c r="B45" s="15"/>
      <c r="C45" s="16"/>
      <c r="D45" s="21"/>
      <c r="E45" s="21"/>
      <c r="F45" s="25"/>
      <c r="G45" s="25" t="str">
        <f t="shared" si="1"/>
        <v/>
      </c>
      <c r="H45" s="17"/>
      <c r="I45" s="17"/>
      <c r="J45" s="17"/>
      <c r="K45" s="17"/>
      <c r="L45" s="17"/>
      <c r="M45" s="17"/>
      <c r="N45" s="17"/>
      <c r="O45" s="17"/>
      <c r="P45" s="17"/>
      <c r="Q45" s="19"/>
    </row>
    <row r="46" spans="1:17" x14ac:dyDescent="0.25">
      <c r="A46" s="14"/>
      <c r="B46" s="15"/>
      <c r="C46" s="16"/>
      <c r="D46" s="21"/>
      <c r="E46" s="21"/>
      <c r="F46" s="25"/>
      <c r="G46" s="25" t="str">
        <f t="shared" si="1"/>
        <v/>
      </c>
      <c r="H46" s="17"/>
      <c r="I46" s="17"/>
      <c r="J46" s="17"/>
      <c r="K46" s="17"/>
      <c r="L46" s="17"/>
      <c r="M46" s="17"/>
      <c r="N46" s="17"/>
      <c r="O46" s="17"/>
      <c r="P46" s="17"/>
      <c r="Q46" s="19"/>
    </row>
    <row r="47" spans="1:17" x14ac:dyDescent="0.25">
      <c r="A47" s="14"/>
      <c r="B47" s="15"/>
      <c r="C47" s="16"/>
      <c r="D47" s="21"/>
      <c r="E47" s="21"/>
      <c r="F47" s="25"/>
      <c r="G47" s="25" t="str">
        <f t="shared" si="1"/>
        <v/>
      </c>
      <c r="H47" s="17"/>
      <c r="I47" s="17"/>
      <c r="J47" s="17"/>
      <c r="K47" s="17"/>
      <c r="L47" s="17"/>
      <c r="M47" s="17"/>
      <c r="N47" s="17"/>
      <c r="O47" s="17"/>
      <c r="P47" s="17"/>
      <c r="Q47" s="19"/>
    </row>
    <row r="48" spans="1:17" x14ac:dyDescent="0.25">
      <c r="A48" s="14"/>
      <c r="B48" s="15"/>
      <c r="C48" s="16"/>
      <c r="D48" s="21"/>
      <c r="E48" s="21"/>
      <c r="F48" s="25"/>
      <c r="G48" s="25" t="str">
        <f t="shared" si="1"/>
        <v/>
      </c>
      <c r="H48" s="17"/>
      <c r="I48" s="17"/>
      <c r="J48" s="17"/>
      <c r="K48" s="17"/>
      <c r="L48" s="17"/>
      <c r="M48" s="17"/>
      <c r="N48" s="17"/>
      <c r="O48" s="17"/>
      <c r="P48" s="17"/>
      <c r="Q48" s="19"/>
    </row>
    <row r="49" spans="1:17" x14ac:dyDescent="0.25">
      <c r="A49" s="14"/>
      <c r="B49" s="15"/>
      <c r="C49" s="16"/>
      <c r="D49" s="21"/>
      <c r="E49" s="21"/>
      <c r="F49" s="25"/>
      <c r="G49" s="25" t="str">
        <f t="shared" si="1"/>
        <v/>
      </c>
      <c r="H49" s="17"/>
      <c r="I49" s="17"/>
      <c r="J49" s="17"/>
      <c r="K49" s="17"/>
      <c r="L49" s="17"/>
      <c r="M49" s="17"/>
      <c r="N49" s="17"/>
      <c r="O49" s="17"/>
      <c r="P49" s="17"/>
      <c r="Q49" s="19"/>
    </row>
    <row r="50" spans="1:17" x14ac:dyDescent="0.25">
      <c r="A50" s="14"/>
      <c r="B50" s="15"/>
      <c r="C50" s="16"/>
      <c r="D50" s="21"/>
      <c r="E50" s="21"/>
      <c r="F50" s="25"/>
      <c r="G50" s="25" t="str">
        <f t="shared" si="1"/>
        <v/>
      </c>
      <c r="H50" s="17"/>
      <c r="I50" s="17"/>
      <c r="J50" s="17"/>
      <c r="K50" s="17"/>
      <c r="L50" s="17"/>
      <c r="M50" s="17"/>
      <c r="N50" s="17"/>
      <c r="O50" s="17"/>
      <c r="P50" s="17"/>
      <c r="Q50" s="19"/>
    </row>
    <row r="51" spans="1:17" x14ac:dyDescent="0.25">
      <c r="A51" s="14"/>
      <c r="B51" s="15"/>
      <c r="C51" s="16"/>
      <c r="D51" s="21"/>
      <c r="E51" s="21"/>
      <c r="F51" s="25"/>
      <c r="G51" s="25" t="str">
        <f t="shared" si="1"/>
        <v/>
      </c>
      <c r="H51" s="17"/>
      <c r="I51" s="17"/>
      <c r="J51" s="17"/>
      <c r="K51" s="17"/>
      <c r="L51" s="17"/>
      <c r="M51" s="17"/>
      <c r="N51" s="17"/>
      <c r="O51" s="17"/>
      <c r="P51" s="17"/>
      <c r="Q51" s="19"/>
    </row>
    <row r="52" spans="1:17" x14ac:dyDescent="0.25">
      <c r="A52" s="14"/>
      <c r="B52" s="15"/>
      <c r="C52" s="16"/>
      <c r="D52" s="21"/>
      <c r="E52" s="21"/>
      <c r="F52" s="25"/>
      <c r="G52" s="25" t="str">
        <f t="shared" si="1"/>
        <v/>
      </c>
      <c r="H52" s="17"/>
      <c r="I52" s="17"/>
      <c r="J52" s="17"/>
      <c r="K52" s="17"/>
      <c r="L52" s="17"/>
      <c r="M52" s="17"/>
      <c r="N52" s="17"/>
      <c r="O52" s="17"/>
      <c r="P52" s="17"/>
      <c r="Q52" s="19"/>
    </row>
    <row r="53" spans="1:17" x14ac:dyDescent="0.25">
      <c r="A53" s="14"/>
      <c r="B53" s="15"/>
      <c r="C53" s="16"/>
      <c r="D53" s="21"/>
      <c r="E53" s="21"/>
      <c r="F53" s="25"/>
      <c r="G53" s="25" t="str">
        <f t="shared" si="1"/>
        <v/>
      </c>
      <c r="H53" s="17"/>
      <c r="I53" s="17"/>
      <c r="J53" s="17"/>
      <c r="K53" s="17"/>
      <c r="L53" s="17"/>
      <c r="M53" s="17"/>
      <c r="N53" s="17"/>
      <c r="O53" s="17"/>
      <c r="P53" s="17"/>
      <c r="Q53" s="19"/>
    </row>
    <row r="54" spans="1:17" x14ac:dyDescent="0.25">
      <c r="A54" s="14"/>
      <c r="B54" s="15"/>
      <c r="C54" s="16"/>
      <c r="D54" s="21"/>
      <c r="E54" s="21"/>
      <c r="F54" s="25"/>
      <c r="G54" s="25" t="str">
        <f t="shared" si="1"/>
        <v/>
      </c>
      <c r="H54" s="17"/>
      <c r="I54" s="17"/>
      <c r="J54" s="17"/>
      <c r="K54" s="17"/>
      <c r="L54" s="17"/>
      <c r="M54" s="17"/>
      <c r="N54" s="17"/>
      <c r="O54" s="17"/>
      <c r="P54" s="17"/>
      <c r="Q54" s="19"/>
    </row>
    <row r="55" spans="1:17" x14ac:dyDescent="0.25">
      <c r="A55" s="14"/>
      <c r="B55" s="15"/>
      <c r="C55" s="16"/>
      <c r="D55" s="21"/>
      <c r="E55" s="21"/>
      <c r="F55" s="25"/>
      <c r="G55" s="25" t="str">
        <f t="shared" si="1"/>
        <v/>
      </c>
      <c r="H55" s="17"/>
      <c r="I55" s="17"/>
      <c r="J55" s="17"/>
      <c r="K55" s="17"/>
      <c r="L55" s="17"/>
      <c r="M55" s="17"/>
      <c r="N55" s="17"/>
      <c r="O55" s="17"/>
      <c r="P55" s="17"/>
      <c r="Q55" s="19"/>
    </row>
    <row r="56" spans="1:17" x14ac:dyDescent="0.25">
      <c r="A56" s="14"/>
      <c r="B56" s="15"/>
      <c r="C56" s="16"/>
      <c r="D56" s="21"/>
      <c r="E56" s="21"/>
      <c r="F56" s="25"/>
      <c r="G56" s="25" t="str">
        <f t="shared" si="1"/>
        <v/>
      </c>
      <c r="H56" s="17"/>
      <c r="I56" s="17"/>
      <c r="J56" s="17"/>
      <c r="K56" s="17"/>
      <c r="L56" s="17"/>
      <c r="M56" s="17"/>
      <c r="N56" s="17"/>
      <c r="O56" s="17"/>
      <c r="P56" s="17"/>
      <c r="Q56" s="19"/>
    </row>
    <row r="57" spans="1:17" x14ac:dyDescent="0.25">
      <c r="A57" s="14"/>
      <c r="B57" s="15"/>
      <c r="C57" s="16"/>
      <c r="D57" s="21"/>
      <c r="E57" s="21"/>
      <c r="F57" s="25"/>
      <c r="G57" s="25" t="str">
        <f t="shared" si="1"/>
        <v/>
      </c>
      <c r="H57" s="17"/>
      <c r="I57" s="17"/>
      <c r="J57" s="17"/>
      <c r="K57" s="17"/>
      <c r="L57" s="17"/>
      <c r="M57" s="17"/>
      <c r="N57" s="17"/>
      <c r="O57" s="17"/>
      <c r="P57" s="17"/>
      <c r="Q57" s="19"/>
    </row>
    <row r="58" spans="1:17" x14ac:dyDescent="0.25">
      <c r="A58" s="14"/>
      <c r="B58" s="15"/>
      <c r="C58" s="16"/>
      <c r="D58" s="21"/>
      <c r="E58" s="21"/>
      <c r="F58" s="25"/>
      <c r="G58" s="25" t="str">
        <f t="shared" si="1"/>
        <v/>
      </c>
      <c r="H58" s="17"/>
      <c r="I58" s="17"/>
      <c r="J58" s="17"/>
      <c r="K58" s="17"/>
      <c r="L58" s="17"/>
      <c r="M58" s="17"/>
      <c r="N58" s="17"/>
      <c r="O58" s="17"/>
      <c r="P58" s="17"/>
      <c r="Q58" s="19"/>
    </row>
    <row r="59" spans="1:17" x14ac:dyDescent="0.25">
      <c r="A59" s="14"/>
      <c r="B59" s="15"/>
      <c r="C59" s="16"/>
      <c r="D59" s="21"/>
      <c r="E59" s="21"/>
      <c r="F59" s="25"/>
      <c r="G59" s="25" t="str">
        <f t="shared" si="1"/>
        <v/>
      </c>
      <c r="H59" s="17"/>
      <c r="I59" s="17"/>
      <c r="J59" s="17"/>
      <c r="K59" s="17"/>
      <c r="L59" s="17"/>
      <c r="M59" s="17"/>
      <c r="N59" s="17"/>
      <c r="O59" s="17"/>
      <c r="P59" s="17"/>
      <c r="Q59" s="19"/>
    </row>
    <row r="60" spans="1:17" x14ac:dyDescent="0.25">
      <c r="A60" s="14"/>
      <c r="B60" s="15"/>
      <c r="C60" s="16"/>
      <c r="D60" s="21"/>
      <c r="E60" s="21"/>
      <c r="F60" s="25"/>
      <c r="G60" s="25" t="str">
        <f t="shared" si="1"/>
        <v/>
      </c>
      <c r="H60" s="17"/>
      <c r="I60" s="17"/>
      <c r="J60" s="17"/>
      <c r="K60" s="17"/>
      <c r="L60" s="17"/>
      <c r="M60" s="17"/>
      <c r="N60" s="17"/>
      <c r="O60" s="17"/>
      <c r="P60" s="17"/>
      <c r="Q60" s="19"/>
    </row>
    <row r="61" spans="1:17" x14ac:dyDescent="0.25">
      <c r="A61" s="14"/>
      <c r="B61" s="15"/>
      <c r="C61" s="16"/>
      <c r="D61" s="21"/>
      <c r="E61" s="21"/>
      <c r="F61" s="25"/>
      <c r="G61" s="25" t="str">
        <f t="shared" si="1"/>
        <v/>
      </c>
      <c r="H61" s="17"/>
      <c r="I61" s="17"/>
      <c r="J61" s="17"/>
      <c r="K61" s="17"/>
      <c r="L61" s="17"/>
      <c r="M61" s="17"/>
      <c r="N61" s="17"/>
      <c r="O61" s="17"/>
      <c r="P61" s="17"/>
      <c r="Q61" s="19"/>
    </row>
    <row r="62" spans="1:17" x14ac:dyDescent="0.25">
      <c r="A62" s="14"/>
      <c r="B62" s="15"/>
      <c r="C62" s="16"/>
      <c r="D62" s="21"/>
      <c r="E62" s="21"/>
      <c r="F62" s="25"/>
      <c r="G62" s="25" t="str">
        <f t="shared" si="1"/>
        <v/>
      </c>
      <c r="H62" s="17"/>
      <c r="I62" s="17"/>
      <c r="J62" s="17"/>
      <c r="K62" s="17"/>
      <c r="L62" s="17"/>
      <c r="M62" s="17"/>
      <c r="N62" s="17"/>
      <c r="O62" s="17"/>
      <c r="P62" s="17"/>
      <c r="Q62" s="19"/>
    </row>
    <row r="63" spans="1:17" x14ac:dyDescent="0.25">
      <c r="A63" s="14"/>
      <c r="B63" s="15"/>
      <c r="C63" s="16"/>
      <c r="D63" s="21"/>
      <c r="E63" s="21"/>
      <c r="F63" s="25"/>
      <c r="G63" s="25" t="str">
        <f t="shared" si="1"/>
        <v/>
      </c>
      <c r="H63" s="17"/>
      <c r="I63" s="17"/>
      <c r="J63" s="17"/>
      <c r="K63" s="17"/>
      <c r="L63" s="17"/>
      <c r="M63" s="17"/>
      <c r="N63" s="17"/>
      <c r="O63" s="17"/>
      <c r="P63" s="17"/>
      <c r="Q63" s="19"/>
    </row>
    <row r="64" spans="1:17" x14ac:dyDescent="0.25">
      <c r="A64" s="14"/>
      <c r="B64" s="15"/>
      <c r="C64" s="16"/>
      <c r="D64" s="21"/>
      <c r="E64" s="21"/>
      <c r="F64" s="25"/>
      <c r="G64" s="25" t="str">
        <f t="shared" si="1"/>
        <v/>
      </c>
      <c r="H64" s="17"/>
      <c r="I64" s="17"/>
      <c r="J64" s="17"/>
      <c r="K64" s="17"/>
      <c r="L64" s="17"/>
      <c r="M64" s="17"/>
      <c r="N64" s="17"/>
      <c r="O64" s="17"/>
      <c r="P64" s="17"/>
      <c r="Q64" s="19"/>
    </row>
    <row r="65" spans="1:17" x14ac:dyDescent="0.25">
      <c r="A65" s="14"/>
      <c r="B65" s="15"/>
      <c r="C65" s="16"/>
      <c r="D65" s="21"/>
      <c r="E65" s="21"/>
      <c r="F65" s="25"/>
      <c r="G65" s="25" t="str">
        <f t="shared" si="1"/>
        <v/>
      </c>
      <c r="H65" s="17"/>
      <c r="I65" s="17"/>
      <c r="J65" s="17"/>
      <c r="K65" s="17"/>
      <c r="L65" s="17"/>
      <c r="M65" s="17"/>
      <c r="N65" s="17"/>
      <c r="O65" s="17"/>
      <c r="P65" s="17"/>
      <c r="Q65" s="19"/>
    </row>
    <row r="66" spans="1:17" x14ac:dyDescent="0.25">
      <c r="A66" s="14"/>
      <c r="B66" s="15"/>
      <c r="C66" s="16"/>
      <c r="D66" s="21"/>
      <c r="E66" s="21"/>
      <c r="F66" s="25"/>
      <c r="G66" s="25" t="str">
        <f t="shared" si="1"/>
        <v/>
      </c>
      <c r="H66" s="17"/>
      <c r="I66" s="17"/>
      <c r="J66" s="17"/>
      <c r="K66" s="17"/>
      <c r="L66" s="17"/>
      <c r="M66" s="17"/>
      <c r="N66" s="17"/>
      <c r="O66" s="17"/>
      <c r="P66" s="17"/>
      <c r="Q66" s="19"/>
    </row>
    <row r="67" spans="1:17" x14ac:dyDescent="0.25">
      <c r="A67" s="14"/>
      <c r="B67" s="15"/>
      <c r="C67" s="16"/>
      <c r="D67" s="21"/>
      <c r="E67" s="21"/>
      <c r="F67" s="25"/>
      <c r="G67" s="25" t="str">
        <f t="shared" ref="G67:G98" si="2">IF(F67="","",VLOOKUP(F67,ENSENMBLE,2))</f>
        <v/>
      </c>
      <c r="H67" s="17"/>
      <c r="I67" s="17"/>
      <c r="J67" s="17"/>
      <c r="K67" s="17"/>
      <c r="L67" s="17"/>
      <c r="M67" s="17"/>
      <c r="N67" s="17"/>
      <c r="O67" s="17"/>
      <c r="P67" s="17"/>
      <c r="Q67" s="19"/>
    </row>
    <row r="68" spans="1:17" x14ac:dyDescent="0.25">
      <c r="A68" s="14"/>
      <c r="B68" s="15"/>
      <c r="C68" s="16"/>
      <c r="D68" s="21"/>
      <c r="E68" s="21"/>
      <c r="F68" s="25"/>
      <c r="G68" s="25" t="str">
        <f t="shared" si="2"/>
        <v/>
      </c>
      <c r="H68" s="17"/>
      <c r="I68" s="17"/>
      <c r="J68" s="17"/>
      <c r="K68" s="17"/>
      <c r="L68" s="17"/>
      <c r="M68" s="17"/>
      <c r="N68" s="17"/>
      <c r="O68" s="17"/>
      <c r="P68" s="17"/>
      <c r="Q68" s="19"/>
    </row>
    <row r="69" spans="1:17" x14ac:dyDescent="0.25">
      <c r="A69" s="14"/>
      <c r="B69" s="15"/>
      <c r="C69" s="16"/>
      <c r="D69" s="21"/>
      <c r="E69" s="21"/>
      <c r="F69" s="25"/>
      <c r="G69" s="25" t="str">
        <f t="shared" si="2"/>
        <v/>
      </c>
      <c r="H69" s="17"/>
      <c r="I69" s="17"/>
      <c r="J69" s="17"/>
      <c r="K69" s="17"/>
      <c r="L69" s="17"/>
      <c r="M69" s="17"/>
      <c r="N69" s="17"/>
      <c r="O69" s="17"/>
      <c r="P69" s="17"/>
      <c r="Q69" s="19"/>
    </row>
    <row r="70" spans="1:17" x14ac:dyDescent="0.25">
      <c r="A70" s="14"/>
      <c r="B70" s="15"/>
      <c r="C70" s="16"/>
      <c r="D70" s="21"/>
      <c r="E70" s="21"/>
      <c r="F70" s="25"/>
      <c r="G70" s="25" t="str">
        <f t="shared" si="2"/>
        <v/>
      </c>
      <c r="H70" s="17"/>
      <c r="I70" s="17"/>
      <c r="J70" s="17"/>
      <c r="K70" s="17"/>
      <c r="L70" s="17"/>
      <c r="M70" s="17"/>
      <c r="N70" s="17"/>
      <c r="O70" s="17"/>
      <c r="P70" s="17"/>
      <c r="Q70" s="19"/>
    </row>
    <row r="71" spans="1:17" x14ac:dyDescent="0.25">
      <c r="A71" s="14"/>
      <c r="B71" s="15"/>
      <c r="C71" s="16"/>
      <c r="D71" s="21"/>
      <c r="E71" s="21"/>
      <c r="F71" s="25"/>
      <c r="G71" s="25" t="str">
        <f t="shared" si="2"/>
        <v/>
      </c>
      <c r="H71" s="17"/>
      <c r="I71" s="17"/>
      <c r="J71" s="17"/>
      <c r="K71" s="17"/>
      <c r="L71" s="17"/>
      <c r="M71" s="17"/>
      <c r="N71" s="17"/>
      <c r="O71" s="17"/>
      <c r="P71" s="17"/>
      <c r="Q71" s="19"/>
    </row>
    <row r="72" spans="1:17" x14ac:dyDescent="0.25">
      <c r="A72" s="14"/>
      <c r="B72" s="15"/>
      <c r="C72" s="16"/>
      <c r="D72" s="21"/>
      <c r="E72" s="21"/>
      <c r="F72" s="25"/>
      <c r="G72" s="25" t="str">
        <f t="shared" si="2"/>
        <v/>
      </c>
      <c r="H72" s="17"/>
      <c r="I72" s="17"/>
      <c r="J72" s="17"/>
      <c r="K72" s="17"/>
      <c r="L72" s="17"/>
      <c r="M72" s="17"/>
      <c r="N72" s="17"/>
      <c r="O72" s="17"/>
      <c r="P72" s="17"/>
      <c r="Q72" s="19"/>
    </row>
    <row r="73" spans="1:17" x14ac:dyDescent="0.25">
      <c r="A73" s="14"/>
      <c r="B73" s="15"/>
      <c r="C73" s="16"/>
      <c r="D73" s="21"/>
      <c r="E73" s="21"/>
      <c r="F73" s="25"/>
      <c r="G73" s="25" t="str">
        <f t="shared" si="2"/>
        <v/>
      </c>
      <c r="H73" s="17"/>
      <c r="I73" s="17"/>
      <c r="J73" s="17"/>
      <c r="K73" s="17"/>
      <c r="L73" s="17"/>
      <c r="M73" s="17"/>
      <c r="N73" s="17"/>
      <c r="O73" s="17"/>
      <c r="P73" s="17"/>
      <c r="Q73" s="19"/>
    </row>
    <row r="74" spans="1:17" x14ac:dyDescent="0.25">
      <c r="A74" s="14"/>
      <c r="B74" s="15"/>
      <c r="C74" s="16"/>
      <c r="D74" s="21"/>
      <c r="E74" s="21"/>
      <c r="F74" s="25"/>
      <c r="G74" s="25" t="str">
        <f t="shared" si="2"/>
        <v/>
      </c>
      <c r="H74" s="17"/>
      <c r="I74" s="17"/>
      <c r="J74" s="17"/>
      <c r="K74" s="17"/>
      <c r="L74" s="17"/>
      <c r="M74" s="17"/>
      <c r="N74" s="17"/>
      <c r="O74" s="17"/>
      <c r="P74" s="17"/>
      <c r="Q74" s="19"/>
    </row>
    <row r="75" spans="1:17" x14ac:dyDescent="0.25">
      <c r="A75" s="14"/>
      <c r="B75" s="15"/>
      <c r="C75" s="16"/>
      <c r="D75" s="21"/>
      <c r="E75" s="21"/>
      <c r="F75" s="25"/>
      <c r="G75" s="25" t="str">
        <f t="shared" si="2"/>
        <v/>
      </c>
      <c r="H75" s="17"/>
      <c r="I75" s="17"/>
      <c r="J75" s="17"/>
      <c r="K75" s="17"/>
      <c r="L75" s="17"/>
      <c r="M75" s="17"/>
      <c r="N75" s="17"/>
      <c r="O75" s="17"/>
      <c r="P75" s="17"/>
      <c r="Q75" s="19"/>
    </row>
    <row r="76" spans="1:17" x14ac:dyDescent="0.25">
      <c r="A76" s="14"/>
      <c r="B76" s="15"/>
      <c r="C76" s="16"/>
      <c r="D76" s="21"/>
      <c r="E76" s="21"/>
      <c r="F76" s="25"/>
      <c r="G76" s="25" t="str">
        <f t="shared" si="2"/>
        <v/>
      </c>
      <c r="H76" s="17"/>
      <c r="I76" s="17"/>
      <c r="J76" s="17"/>
      <c r="K76" s="17"/>
      <c r="L76" s="17"/>
      <c r="M76" s="17"/>
      <c r="N76" s="17"/>
      <c r="O76" s="17"/>
      <c r="P76" s="17"/>
      <c r="Q76" s="19"/>
    </row>
    <row r="77" spans="1:17" x14ac:dyDescent="0.25">
      <c r="A77" s="14"/>
      <c r="B77" s="15"/>
      <c r="C77" s="16"/>
      <c r="D77" s="21"/>
      <c r="E77" s="21"/>
      <c r="F77" s="25"/>
      <c r="G77" s="25" t="str">
        <f t="shared" si="2"/>
        <v/>
      </c>
      <c r="H77" s="17"/>
      <c r="I77" s="17"/>
      <c r="J77" s="17"/>
      <c r="K77" s="17"/>
      <c r="L77" s="17"/>
      <c r="M77" s="17"/>
      <c r="N77" s="17"/>
      <c r="O77" s="17"/>
      <c r="P77" s="17"/>
      <c r="Q77" s="19"/>
    </row>
    <row r="78" spans="1:17" x14ac:dyDescent="0.25">
      <c r="A78" s="14"/>
      <c r="B78" s="15"/>
      <c r="C78" s="16"/>
      <c r="D78" s="21"/>
      <c r="E78" s="21"/>
      <c r="F78" s="25"/>
      <c r="G78" s="25" t="str">
        <f t="shared" si="2"/>
        <v/>
      </c>
      <c r="H78" s="17"/>
      <c r="I78" s="17"/>
      <c r="J78" s="17"/>
      <c r="K78" s="17"/>
      <c r="L78" s="17"/>
      <c r="M78" s="17"/>
      <c r="N78" s="17"/>
      <c r="O78" s="17"/>
      <c r="P78" s="17"/>
      <c r="Q78" s="19"/>
    </row>
    <row r="79" spans="1:17" x14ac:dyDescent="0.25">
      <c r="A79" s="14"/>
      <c r="B79" s="15"/>
      <c r="C79" s="16"/>
      <c r="D79" s="21"/>
      <c r="E79" s="21"/>
      <c r="F79" s="25"/>
      <c r="G79" s="25" t="str">
        <f t="shared" si="2"/>
        <v/>
      </c>
      <c r="H79" s="17"/>
      <c r="I79" s="17"/>
      <c r="J79" s="17"/>
      <c r="K79" s="17"/>
      <c r="L79" s="17"/>
      <c r="M79" s="17"/>
      <c r="N79" s="17"/>
      <c r="O79" s="17"/>
      <c r="P79" s="17"/>
      <c r="Q79" s="19"/>
    </row>
    <row r="80" spans="1:17" x14ac:dyDescent="0.25">
      <c r="A80" s="14"/>
      <c r="B80" s="15"/>
      <c r="C80" s="16"/>
      <c r="D80" s="21"/>
      <c r="E80" s="21"/>
      <c r="F80" s="25"/>
      <c r="G80" s="25" t="str">
        <f t="shared" si="2"/>
        <v/>
      </c>
      <c r="H80" s="17"/>
      <c r="I80" s="17"/>
      <c r="J80" s="17"/>
      <c r="K80" s="17"/>
      <c r="L80" s="17"/>
      <c r="M80" s="17"/>
      <c r="N80" s="17"/>
      <c r="O80" s="17"/>
      <c r="P80" s="17"/>
      <c r="Q80" s="19"/>
    </row>
    <row r="81" spans="1:17" x14ac:dyDescent="0.25">
      <c r="A81" s="14"/>
      <c r="B81" s="15"/>
      <c r="C81" s="16"/>
      <c r="D81" s="21"/>
      <c r="E81" s="21"/>
      <c r="F81" s="25"/>
      <c r="G81" s="25" t="str">
        <f t="shared" si="2"/>
        <v/>
      </c>
      <c r="H81" s="17"/>
      <c r="I81" s="17"/>
      <c r="J81" s="17"/>
      <c r="K81" s="17"/>
      <c r="L81" s="17"/>
      <c r="M81" s="17"/>
      <c r="N81" s="17"/>
      <c r="O81" s="17"/>
      <c r="P81" s="17"/>
      <c r="Q81" s="19"/>
    </row>
    <row r="82" spans="1:17" x14ac:dyDescent="0.25">
      <c r="A82" s="14"/>
      <c r="B82" s="15"/>
      <c r="C82" s="16"/>
      <c r="D82" s="21"/>
      <c r="E82" s="21"/>
      <c r="F82" s="25"/>
      <c r="G82" s="25" t="str">
        <f t="shared" si="2"/>
        <v/>
      </c>
      <c r="H82" s="17"/>
      <c r="I82" s="17"/>
      <c r="J82" s="17"/>
      <c r="K82" s="17"/>
      <c r="L82" s="17"/>
      <c r="M82" s="17"/>
      <c r="N82" s="17"/>
      <c r="O82" s="17"/>
      <c r="P82" s="17"/>
      <c r="Q82" s="19"/>
    </row>
    <row r="83" spans="1:17" x14ac:dyDescent="0.25">
      <c r="A83" s="14"/>
      <c r="B83" s="15"/>
      <c r="C83" s="16"/>
      <c r="D83" s="21"/>
      <c r="E83" s="21"/>
      <c r="F83" s="25"/>
      <c r="G83" s="25" t="str">
        <f t="shared" si="2"/>
        <v/>
      </c>
      <c r="H83" s="17"/>
      <c r="I83" s="17"/>
      <c r="J83" s="17"/>
      <c r="K83" s="17"/>
      <c r="L83" s="17"/>
      <c r="M83" s="17"/>
      <c r="N83" s="17"/>
      <c r="O83" s="17"/>
      <c r="P83" s="17"/>
      <c r="Q83" s="19"/>
    </row>
    <row r="84" spans="1:17" x14ac:dyDescent="0.25">
      <c r="A84" s="14"/>
      <c r="B84" s="15"/>
      <c r="C84" s="16"/>
      <c r="D84" s="21"/>
      <c r="E84" s="21"/>
      <c r="F84" s="25"/>
      <c r="G84" s="25" t="str">
        <f t="shared" si="2"/>
        <v/>
      </c>
      <c r="H84" s="17"/>
      <c r="I84" s="17"/>
      <c r="J84" s="17"/>
      <c r="K84" s="17"/>
      <c r="L84" s="17"/>
      <c r="M84" s="17"/>
      <c r="N84" s="17"/>
      <c r="O84" s="17"/>
      <c r="P84" s="17"/>
      <c r="Q84" s="19"/>
    </row>
    <row r="85" spans="1:17" x14ac:dyDescent="0.25">
      <c r="A85" s="14"/>
      <c r="B85" s="15"/>
      <c r="C85" s="16"/>
      <c r="D85" s="21"/>
      <c r="E85" s="21"/>
      <c r="F85" s="25"/>
      <c r="G85" s="25" t="str">
        <f t="shared" si="2"/>
        <v/>
      </c>
      <c r="H85" s="17"/>
      <c r="I85" s="17"/>
      <c r="J85" s="17"/>
      <c r="K85" s="17"/>
      <c r="L85" s="17"/>
      <c r="M85" s="17"/>
      <c r="N85" s="17"/>
      <c r="O85" s="17"/>
      <c r="P85" s="17"/>
      <c r="Q85" s="19"/>
    </row>
    <row r="86" spans="1:17" x14ac:dyDescent="0.25">
      <c r="A86" s="14"/>
      <c r="B86" s="15"/>
      <c r="C86" s="16"/>
      <c r="D86" s="21"/>
      <c r="E86" s="21"/>
      <c r="F86" s="25"/>
      <c r="G86" s="25" t="str">
        <f t="shared" si="2"/>
        <v/>
      </c>
      <c r="H86" s="17"/>
      <c r="I86" s="17"/>
      <c r="J86" s="17"/>
      <c r="K86" s="17"/>
      <c r="L86" s="17"/>
      <c r="M86" s="17"/>
      <c r="N86" s="17"/>
      <c r="O86" s="17"/>
      <c r="P86" s="17"/>
      <c r="Q86" s="19"/>
    </row>
    <row r="87" spans="1:17" x14ac:dyDescent="0.25">
      <c r="A87" s="14"/>
      <c r="B87" s="15"/>
      <c r="C87" s="16"/>
      <c r="D87" s="21"/>
      <c r="E87" s="21"/>
      <c r="F87" s="25"/>
      <c r="G87" s="25" t="str">
        <f t="shared" si="2"/>
        <v/>
      </c>
      <c r="H87" s="17"/>
      <c r="I87" s="17"/>
      <c r="J87" s="17"/>
      <c r="K87" s="17"/>
      <c r="L87" s="17"/>
      <c r="M87" s="17"/>
      <c r="N87" s="17"/>
      <c r="O87" s="17"/>
      <c r="P87" s="17"/>
      <c r="Q87" s="19"/>
    </row>
    <row r="88" spans="1:17" x14ac:dyDescent="0.25">
      <c r="A88" s="14"/>
      <c r="B88" s="15"/>
      <c r="C88" s="16"/>
      <c r="D88" s="21"/>
      <c r="E88" s="21"/>
      <c r="F88" s="25"/>
      <c r="G88" s="25" t="str">
        <f t="shared" si="2"/>
        <v/>
      </c>
      <c r="H88" s="17"/>
      <c r="I88" s="17"/>
      <c r="J88" s="17"/>
      <c r="K88" s="17"/>
      <c r="L88" s="17"/>
      <c r="M88" s="17"/>
      <c r="N88" s="17"/>
      <c r="O88" s="17"/>
      <c r="P88" s="17"/>
      <c r="Q88" s="19"/>
    </row>
    <row r="89" spans="1:17" x14ac:dyDescent="0.25">
      <c r="A89" s="14"/>
      <c r="B89" s="15"/>
      <c r="C89" s="16"/>
      <c r="D89" s="21"/>
      <c r="E89" s="21"/>
      <c r="F89" s="25"/>
      <c r="G89" s="25" t="str">
        <f t="shared" si="2"/>
        <v/>
      </c>
      <c r="H89" s="17"/>
      <c r="I89" s="17"/>
      <c r="J89" s="17"/>
      <c r="K89" s="17"/>
      <c r="L89" s="17"/>
      <c r="M89" s="17"/>
      <c r="N89" s="17"/>
      <c r="O89" s="17"/>
      <c r="P89" s="17"/>
      <c r="Q89" s="19"/>
    </row>
    <row r="90" spans="1:17" x14ac:dyDescent="0.25">
      <c r="A90" s="14"/>
      <c r="B90" s="15"/>
      <c r="C90" s="16"/>
      <c r="D90" s="21"/>
      <c r="E90" s="21"/>
      <c r="F90" s="25"/>
      <c r="G90" s="25" t="str">
        <f t="shared" si="2"/>
        <v/>
      </c>
      <c r="H90" s="17"/>
      <c r="I90" s="17"/>
      <c r="J90" s="17"/>
      <c r="K90" s="17"/>
      <c r="L90" s="17"/>
      <c r="M90" s="17"/>
      <c r="N90" s="17"/>
      <c r="O90" s="17"/>
      <c r="P90" s="17"/>
      <c r="Q90" s="19"/>
    </row>
    <row r="91" spans="1:17" x14ac:dyDescent="0.25">
      <c r="A91" s="14"/>
      <c r="B91" s="15"/>
      <c r="C91" s="16"/>
      <c r="D91" s="21"/>
      <c r="E91" s="21"/>
      <c r="F91" s="25"/>
      <c r="G91" s="25" t="str">
        <f t="shared" si="2"/>
        <v/>
      </c>
      <c r="H91" s="17"/>
      <c r="I91" s="17"/>
      <c r="J91" s="17"/>
      <c r="K91" s="17"/>
      <c r="L91" s="17"/>
      <c r="M91" s="17"/>
      <c r="N91" s="17"/>
      <c r="O91" s="17"/>
      <c r="P91" s="17"/>
      <c r="Q91" s="19"/>
    </row>
    <row r="92" spans="1:17" x14ac:dyDescent="0.25">
      <c r="A92" s="14"/>
      <c r="B92" s="15"/>
      <c r="C92" s="16"/>
      <c r="D92" s="21"/>
      <c r="E92" s="21"/>
      <c r="F92" s="25"/>
      <c r="G92" s="25" t="str">
        <f t="shared" si="2"/>
        <v/>
      </c>
      <c r="H92" s="17"/>
      <c r="I92" s="17"/>
      <c r="J92" s="17"/>
      <c r="K92" s="17"/>
      <c r="L92" s="17"/>
      <c r="M92" s="17"/>
      <c r="N92" s="17"/>
      <c r="O92" s="17"/>
      <c r="P92" s="17"/>
      <c r="Q92" s="19"/>
    </row>
    <row r="93" spans="1:17" x14ac:dyDescent="0.25">
      <c r="A93" s="14"/>
      <c r="B93" s="15"/>
      <c r="C93" s="16"/>
      <c r="D93" s="21"/>
      <c r="E93" s="21"/>
      <c r="F93" s="25"/>
      <c r="G93" s="25" t="str">
        <f t="shared" si="2"/>
        <v/>
      </c>
      <c r="H93" s="17"/>
      <c r="I93" s="17"/>
      <c r="J93" s="17"/>
      <c r="K93" s="17"/>
      <c r="L93" s="17"/>
      <c r="M93" s="17"/>
      <c r="N93" s="17"/>
      <c r="O93" s="17"/>
      <c r="P93" s="17"/>
      <c r="Q93" s="19"/>
    </row>
    <row r="94" spans="1:17" x14ac:dyDescent="0.25">
      <c r="A94" s="14"/>
      <c r="B94" s="15"/>
      <c r="C94" s="16"/>
      <c r="D94" s="21"/>
      <c r="E94" s="21"/>
      <c r="F94" s="25"/>
      <c r="G94" s="25" t="str">
        <f t="shared" si="2"/>
        <v/>
      </c>
      <c r="H94" s="17"/>
      <c r="I94" s="17"/>
      <c r="J94" s="17"/>
      <c r="K94" s="17"/>
      <c r="L94" s="17"/>
      <c r="M94" s="17"/>
      <c r="N94" s="17"/>
      <c r="O94" s="17"/>
      <c r="P94" s="17"/>
      <c r="Q94" s="19"/>
    </row>
    <row r="95" spans="1:17" x14ac:dyDescent="0.25">
      <c r="A95" s="14"/>
      <c r="B95" s="15"/>
      <c r="C95" s="16"/>
      <c r="D95" s="21"/>
      <c r="E95" s="21"/>
      <c r="F95" s="25"/>
      <c r="G95" s="25" t="str">
        <f t="shared" si="2"/>
        <v/>
      </c>
      <c r="H95" s="17"/>
      <c r="I95" s="17"/>
      <c r="J95" s="17"/>
      <c r="K95" s="17"/>
      <c r="L95" s="17"/>
      <c r="M95" s="17"/>
      <c r="N95" s="17"/>
      <c r="O95" s="17"/>
      <c r="P95" s="17"/>
      <c r="Q95" s="19"/>
    </row>
    <row r="96" spans="1:17" x14ac:dyDescent="0.25">
      <c r="A96" s="14"/>
      <c r="B96" s="15"/>
      <c r="C96" s="16"/>
      <c r="D96" s="21"/>
      <c r="E96" s="21"/>
      <c r="F96" s="25"/>
      <c r="G96" s="25" t="str">
        <f t="shared" si="2"/>
        <v/>
      </c>
      <c r="H96" s="17"/>
      <c r="I96" s="17"/>
      <c r="J96" s="17"/>
      <c r="K96" s="17"/>
      <c r="L96" s="17"/>
      <c r="M96" s="17"/>
      <c r="N96" s="17"/>
      <c r="O96" s="17"/>
      <c r="P96" s="17"/>
      <c r="Q96" s="19"/>
    </row>
    <row r="97" spans="1:17" x14ac:dyDescent="0.25">
      <c r="A97" s="14"/>
      <c r="B97" s="15"/>
      <c r="C97" s="16"/>
      <c r="D97" s="21"/>
      <c r="E97" s="21"/>
      <c r="F97" s="25"/>
      <c r="G97" s="25" t="str">
        <f t="shared" si="2"/>
        <v/>
      </c>
      <c r="H97" s="17"/>
      <c r="I97" s="17"/>
      <c r="J97" s="17"/>
      <c r="K97" s="17"/>
      <c r="L97" s="17"/>
      <c r="M97" s="17"/>
      <c r="N97" s="17"/>
      <c r="O97" s="17"/>
      <c r="P97" s="17"/>
      <c r="Q97" s="19"/>
    </row>
    <row r="98" spans="1:17" x14ac:dyDescent="0.25">
      <c r="A98" s="14"/>
      <c r="B98" s="15"/>
      <c r="C98" s="16"/>
      <c r="D98" s="21"/>
      <c r="E98" s="21"/>
      <c r="F98" s="25"/>
      <c r="G98" s="25" t="str">
        <f t="shared" si="2"/>
        <v/>
      </c>
      <c r="H98" s="17"/>
      <c r="I98" s="17"/>
      <c r="J98" s="17"/>
      <c r="K98" s="17"/>
      <c r="L98" s="17"/>
      <c r="M98" s="17"/>
      <c r="N98" s="17"/>
      <c r="O98" s="17"/>
      <c r="P98" s="17"/>
      <c r="Q98" s="19"/>
    </row>
    <row r="99" spans="1:17" x14ac:dyDescent="0.25">
      <c r="A99" s="14"/>
      <c r="B99" s="15"/>
      <c r="C99" s="16"/>
      <c r="D99" s="21"/>
      <c r="E99" s="21"/>
      <c r="F99" s="25"/>
      <c r="G99" s="25" t="str">
        <f t="shared" ref="G99:G100" si="3">IF(F99="","",VLOOKUP(F99,ENSENMBLE,2))</f>
        <v/>
      </c>
      <c r="H99" s="17"/>
      <c r="I99" s="17"/>
      <c r="J99" s="17"/>
      <c r="K99" s="17"/>
      <c r="L99" s="17"/>
      <c r="M99" s="17"/>
      <c r="N99" s="17"/>
      <c r="O99" s="17"/>
      <c r="P99" s="17"/>
      <c r="Q99" s="19"/>
    </row>
    <row r="100" spans="1:17" x14ac:dyDescent="0.25">
      <c r="A100" s="14"/>
      <c r="B100" s="15"/>
      <c r="C100" s="16"/>
      <c r="D100" s="21"/>
      <c r="E100" s="21"/>
      <c r="F100" s="25"/>
      <c r="G100" s="25" t="str">
        <f t="shared" si="3"/>
        <v/>
      </c>
      <c r="H100" s="17"/>
      <c r="I100" s="17"/>
      <c r="J100" s="17"/>
      <c r="K100" s="17"/>
      <c r="L100" s="17"/>
      <c r="M100" s="17"/>
      <c r="N100" s="17"/>
      <c r="O100" s="17"/>
      <c r="P100" s="17"/>
      <c r="Q100" s="19"/>
    </row>
  </sheetData>
  <mergeCells count="7">
    <mergeCell ref="P1:Q1"/>
    <mergeCell ref="D1:E1"/>
    <mergeCell ref="F1:G1"/>
    <mergeCell ref="H1:I1"/>
    <mergeCell ref="J1:K1"/>
    <mergeCell ref="L1:M1"/>
    <mergeCell ref="N1:O1"/>
  </mergeCells>
  <dataValidations count="1">
    <dataValidation type="list" allowBlank="1" showInputMessage="1" showErrorMessage="1" sqref="F11:F15">
      <formula1>COTES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01"/>
  <sheetViews>
    <sheetView tabSelected="1" workbookViewId="0">
      <selection activeCell="F14" sqref="F14"/>
    </sheetView>
  </sheetViews>
  <sheetFormatPr baseColWidth="10" defaultRowHeight="15" x14ac:dyDescent="0.25"/>
  <sheetData>
    <row r="1" spans="1:23" ht="15.75" thickBot="1" x14ac:dyDescent="0.3">
      <c r="A1" s="3"/>
      <c r="B1" s="4"/>
      <c r="C1" s="4"/>
      <c r="D1" s="61" t="s">
        <v>24</v>
      </c>
      <c r="E1" s="62"/>
      <c r="F1" s="61" t="s">
        <v>16</v>
      </c>
      <c r="G1" s="62"/>
      <c r="H1" s="64" t="s">
        <v>17</v>
      </c>
      <c r="I1" s="65"/>
      <c r="J1" s="61" t="s">
        <v>18</v>
      </c>
      <c r="K1" s="62"/>
      <c r="L1" s="61" t="s">
        <v>19</v>
      </c>
      <c r="M1" s="62"/>
      <c r="N1" s="61" t="s">
        <v>22</v>
      </c>
      <c r="O1" s="62"/>
      <c r="P1" s="61" t="s">
        <v>23</v>
      </c>
      <c r="Q1" s="63"/>
      <c r="R1" s="2"/>
      <c r="S1" s="67" t="s">
        <v>69</v>
      </c>
      <c r="T1" s="66"/>
      <c r="U1" s="66"/>
      <c r="V1" s="66"/>
      <c r="W1" s="68"/>
    </row>
    <row r="2" spans="1:23" ht="15.75" thickBot="1" x14ac:dyDescent="0.3">
      <c r="A2" s="7" t="s">
        <v>25</v>
      </c>
      <c r="B2" s="5" t="s">
        <v>14</v>
      </c>
      <c r="C2" s="5" t="s">
        <v>15</v>
      </c>
      <c r="D2" s="5" t="s">
        <v>29</v>
      </c>
      <c r="E2" s="5" t="s">
        <v>30</v>
      </c>
      <c r="F2" s="57" t="s">
        <v>20</v>
      </c>
      <c r="G2" s="5" t="s">
        <v>21</v>
      </c>
      <c r="H2" s="5" t="s">
        <v>31</v>
      </c>
      <c r="I2" s="81" t="s">
        <v>32</v>
      </c>
      <c r="J2" s="84" t="s">
        <v>33</v>
      </c>
      <c r="K2" s="85" t="s">
        <v>34</v>
      </c>
      <c r="L2" s="85" t="s">
        <v>36</v>
      </c>
      <c r="M2" s="85" t="s">
        <v>35</v>
      </c>
      <c r="N2" s="85" t="s">
        <v>37</v>
      </c>
      <c r="O2" s="85" t="s">
        <v>38</v>
      </c>
      <c r="P2" s="85" t="s">
        <v>39</v>
      </c>
      <c r="Q2" s="86" t="s">
        <v>40</v>
      </c>
      <c r="R2" s="2"/>
      <c r="S2" s="71" t="s">
        <v>70</v>
      </c>
      <c r="T2" s="73" t="s">
        <v>71</v>
      </c>
      <c r="U2" s="73" t="s">
        <v>72</v>
      </c>
      <c r="V2" s="73" t="s">
        <v>73</v>
      </c>
      <c r="W2" s="72" t="s">
        <v>74</v>
      </c>
    </row>
    <row r="3" spans="1:23" ht="15.75" thickBot="1" x14ac:dyDescent="0.3">
      <c r="A3" s="8">
        <v>1</v>
      </c>
      <c r="B3" s="9">
        <v>42315</v>
      </c>
      <c r="C3" s="10">
        <v>0.58333333333333337</v>
      </c>
      <c r="D3" s="11" t="s">
        <v>52</v>
      </c>
      <c r="E3" s="11" t="s">
        <v>53</v>
      </c>
      <c r="F3" s="23">
        <v>8.5</v>
      </c>
      <c r="G3" s="49">
        <f t="shared" ref="G3:G66" si="0">IF(F3="","",VLOOKUP(F3,ENSENMBLE,2))</f>
        <v>1.05</v>
      </c>
      <c r="H3" s="55">
        <f>IF(S3="","",IF(S3&gt;0,S3,IF(S3&lt;-25,-S3-2,IF(S3=-24,26,IF(S3&lt;23,25)))))</f>
        <v>26</v>
      </c>
      <c r="I3" s="79">
        <f>IF(S3="","",IF(S3&lt;0,-S3,IF(S3&lt;24,25,IF(S3&gt;25,S3-2,IF(S3=24,26)))))</f>
        <v>28</v>
      </c>
      <c r="J3" s="78">
        <f>IF(T3="","",IF(T3&gt;0,T3,IF(T3&lt;-25,-T3-2,IF(T3=-24,26,IF(T3&lt;23,25)))))</f>
        <v>24</v>
      </c>
      <c r="K3" s="80">
        <f>IF(T3="","",IF(T3&lt;0,-T3,IF(T3&lt;24,25,IF(T3&gt;25,T3-2,IF(T3=24,26)))))</f>
        <v>26</v>
      </c>
      <c r="L3" s="80">
        <f>IF(U3="","",IF(U3&gt;0,U3,IF(U3&lt;-25,-U3-2,IF(U3=-24,26,IF(U3&lt;23,25)))))</f>
        <v>25</v>
      </c>
      <c r="M3" s="80">
        <f>IF(U3="","",IF(U3&lt;0,-U3,IF(U3&lt;24,25,IF(U3&gt;25,U3-2,IF(U3=24,26)))))</f>
        <v>12</v>
      </c>
      <c r="N3" s="80">
        <f>IF(V3="","",IF(V3&gt;0,V3,IF(V3&lt;-25,-V3-2,IF(V3=-24,26,IF(V3&lt;23,25)))))</f>
        <v>26</v>
      </c>
      <c r="O3" s="80">
        <f>IF(V3="","",IF(V3&lt;0,-V3,IF(V3&lt;24,25,IF(V3&gt;25,V3-2,IF(V3=24,26)))))</f>
        <v>28</v>
      </c>
      <c r="P3" s="80">
        <f>IF(W3="","",IF(W3&gt;0,W3,IF(W3&lt;-15,-W3-2,IF(W3=-14,16,IF(W3&lt;13,15)))))</f>
        <v>18</v>
      </c>
      <c r="Q3" s="83">
        <f>IF(W3="","",IF(W3&lt;0,-W3,IF(W3&lt;14,15,IF(W3&gt;15,W3-2,IF(W3=14,16)))))</f>
        <v>20</v>
      </c>
      <c r="R3" s="2"/>
      <c r="S3" s="75">
        <v>-28</v>
      </c>
      <c r="T3" s="69">
        <v>24</v>
      </c>
      <c r="U3" s="75">
        <v>-12</v>
      </c>
      <c r="V3" s="69">
        <v>-28</v>
      </c>
      <c r="W3" s="75">
        <v>-20</v>
      </c>
    </row>
    <row r="4" spans="1:23" ht="15.75" thickBot="1" x14ac:dyDescent="0.3">
      <c r="A4" s="14">
        <v>1</v>
      </c>
      <c r="B4" s="15">
        <v>42319</v>
      </c>
      <c r="C4" s="16">
        <v>0.625</v>
      </c>
      <c r="D4" s="11" t="s">
        <v>54</v>
      </c>
      <c r="E4" s="11" t="s">
        <v>55</v>
      </c>
      <c r="F4" s="24">
        <v>1.07</v>
      </c>
      <c r="G4" s="54">
        <f t="shared" si="0"/>
        <v>7.5</v>
      </c>
      <c r="H4" s="55">
        <f t="shared" ref="H4:H67" si="1">IF(S4="","",IF(S4&gt;0,S4,IF(S4&lt;-25,-S4-2,IF(S4=-24,26,IF(S4&lt;23,25)))))</f>
        <v>15</v>
      </c>
      <c r="I4" s="79">
        <f t="shared" ref="I4:I67" si="2">IF(S4="","",IF(S4&lt;0,-S4,IF(S4&lt;24,25,IF(S4&gt;25,S4-2,IF(S4=24,26)))))</f>
        <v>25</v>
      </c>
      <c r="J4" s="55">
        <f t="shared" ref="J4:J67" si="3">IF(T4="","",IF(T4&gt;0,T4,IF(T4&lt;-25,-T4-2,IF(T4=-24,26,IF(T4&lt;23,25)))))</f>
        <v>18</v>
      </c>
      <c r="K4" s="55">
        <f t="shared" ref="K4:K67" si="4">IF(T4="","",IF(T4&lt;0,-T4,IF(T4&lt;24,25,IF(T4&gt;25,T4-2,IF(T4=24,26)))))</f>
        <v>25</v>
      </c>
      <c r="L4" s="55">
        <f t="shared" ref="L4:L67" si="5">IF(U4="","",IF(U4&gt;0,U4,IF(U4&lt;-25,-U4-2,IF(U4=-24,26,IF(U4&lt;23,25)))))</f>
        <v>20</v>
      </c>
      <c r="M4" s="55">
        <f t="shared" ref="M4:M67" si="6">IF(U4="","",IF(U4&lt;0,-U4,IF(U4&lt;24,25,IF(U4&gt;25,U4-2,IF(U4=24,26)))))</f>
        <v>25</v>
      </c>
      <c r="N4" s="55" t="str">
        <f t="shared" ref="N4:N67" si="7">IF(V4="","",IF(V4&gt;0,V4,IF(V4&lt;-25,-V4-2,IF(V4=-24,26,IF(V4&lt;23,25)))))</f>
        <v/>
      </c>
      <c r="O4" s="55" t="str">
        <f t="shared" ref="O4:O67" si="8">IF(V4="","",IF(V4&lt;0,-V4,IF(V4&lt;24,25,IF(V4&gt;25,V4-2,IF(V4=24,26)))))</f>
        <v/>
      </c>
      <c r="P4" s="55" t="str">
        <f t="shared" ref="P4:P67" si="9">IF(W4="","",IF(W4&gt;0,W4,IF(W4&lt;-15,-W4-2,IF(W4=-14,16,IF(W4&lt;13,15)))))</f>
        <v/>
      </c>
      <c r="Q4" s="82" t="str">
        <f t="shared" ref="Q4:Q67" si="10">IF(W4="","",IF(W4&lt;0,-W4,IF(W4&lt;14,15,IF(W4&gt;15,W4-2,IF(W4=14,16)))))</f>
        <v/>
      </c>
      <c r="R4" s="2"/>
      <c r="S4" s="76">
        <v>15</v>
      </c>
      <c r="T4" s="74">
        <v>18</v>
      </c>
      <c r="U4" s="76">
        <v>20</v>
      </c>
      <c r="V4" s="74"/>
      <c r="W4" s="76"/>
    </row>
    <row r="5" spans="1:23" ht="15.75" thickBot="1" x14ac:dyDescent="0.3">
      <c r="A5" s="14">
        <v>14</v>
      </c>
      <c r="B5" s="15">
        <v>42322</v>
      </c>
      <c r="C5" s="16">
        <v>0.58333333333333337</v>
      </c>
      <c r="D5" s="11" t="s">
        <v>56</v>
      </c>
      <c r="E5" s="11" t="s">
        <v>52</v>
      </c>
      <c r="F5" s="25">
        <v>1.06</v>
      </c>
      <c r="G5" s="54">
        <f t="shared" si="0"/>
        <v>8</v>
      </c>
      <c r="H5" s="55">
        <f t="shared" si="1"/>
        <v>27</v>
      </c>
      <c r="I5" s="90">
        <f t="shared" si="2"/>
        <v>25</v>
      </c>
      <c r="J5" s="55">
        <f t="shared" si="3"/>
        <v>20</v>
      </c>
      <c r="K5" s="55">
        <f t="shared" si="4"/>
        <v>25</v>
      </c>
      <c r="L5" s="55">
        <f t="shared" si="5"/>
        <v>25</v>
      </c>
      <c r="M5" s="55">
        <f t="shared" si="6"/>
        <v>20</v>
      </c>
      <c r="N5" s="55">
        <f t="shared" si="7"/>
        <v>25</v>
      </c>
      <c r="O5" s="55">
        <f t="shared" si="8"/>
        <v>20</v>
      </c>
      <c r="P5" s="55" t="str">
        <f t="shared" si="9"/>
        <v/>
      </c>
      <c r="Q5" s="82" t="str">
        <f t="shared" si="10"/>
        <v/>
      </c>
      <c r="R5" s="2"/>
      <c r="S5" s="76">
        <v>27</v>
      </c>
      <c r="T5" s="74">
        <v>20</v>
      </c>
      <c r="U5" s="76">
        <v>-20</v>
      </c>
      <c r="V5" s="74">
        <v>-20</v>
      </c>
      <c r="W5" s="76"/>
    </row>
    <row r="6" spans="1:23" ht="15.75" thickBot="1" x14ac:dyDescent="0.3">
      <c r="A6" s="14">
        <v>7</v>
      </c>
      <c r="B6" s="15">
        <v>42330</v>
      </c>
      <c r="C6" s="16">
        <v>0.58333333333333337</v>
      </c>
      <c r="D6" s="11" t="s">
        <v>53</v>
      </c>
      <c r="E6" s="11" t="s">
        <v>54</v>
      </c>
      <c r="F6" s="25">
        <v>1.57</v>
      </c>
      <c r="G6" s="54">
        <f t="shared" si="0"/>
        <v>2.25</v>
      </c>
      <c r="H6" s="55">
        <f t="shared" si="1"/>
        <v>22</v>
      </c>
      <c r="I6" s="79">
        <f t="shared" si="2"/>
        <v>25</v>
      </c>
      <c r="J6" s="55">
        <f t="shared" si="3"/>
        <v>25</v>
      </c>
      <c r="K6" s="55">
        <f t="shared" si="4"/>
        <v>22</v>
      </c>
      <c r="L6" s="55">
        <f t="shared" si="5"/>
        <v>17</v>
      </c>
      <c r="M6" s="55">
        <f t="shared" si="6"/>
        <v>25</v>
      </c>
      <c r="N6" s="55">
        <f t="shared" si="7"/>
        <v>29</v>
      </c>
      <c r="O6" s="55">
        <f t="shared" si="8"/>
        <v>27</v>
      </c>
      <c r="P6" s="55">
        <f t="shared" si="9"/>
        <v>15</v>
      </c>
      <c r="Q6" s="82">
        <f t="shared" si="10"/>
        <v>13</v>
      </c>
      <c r="R6" s="2"/>
      <c r="S6" s="76">
        <v>22</v>
      </c>
      <c r="T6" s="74">
        <v>-22</v>
      </c>
      <c r="U6" s="76">
        <v>17</v>
      </c>
      <c r="V6" s="74">
        <v>29</v>
      </c>
      <c r="W6" s="76">
        <v>-13</v>
      </c>
    </row>
    <row r="7" spans="1:23" ht="15.75" thickBot="1" x14ac:dyDescent="0.3">
      <c r="A7" s="14">
        <v>8</v>
      </c>
      <c r="B7" s="15">
        <v>42343</v>
      </c>
      <c r="C7" s="16">
        <v>0.5</v>
      </c>
      <c r="D7" s="11" t="s">
        <v>56</v>
      </c>
      <c r="E7" s="11" t="s">
        <v>54</v>
      </c>
      <c r="F7" s="25">
        <v>1.07</v>
      </c>
      <c r="G7" s="54">
        <f t="shared" si="0"/>
        <v>7.5</v>
      </c>
      <c r="H7" s="55">
        <f t="shared" si="1"/>
        <v>27</v>
      </c>
      <c r="I7" s="90">
        <f t="shared" si="2"/>
        <v>25</v>
      </c>
      <c r="J7" s="55">
        <f t="shared" si="3"/>
        <v>25</v>
      </c>
      <c r="K7" s="55">
        <f t="shared" si="4"/>
        <v>18</v>
      </c>
      <c r="L7" s="55">
        <f t="shared" si="5"/>
        <v>25</v>
      </c>
      <c r="M7" s="55">
        <f t="shared" si="6"/>
        <v>18</v>
      </c>
      <c r="N7" s="55" t="str">
        <f t="shared" si="7"/>
        <v/>
      </c>
      <c r="O7" s="55" t="str">
        <f t="shared" si="8"/>
        <v/>
      </c>
      <c r="P7" s="55" t="str">
        <f t="shared" si="9"/>
        <v/>
      </c>
      <c r="Q7" s="82" t="str">
        <f t="shared" si="10"/>
        <v/>
      </c>
      <c r="R7" s="2"/>
      <c r="S7" s="76">
        <v>27</v>
      </c>
      <c r="T7" s="74">
        <v>-18</v>
      </c>
      <c r="U7" s="76">
        <v>-18</v>
      </c>
      <c r="V7" s="74"/>
      <c r="W7" s="76"/>
    </row>
    <row r="8" spans="1:23" ht="15.75" thickBot="1" x14ac:dyDescent="0.3">
      <c r="A8" s="14"/>
      <c r="B8" s="15"/>
      <c r="C8" s="16"/>
      <c r="D8" s="11"/>
      <c r="E8" s="11"/>
      <c r="F8" s="25"/>
      <c r="G8" s="54"/>
      <c r="H8" s="55" t="str">
        <f t="shared" si="1"/>
        <v/>
      </c>
      <c r="I8" s="79" t="str">
        <f t="shared" si="2"/>
        <v/>
      </c>
      <c r="J8" s="55" t="str">
        <f t="shared" si="3"/>
        <v/>
      </c>
      <c r="K8" s="55" t="str">
        <f t="shared" si="4"/>
        <v/>
      </c>
      <c r="L8" s="55" t="str">
        <f t="shared" si="5"/>
        <v/>
      </c>
      <c r="M8" s="55" t="str">
        <f t="shared" si="6"/>
        <v/>
      </c>
      <c r="N8" s="55" t="str">
        <f t="shared" si="7"/>
        <v/>
      </c>
      <c r="O8" s="55" t="str">
        <f t="shared" si="8"/>
        <v/>
      </c>
      <c r="P8" s="55" t="str">
        <f t="shared" si="9"/>
        <v/>
      </c>
      <c r="Q8" s="82" t="str">
        <f t="shared" si="10"/>
        <v/>
      </c>
      <c r="R8" s="2"/>
      <c r="S8" s="76"/>
      <c r="T8" s="74"/>
      <c r="U8" s="76"/>
      <c r="V8" s="74"/>
      <c r="W8" s="76"/>
    </row>
    <row r="9" spans="1:23" ht="15.75" thickBot="1" x14ac:dyDescent="0.3">
      <c r="A9" s="14"/>
      <c r="B9" s="15"/>
      <c r="C9" s="16"/>
      <c r="D9" s="11"/>
      <c r="E9" s="11"/>
      <c r="F9" s="25"/>
      <c r="G9" s="54"/>
      <c r="H9" s="55" t="str">
        <f t="shared" si="1"/>
        <v/>
      </c>
      <c r="I9" s="79" t="str">
        <f t="shared" si="2"/>
        <v/>
      </c>
      <c r="J9" s="55" t="str">
        <f t="shared" si="3"/>
        <v/>
      </c>
      <c r="K9" s="55" t="str">
        <f t="shared" si="4"/>
        <v/>
      </c>
      <c r="L9" s="55" t="str">
        <f t="shared" si="5"/>
        <v/>
      </c>
      <c r="M9" s="55" t="str">
        <f t="shared" si="6"/>
        <v/>
      </c>
      <c r="N9" s="55" t="str">
        <f t="shared" si="7"/>
        <v/>
      </c>
      <c r="O9" s="55" t="str">
        <f t="shared" si="8"/>
        <v/>
      </c>
      <c r="P9" s="55" t="str">
        <f t="shared" si="9"/>
        <v/>
      </c>
      <c r="Q9" s="82" t="str">
        <f t="shared" si="10"/>
        <v/>
      </c>
      <c r="R9" s="2"/>
      <c r="S9" s="76"/>
      <c r="T9" s="74"/>
      <c r="U9" s="76"/>
      <c r="V9" s="74"/>
      <c r="W9" s="76"/>
    </row>
    <row r="10" spans="1:23" x14ac:dyDescent="0.25">
      <c r="A10" s="14"/>
      <c r="B10" s="15"/>
      <c r="C10" s="16"/>
      <c r="D10" s="11"/>
      <c r="E10" s="11"/>
      <c r="F10" s="25"/>
      <c r="G10" s="54"/>
      <c r="H10" s="55" t="str">
        <f t="shared" si="1"/>
        <v/>
      </c>
      <c r="I10" s="79" t="str">
        <f t="shared" si="2"/>
        <v/>
      </c>
      <c r="J10" s="55" t="str">
        <f t="shared" si="3"/>
        <v/>
      </c>
      <c r="K10" s="55" t="str">
        <f t="shared" si="4"/>
        <v/>
      </c>
      <c r="L10" s="55" t="str">
        <f t="shared" si="5"/>
        <v/>
      </c>
      <c r="M10" s="55" t="str">
        <f t="shared" si="6"/>
        <v/>
      </c>
      <c r="N10" s="55" t="str">
        <f t="shared" si="7"/>
        <v/>
      </c>
      <c r="O10" s="55" t="str">
        <f t="shared" si="8"/>
        <v/>
      </c>
      <c r="P10" s="55" t="str">
        <f t="shared" si="9"/>
        <v/>
      </c>
      <c r="Q10" s="82" t="str">
        <f t="shared" si="10"/>
        <v/>
      </c>
      <c r="R10" s="2"/>
      <c r="S10" s="76"/>
      <c r="T10" s="74"/>
      <c r="U10" s="76"/>
      <c r="V10" s="74"/>
      <c r="W10" s="76"/>
    </row>
    <row r="11" spans="1:23" x14ac:dyDescent="0.25">
      <c r="A11" s="50"/>
      <c r="B11" s="51"/>
      <c r="C11" s="52"/>
      <c r="D11" s="56"/>
      <c r="E11" s="56"/>
      <c r="F11" s="58"/>
      <c r="G11" s="54" t="str">
        <f t="shared" si="0"/>
        <v/>
      </c>
      <c r="H11" s="55" t="str">
        <f t="shared" si="1"/>
        <v/>
      </c>
      <c r="I11" s="79" t="str">
        <f t="shared" si="2"/>
        <v/>
      </c>
      <c r="J11" s="55" t="str">
        <f t="shared" si="3"/>
        <v/>
      </c>
      <c r="K11" s="55" t="str">
        <f t="shared" si="4"/>
        <v/>
      </c>
      <c r="L11" s="55" t="str">
        <f t="shared" si="5"/>
        <v/>
      </c>
      <c r="M11" s="55" t="str">
        <f t="shared" si="6"/>
        <v/>
      </c>
      <c r="N11" s="55" t="str">
        <f t="shared" si="7"/>
        <v/>
      </c>
      <c r="O11" s="55" t="str">
        <f t="shared" si="8"/>
        <v/>
      </c>
      <c r="P11" s="55" t="str">
        <f t="shared" si="9"/>
        <v/>
      </c>
      <c r="Q11" s="82" t="str">
        <f t="shared" si="10"/>
        <v/>
      </c>
      <c r="R11" s="2"/>
      <c r="S11" s="76"/>
      <c r="T11" s="74"/>
      <c r="U11" s="76"/>
      <c r="V11" s="74"/>
      <c r="W11" s="76"/>
    </row>
    <row r="12" spans="1:23" x14ac:dyDescent="0.25">
      <c r="A12" s="50"/>
      <c r="B12" s="51"/>
      <c r="C12" s="52"/>
      <c r="D12" s="56"/>
      <c r="E12" s="56"/>
      <c r="F12" s="58"/>
      <c r="G12" s="54" t="str">
        <f t="shared" si="0"/>
        <v/>
      </c>
      <c r="H12" s="55" t="str">
        <f t="shared" si="1"/>
        <v/>
      </c>
      <c r="I12" s="79" t="str">
        <f t="shared" si="2"/>
        <v/>
      </c>
      <c r="J12" s="55" t="str">
        <f t="shared" si="3"/>
        <v/>
      </c>
      <c r="K12" s="55" t="str">
        <f t="shared" si="4"/>
        <v/>
      </c>
      <c r="L12" s="55" t="str">
        <f t="shared" si="5"/>
        <v/>
      </c>
      <c r="M12" s="55" t="str">
        <f t="shared" si="6"/>
        <v/>
      </c>
      <c r="N12" s="55" t="str">
        <f t="shared" si="7"/>
        <v/>
      </c>
      <c r="O12" s="55" t="str">
        <f t="shared" si="8"/>
        <v/>
      </c>
      <c r="P12" s="55" t="str">
        <f t="shared" si="9"/>
        <v/>
      </c>
      <c r="Q12" s="82" t="str">
        <f t="shared" si="10"/>
        <v/>
      </c>
      <c r="R12" s="2"/>
      <c r="S12" s="76"/>
      <c r="T12" s="74"/>
      <c r="U12" s="76"/>
      <c r="V12" s="74"/>
      <c r="W12" s="76"/>
    </row>
    <row r="13" spans="1:23" x14ac:dyDescent="0.25">
      <c r="A13" s="50"/>
      <c r="B13" s="51"/>
      <c r="C13" s="52"/>
      <c r="D13" s="56"/>
      <c r="E13" s="56"/>
      <c r="F13" s="58"/>
      <c r="G13" s="54" t="str">
        <f t="shared" si="0"/>
        <v/>
      </c>
      <c r="H13" s="55" t="str">
        <f t="shared" si="1"/>
        <v/>
      </c>
      <c r="I13" s="79" t="str">
        <f t="shared" si="2"/>
        <v/>
      </c>
      <c r="J13" s="55" t="str">
        <f t="shared" si="3"/>
        <v/>
      </c>
      <c r="K13" s="55" t="str">
        <f t="shared" si="4"/>
        <v/>
      </c>
      <c r="L13" s="55" t="str">
        <f t="shared" si="5"/>
        <v/>
      </c>
      <c r="M13" s="55" t="str">
        <f t="shared" si="6"/>
        <v/>
      </c>
      <c r="N13" s="55" t="str">
        <f t="shared" si="7"/>
        <v/>
      </c>
      <c r="O13" s="55" t="str">
        <f t="shared" si="8"/>
        <v/>
      </c>
      <c r="P13" s="55" t="str">
        <f t="shared" si="9"/>
        <v/>
      </c>
      <c r="Q13" s="82" t="str">
        <f t="shared" si="10"/>
        <v/>
      </c>
      <c r="R13" s="2"/>
      <c r="S13" s="76"/>
      <c r="T13" s="74"/>
      <c r="U13" s="76"/>
      <c r="V13" s="74"/>
      <c r="W13" s="76"/>
    </row>
    <row r="14" spans="1:23" x14ac:dyDescent="0.25">
      <c r="A14" s="50"/>
      <c r="B14" s="51"/>
      <c r="C14" s="52"/>
      <c r="D14" s="56"/>
      <c r="E14" s="56"/>
      <c r="F14" s="58"/>
      <c r="G14" s="54" t="str">
        <f t="shared" si="0"/>
        <v/>
      </c>
      <c r="H14" s="55" t="str">
        <f t="shared" si="1"/>
        <v/>
      </c>
      <c r="I14" s="79" t="str">
        <f t="shared" si="2"/>
        <v/>
      </c>
      <c r="J14" s="55" t="str">
        <f t="shared" si="3"/>
        <v/>
      </c>
      <c r="K14" s="55" t="str">
        <f t="shared" si="4"/>
        <v/>
      </c>
      <c r="L14" s="55" t="str">
        <f t="shared" si="5"/>
        <v/>
      </c>
      <c r="M14" s="55" t="str">
        <f t="shared" si="6"/>
        <v/>
      </c>
      <c r="N14" s="55" t="str">
        <f t="shared" si="7"/>
        <v/>
      </c>
      <c r="O14" s="55" t="str">
        <f t="shared" si="8"/>
        <v/>
      </c>
      <c r="P14" s="55" t="str">
        <f t="shared" si="9"/>
        <v/>
      </c>
      <c r="Q14" s="82" t="str">
        <f t="shared" si="10"/>
        <v/>
      </c>
      <c r="R14" s="2"/>
      <c r="S14" s="76"/>
      <c r="T14" s="74"/>
      <c r="U14" s="76"/>
      <c r="V14" s="74"/>
      <c r="W14" s="76"/>
    </row>
    <row r="15" spans="1:23" x14ac:dyDescent="0.25">
      <c r="A15" s="50"/>
      <c r="B15" s="51"/>
      <c r="C15" s="52"/>
      <c r="D15" s="56"/>
      <c r="E15" s="56"/>
      <c r="F15" s="58"/>
      <c r="G15" s="54" t="str">
        <f t="shared" si="0"/>
        <v/>
      </c>
      <c r="H15" s="55" t="str">
        <f t="shared" si="1"/>
        <v/>
      </c>
      <c r="I15" s="79" t="str">
        <f t="shared" si="2"/>
        <v/>
      </c>
      <c r="J15" s="55" t="str">
        <f t="shared" si="3"/>
        <v/>
      </c>
      <c r="K15" s="55" t="str">
        <f t="shared" si="4"/>
        <v/>
      </c>
      <c r="L15" s="55" t="str">
        <f t="shared" si="5"/>
        <v/>
      </c>
      <c r="M15" s="55" t="str">
        <f t="shared" si="6"/>
        <v/>
      </c>
      <c r="N15" s="55" t="str">
        <f t="shared" si="7"/>
        <v/>
      </c>
      <c r="O15" s="55" t="str">
        <f t="shared" si="8"/>
        <v/>
      </c>
      <c r="P15" s="55" t="str">
        <f t="shared" si="9"/>
        <v/>
      </c>
      <c r="Q15" s="82" t="str">
        <f t="shared" si="10"/>
        <v/>
      </c>
      <c r="R15" s="2"/>
      <c r="S15" s="76"/>
      <c r="T15" s="74"/>
      <c r="U15" s="76"/>
      <c r="V15" s="74"/>
      <c r="W15" s="76"/>
    </row>
    <row r="16" spans="1:23" x14ac:dyDescent="0.25">
      <c r="A16" s="50"/>
      <c r="B16" s="51"/>
      <c r="C16" s="52"/>
      <c r="D16" s="56"/>
      <c r="E16" s="56"/>
      <c r="F16" s="58"/>
      <c r="G16" s="54" t="str">
        <f t="shared" si="0"/>
        <v/>
      </c>
      <c r="H16" s="55" t="str">
        <f t="shared" si="1"/>
        <v/>
      </c>
      <c r="I16" s="79" t="str">
        <f t="shared" si="2"/>
        <v/>
      </c>
      <c r="J16" s="55" t="str">
        <f t="shared" si="3"/>
        <v/>
      </c>
      <c r="K16" s="55" t="str">
        <f t="shared" si="4"/>
        <v/>
      </c>
      <c r="L16" s="55" t="str">
        <f t="shared" si="5"/>
        <v/>
      </c>
      <c r="M16" s="55" t="str">
        <f t="shared" si="6"/>
        <v/>
      </c>
      <c r="N16" s="55" t="str">
        <f t="shared" si="7"/>
        <v/>
      </c>
      <c r="O16" s="55" t="str">
        <f t="shared" si="8"/>
        <v/>
      </c>
      <c r="P16" s="55" t="str">
        <f t="shared" si="9"/>
        <v/>
      </c>
      <c r="Q16" s="82" t="str">
        <f t="shared" si="10"/>
        <v/>
      </c>
      <c r="R16" s="2"/>
      <c r="S16" s="76"/>
      <c r="T16" s="74"/>
      <c r="U16" s="76"/>
      <c r="V16" s="74"/>
      <c r="W16" s="76"/>
    </row>
    <row r="17" spans="1:23" x14ac:dyDescent="0.25">
      <c r="A17" s="50"/>
      <c r="B17" s="51"/>
      <c r="C17" s="52"/>
      <c r="D17" s="56"/>
      <c r="E17" s="56"/>
      <c r="F17" s="58"/>
      <c r="G17" s="54" t="str">
        <f t="shared" si="0"/>
        <v/>
      </c>
      <c r="H17" s="55" t="str">
        <f t="shared" si="1"/>
        <v/>
      </c>
      <c r="I17" s="79" t="str">
        <f t="shared" si="2"/>
        <v/>
      </c>
      <c r="J17" s="55" t="str">
        <f t="shared" si="3"/>
        <v/>
      </c>
      <c r="K17" s="55" t="str">
        <f t="shared" si="4"/>
        <v/>
      </c>
      <c r="L17" s="55" t="str">
        <f t="shared" si="5"/>
        <v/>
      </c>
      <c r="M17" s="55" t="str">
        <f t="shared" si="6"/>
        <v/>
      </c>
      <c r="N17" s="55" t="str">
        <f t="shared" si="7"/>
        <v/>
      </c>
      <c r="O17" s="55" t="str">
        <f t="shared" si="8"/>
        <v/>
      </c>
      <c r="P17" s="55" t="str">
        <f t="shared" si="9"/>
        <v/>
      </c>
      <c r="Q17" s="82" t="str">
        <f t="shared" si="10"/>
        <v/>
      </c>
      <c r="R17" s="2"/>
      <c r="S17" s="76"/>
      <c r="T17" s="74"/>
      <c r="U17" s="76"/>
      <c r="V17" s="74"/>
      <c r="W17" s="76"/>
    </row>
    <row r="18" spans="1:23" x14ac:dyDescent="0.25">
      <c r="A18" s="50"/>
      <c r="B18" s="51"/>
      <c r="C18" s="52"/>
      <c r="D18" s="56"/>
      <c r="E18" s="56"/>
      <c r="F18" s="58"/>
      <c r="G18" s="54" t="str">
        <f t="shared" si="0"/>
        <v/>
      </c>
      <c r="H18" s="55" t="str">
        <f t="shared" si="1"/>
        <v/>
      </c>
      <c r="I18" s="79" t="str">
        <f t="shared" si="2"/>
        <v/>
      </c>
      <c r="J18" s="55" t="str">
        <f t="shared" si="3"/>
        <v/>
      </c>
      <c r="K18" s="55" t="str">
        <f t="shared" si="4"/>
        <v/>
      </c>
      <c r="L18" s="55" t="str">
        <f t="shared" si="5"/>
        <v/>
      </c>
      <c r="M18" s="55" t="str">
        <f t="shared" si="6"/>
        <v/>
      </c>
      <c r="N18" s="55" t="str">
        <f t="shared" si="7"/>
        <v/>
      </c>
      <c r="O18" s="55" t="str">
        <f t="shared" si="8"/>
        <v/>
      </c>
      <c r="P18" s="55" t="str">
        <f t="shared" si="9"/>
        <v/>
      </c>
      <c r="Q18" s="82" t="str">
        <f t="shared" si="10"/>
        <v/>
      </c>
      <c r="R18" s="2"/>
      <c r="S18" s="76"/>
      <c r="T18" s="74"/>
      <c r="U18" s="76"/>
      <c r="V18" s="74"/>
      <c r="W18" s="76"/>
    </row>
    <row r="19" spans="1:23" x14ac:dyDescent="0.25">
      <c r="A19" s="50"/>
      <c r="B19" s="51"/>
      <c r="C19" s="52"/>
      <c r="D19" s="56"/>
      <c r="E19" s="56"/>
      <c r="F19" s="58"/>
      <c r="G19" s="54" t="str">
        <f t="shared" si="0"/>
        <v/>
      </c>
      <c r="H19" s="55" t="str">
        <f t="shared" si="1"/>
        <v/>
      </c>
      <c r="I19" s="79" t="str">
        <f t="shared" si="2"/>
        <v/>
      </c>
      <c r="J19" s="55" t="str">
        <f t="shared" si="3"/>
        <v/>
      </c>
      <c r="K19" s="55" t="str">
        <f t="shared" si="4"/>
        <v/>
      </c>
      <c r="L19" s="55" t="str">
        <f t="shared" si="5"/>
        <v/>
      </c>
      <c r="M19" s="55" t="str">
        <f t="shared" si="6"/>
        <v/>
      </c>
      <c r="N19" s="55" t="str">
        <f t="shared" si="7"/>
        <v/>
      </c>
      <c r="O19" s="55" t="str">
        <f t="shared" si="8"/>
        <v/>
      </c>
      <c r="P19" s="55" t="str">
        <f t="shared" si="9"/>
        <v/>
      </c>
      <c r="Q19" s="82" t="str">
        <f t="shared" si="10"/>
        <v/>
      </c>
      <c r="R19" s="2"/>
      <c r="S19" s="76"/>
      <c r="T19" s="74"/>
      <c r="U19" s="76"/>
      <c r="V19" s="74"/>
      <c r="W19" s="76"/>
    </row>
    <row r="20" spans="1:23" x14ac:dyDescent="0.25">
      <c r="A20" s="50"/>
      <c r="B20" s="51"/>
      <c r="C20" s="52"/>
      <c r="D20" s="56"/>
      <c r="E20" s="56"/>
      <c r="F20" s="58"/>
      <c r="G20" s="54" t="str">
        <f t="shared" si="0"/>
        <v/>
      </c>
      <c r="H20" s="55" t="str">
        <f t="shared" si="1"/>
        <v/>
      </c>
      <c r="I20" s="79" t="str">
        <f t="shared" si="2"/>
        <v/>
      </c>
      <c r="J20" s="55" t="str">
        <f t="shared" si="3"/>
        <v/>
      </c>
      <c r="K20" s="55" t="str">
        <f t="shared" si="4"/>
        <v/>
      </c>
      <c r="L20" s="55" t="str">
        <f t="shared" si="5"/>
        <v/>
      </c>
      <c r="M20" s="55" t="str">
        <f t="shared" si="6"/>
        <v/>
      </c>
      <c r="N20" s="55" t="str">
        <f t="shared" si="7"/>
        <v/>
      </c>
      <c r="O20" s="55" t="str">
        <f t="shared" si="8"/>
        <v/>
      </c>
      <c r="P20" s="55" t="str">
        <f t="shared" si="9"/>
        <v/>
      </c>
      <c r="Q20" s="82" t="str">
        <f t="shared" si="10"/>
        <v/>
      </c>
      <c r="R20" s="2"/>
      <c r="S20" s="76"/>
      <c r="T20" s="74"/>
      <c r="U20" s="76"/>
      <c r="V20" s="74"/>
      <c r="W20" s="76"/>
    </row>
    <row r="21" spans="1:23" x14ac:dyDescent="0.25">
      <c r="A21" s="50"/>
      <c r="B21" s="51"/>
      <c r="C21" s="52"/>
      <c r="D21" s="56"/>
      <c r="E21" s="56"/>
      <c r="F21" s="58"/>
      <c r="G21" s="54" t="str">
        <f t="shared" si="0"/>
        <v/>
      </c>
      <c r="H21" s="55" t="str">
        <f t="shared" si="1"/>
        <v/>
      </c>
      <c r="I21" s="79" t="str">
        <f t="shared" si="2"/>
        <v/>
      </c>
      <c r="J21" s="55" t="str">
        <f t="shared" si="3"/>
        <v/>
      </c>
      <c r="K21" s="55" t="str">
        <f t="shared" si="4"/>
        <v/>
      </c>
      <c r="L21" s="55" t="str">
        <f t="shared" si="5"/>
        <v/>
      </c>
      <c r="M21" s="55" t="str">
        <f t="shared" si="6"/>
        <v/>
      </c>
      <c r="N21" s="55" t="str">
        <f t="shared" si="7"/>
        <v/>
      </c>
      <c r="O21" s="55" t="str">
        <f t="shared" si="8"/>
        <v/>
      </c>
      <c r="P21" s="55" t="str">
        <f t="shared" si="9"/>
        <v/>
      </c>
      <c r="Q21" s="82" t="str">
        <f t="shared" si="10"/>
        <v/>
      </c>
      <c r="R21" s="2"/>
      <c r="S21" s="76"/>
      <c r="T21" s="74"/>
      <c r="U21" s="76"/>
      <c r="V21" s="74"/>
      <c r="W21" s="76"/>
    </row>
    <row r="22" spans="1:23" x14ac:dyDescent="0.25">
      <c r="A22" s="50"/>
      <c r="B22" s="51"/>
      <c r="C22" s="52"/>
      <c r="D22" s="56"/>
      <c r="E22" s="56"/>
      <c r="F22" s="58"/>
      <c r="G22" s="54" t="str">
        <f t="shared" si="0"/>
        <v/>
      </c>
      <c r="H22" s="55" t="str">
        <f t="shared" si="1"/>
        <v/>
      </c>
      <c r="I22" s="79" t="str">
        <f t="shared" si="2"/>
        <v/>
      </c>
      <c r="J22" s="55" t="str">
        <f t="shared" si="3"/>
        <v/>
      </c>
      <c r="K22" s="55" t="str">
        <f t="shared" si="4"/>
        <v/>
      </c>
      <c r="L22" s="55" t="str">
        <f t="shared" si="5"/>
        <v/>
      </c>
      <c r="M22" s="55" t="str">
        <f t="shared" si="6"/>
        <v/>
      </c>
      <c r="N22" s="55" t="str">
        <f t="shared" si="7"/>
        <v/>
      </c>
      <c r="O22" s="55" t="str">
        <f t="shared" si="8"/>
        <v/>
      </c>
      <c r="P22" s="55" t="str">
        <f t="shared" si="9"/>
        <v/>
      </c>
      <c r="Q22" s="82" t="str">
        <f t="shared" si="10"/>
        <v/>
      </c>
      <c r="R22" s="2"/>
      <c r="S22" s="76"/>
      <c r="T22" s="74"/>
      <c r="U22" s="76"/>
      <c r="V22" s="74"/>
      <c r="W22" s="76"/>
    </row>
    <row r="23" spans="1:23" x14ac:dyDescent="0.25">
      <c r="A23" s="50"/>
      <c r="B23" s="51"/>
      <c r="C23" s="52"/>
      <c r="D23" s="56"/>
      <c r="E23" s="56"/>
      <c r="F23" s="58"/>
      <c r="G23" s="54" t="str">
        <f t="shared" si="0"/>
        <v/>
      </c>
      <c r="H23" s="55" t="str">
        <f t="shared" si="1"/>
        <v/>
      </c>
      <c r="I23" s="79" t="str">
        <f t="shared" si="2"/>
        <v/>
      </c>
      <c r="J23" s="55" t="str">
        <f t="shared" si="3"/>
        <v/>
      </c>
      <c r="K23" s="55" t="str">
        <f t="shared" si="4"/>
        <v/>
      </c>
      <c r="L23" s="55" t="str">
        <f t="shared" si="5"/>
        <v/>
      </c>
      <c r="M23" s="55" t="str">
        <f t="shared" si="6"/>
        <v/>
      </c>
      <c r="N23" s="55" t="str">
        <f t="shared" si="7"/>
        <v/>
      </c>
      <c r="O23" s="55" t="str">
        <f t="shared" si="8"/>
        <v/>
      </c>
      <c r="P23" s="55" t="str">
        <f t="shared" si="9"/>
        <v/>
      </c>
      <c r="Q23" s="82" t="str">
        <f t="shared" si="10"/>
        <v/>
      </c>
      <c r="R23" s="2"/>
      <c r="S23" s="76"/>
      <c r="T23" s="74"/>
      <c r="U23" s="76"/>
      <c r="V23" s="74"/>
      <c r="W23" s="76"/>
    </row>
    <row r="24" spans="1:23" x14ac:dyDescent="0.25">
      <c r="A24" s="50"/>
      <c r="B24" s="51"/>
      <c r="C24" s="52"/>
      <c r="D24" s="56"/>
      <c r="E24" s="56"/>
      <c r="F24" s="58"/>
      <c r="G24" s="54" t="str">
        <f t="shared" si="0"/>
        <v/>
      </c>
      <c r="H24" s="55" t="str">
        <f t="shared" si="1"/>
        <v/>
      </c>
      <c r="I24" s="79" t="str">
        <f t="shared" si="2"/>
        <v/>
      </c>
      <c r="J24" s="55" t="str">
        <f t="shared" si="3"/>
        <v/>
      </c>
      <c r="K24" s="55" t="str">
        <f t="shared" si="4"/>
        <v/>
      </c>
      <c r="L24" s="55" t="str">
        <f t="shared" si="5"/>
        <v/>
      </c>
      <c r="M24" s="55" t="str">
        <f t="shared" si="6"/>
        <v/>
      </c>
      <c r="N24" s="55" t="str">
        <f t="shared" si="7"/>
        <v/>
      </c>
      <c r="O24" s="55" t="str">
        <f t="shared" si="8"/>
        <v/>
      </c>
      <c r="P24" s="55" t="str">
        <f t="shared" si="9"/>
        <v/>
      </c>
      <c r="Q24" s="82" t="str">
        <f t="shared" si="10"/>
        <v/>
      </c>
      <c r="R24" s="2"/>
      <c r="S24" s="76"/>
      <c r="T24" s="74"/>
      <c r="U24" s="76"/>
      <c r="V24" s="74"/>
      <c r="W24" s="76"/>
    </row>
    <row r="25" spans="1:23" x14ac:dyDescent="0.25">
      <c r="A25" s="50"/>
      <c r="B25" s="51"/>
      <c r="C25" s="52"/>
      <c r="D25" s="56"/>
      <c r="E25" s="56"/>
      <c r="F25" s="58"/>
      <c r="G25" s="54" t="str">
        <f t="shared" si="0"/>
        <v/>
      </c>
      <c r="H25" s="55" t="str">
        <f t="shared" si="1"/>
        <v/>
      </c>
      <c r="I25" s="79" t="str">
        <f t="shared" si="2"/>
        <v/>
      </c>
      <c r="J25" s="55" t="str">
        <f t="shared" si="3"/>
        <v/>
      </c>
      <c r="K25" s="55" t="str">
        <f t="shared" si="4"/>
        <v/>
      </c>
      <c r="L25" s="55" t="str">
        <f t="shared" si="5"/>
        <v/>
      </c>
      <c r="M25" s="55" t="str">
        <f t="shared" si="6"/>
        <v/>
      </c>
      <c r="N25" s="55" t="str">
        <f t="shared" si="7"/>
        <v/>
      </c>
      <c r="O25" s="55" t="str">
        <f t="shared" si="8"/>
        <v/>
      </c>
      <c r="P25" s="55" t="str">
        <f t="shared" si="9"/>
        <v/>
      </c>
      <c r="Q25" s="82" t="str">
        <f t="shared" si="10"/>
        <v/>
      </c>
      <c r="R25" s="2"/>
      <c r="S25" s="76"/>
      <c r="T25" s="74"/>
      <c r="U25" s="76"/>
      <c r="V25" s="74"/>
      <c r="W25" s="76"/>
    </row>
    <row r="26" spans="1:23" x14ac:dyDescent="0.25">
      <c r="A26" s="50"/>
      <c r="B26" s="51"/>
      <c r="C26" s="52"/>
      <c r="D26" s="53"/>
      <c r="E26" s="53"/>
      <c r="F26" s="58"/>
      <c r="G26" s="54" t="str">
        <f t="shared" si="0"/>
        <v/>
      </c>
      <c r="H26" s="55" t="str">
        <f t="shared" si="1"/>
        <v/>
      </c>
      <c r="I26" s="79" t="str">
        <f t="shared" si="2"/>
        <v/>
      </c>
      <c r="J26" s="55" t="str">
        <f t="shared" si="3"/>
        <v/>
      </c>
      <c r="K26" s="55" t="str">
        <f t="shared" si="4"/>
        <v/>
      </c>
      <c r="L26" s="55" t="str">
        <f t="shared" si="5"/>
        <v/>
      </c>
      <c r="M26" s="55" t="str">
        <f t="shared" si="6"/>
        <v/>
      </c>
      <c r="N26" s="55" t="str">
        <f t="shared" si="7"/>
        <v/>
      </c>
      <c r="O26" s="55" t="str">
        <f t="shared" si="8"/>
        <v/>
      </c>
      <c r="P26" s="55" t="str">
        <f t="shared" si="9"/>
        <v/>
      </c>
      <c r="Q26" s="82" t="str">
        <f t="shared" si="10"/>
        <v/>
      </c>
      <c r="R26" s="2"/>
      <c r="S26" s="76"/>
      <c r="T26" s="74"/>
      <c r="U26" s="76"/>
      <c r="V26" s="74"/>
      <c r="W26" s="76"/>
    </row>
    <row r="27" spans="1:23" x14ac:dyDescent="0.25">
      <c r="A27" s="50"/>
      <c r="B27" s="51"/>
      <c r="C27" s="52"/>
      <c r="D27" s="53"/>
      <c r="E27" s="53"/>
      <c r="F27" s="58"/>
      <c r="G27" s="54" t="str">
        <f t="shared" si="0"/>
        <v/>
      </c>
      <c r="H27" s="55" t="str">
        <f t="shared" si="1"/>
        <v/>
      </c>
      <c r="I27" s="79" t="str">
        <f t="shared" si="2"/>
        <v/>
      </c>
      <c r="J27" s="55" t="str">
        <f t="shared" si="3"/>
        <v/>
      </c>
      <c r="K27" s="55" t="str">
        <f t="shared" si="4"/>
        <v/>
      </c>
      <c r="L27" s="55" t="str">
        <f t="shared" si="5"/>
        <v/>
      </c>
      <c r="M27" s="55" t="str">
        <f t="shared" si="6"/>
        <v/>
      </c>
      <c r="N27" s="55" t="str">
        <f t="shared" si="7"/>
        <v/>
      </c>
      <c r="O27" s="55" t="str">
        <f t="shared" si="8"/>
        <v/>
      </c>
      <c r="P27" s="55" t="str">
        <f t="shared" si="9"/>
        <v/>
      </c>
      <c r="Q27" s="82" t="str">
        <f t="shared" si="10"/>
        <v/>
      </c>
      <c r="R27" s="2"/>
      <c r="S27" s="76"/>
      <c r="T27" s="74"/>
      <c r="U27" s="76"/>
      <c r="V27" s="74"/>
      <c r="W27" s="76"/>
    </row>
    <row r="28" spans="1:23" x14ac:dyDescent="0.25">
      <c r="A28" s="50"/>
      <c r="B28" s="51"/>
      <c r="C28" s="52"/>
      <c r="D28" s="53"/>
      <c r="E28" s="53"/>
      <c r="F28" s="58"/>
      <c r="G28" s="54" t="str">
        <f t="shared" si="0"/>
        <v/>
      </c>
      <c r="H28" s="55" t="str">
        <f t="shared" si="1"/>
        <v/>
      </c>
      <c r="I28" s="79" t="str">
        <f t="shared" si="2"/>
        <v/>
      </c>
      <c r="J28" s="55" t="str">
        <f t="shared" si="3"/>
        <v/>
      </c>
      <c r="K28" s="55" t="str">
        <f t="shared" si="4"/>
        <v/>
      </c>
      <c r="L28" s="55" t="str">
        <f t="shared" si="5"/>
        <v/>
      </c>
      <c r="M28" s="55" t="str">
        <f t="shared" si="6"/>
        <v/>
      </c>
      <c r="N28" s="55" t="str">
        <f t="shared" si="7"/>
        <v/>
      </c>
      <c r="O28" s="55" t="str">
        <f t="shared" si="8"/>
        <v/>
      </c>
      <c r="P28" s="55" t="str">
        <f t="shared" si="9"/>
        <v/>
      </c>
      <c r="Q28" s="82" t="str">
        <f t="shared" si="10"/>
        <v/>
      </c>
      <c r="R28" s="2"/>
      <c r="S28" s="76"/>
      <c r="T28" s="74"/>
      <c r="U28" s="76"/>
      <c r="V28" s="74"/>
      <c r="W28" s="76"/>
    </row>
    <row r="29" spans="1:23" x14ac:dyDescent="0.25">
      <c r="A29" s="50"/>
      <c r="B29" s="51"/>
      <c r="C29" s="52"/>
      <c r="D29" s="53"/>
      <c r="E29" s="53"/>
      <c r="F29" s="58"/>
      <c r="G29" s="54" t="str">
        <f t="shared" si="0"/>
        <v/>
      </c>
      <c r="H29" s="55" t="str">
        <f t="shared" si="1"/>
        <v/>
      </c>
      <c r="I29" s="79" t="str">
        <f t="shared" si="2"/>
        <v/>
      </c>
      <c r="J29" s="55" t="str">
        <f t="shared" si="3"/>
        <v/>
      </c>
      <c r="K29" s="55" t="str">
        <f t="shared" si="4"/>
        <v/>
      </c>
      <c r="L29" s="55" t="str">
        <f t="shared" si="5"/>
        <v/>
      </c>
      <c r="M29" s="55" t="str">
        <f t="shared" si="6"/>
        <v/>
      </c>
      <c r="N29" s="55" t="str">
        <f t="shared" si="7"/>
        <v/>
      </c>
      <c r="O29" s="55" t="str">
        <f t="shared" si="8"/>
        <v/>
      </c>
      <c r="P29" s="55" t="str">
        <f t="shared" si="9"/>
        <v/>
      </c>
      <c r="Q29" s="82" t="str">
        <f t="shared" si="10"/>
        <v/>
      </c>
      <c r="R29" s="2"/>
      <c r="S29" s="76"/>
      <c r="T29" s="74"/>
      <c r="U29" s="76"/>
      <c r="V29" s="74"/>
      <c r="W29" s="76"/>
    </row>
    <row r="30" spans="1:23" x14ac:dyDescent="0.25">
      <c r="A30" s="50"/>
      <c r="B30" s="51"/>
      <c r="C30" s="52"/>
      <c r="D30" s="53"/>
      <c r="E30" s="53"/>
      <c r="F30" s="58"/>
      <c r="G30" s="54" t="str">
        <f t="shared" si="0"/>
        <v/>
      </c>
      <c r="H30" s="55" t="str">
        <f t="shared" si="1"/>
        <v/>
      </c>
      <c r="I30" s="79" t="str">
        <f t="shared" si="2"/>
        <v/>
      </c>
      <c r="J30" s="55" t="str">
        <f t="shared" si="3"/>
        <v/>
      </c>
      <c r="K30" s="55" t="str">
        <f t="shared" si="4"/>
        <v/>
      </c>
      <c r="L30" s="55" t="str">
        <f t="shared" si="5"/>
        <v/>
      </c>
      <c r="M30" s="55" t="str">
        <f t="shared" si="6"/>
        <v/>
      </c>
      <c r="N30" s="55" t="str">
        <f t="shared" si="7"/>
        <v/>
      </c>
      <c r="O30" s="55" t="str">
        <f t="shared" si="8"/>
        <v/>
      </c>
      <c r="P30" s="55" t="str">
        <f t="shared" si="9"/>
        <v/>
      </c>
      <c r="Q30" s="82" t="str">
        <f t="shared" si="10"/>
        <v/>
      </c>
      <c r="R30" s="2"/>
      <c r="S30" s="76"/>
      <c r="T30" s="74"/>
      <c r="U30" s="76"/>
      <c r="V30" s="74"/>
      <c r="W30" s="76"/>
    </row>
    <row r="31" spans="1:23" x14ac:dyDescent="0.25">
      <c r="A31" s="50"/>
      <c r="B31" s="51"/>
      <c r="C31" s="52"/>
      <c r="D31" s="53"/>
      <c r="E31" s="53"/>
      <c r="F31" s="58"/>
      <c r="G31" s="54" t="str">
        <f t="shared" si="0"/>
        <v/>
      </c>
      <c r="H31" s="55" t="str">
        <f t="shared" si="1"/>
        <v/>
      </c>
      <c r="I31" s="79" t="str">
        <f t="shared" si="2"/>
        <v/>
      </c>
      <c r="J31" s="55" t="str">
        <f t="shared" si="3"/>
        <v/>
      </c>
      <c r="K31" s="55" t="str">
        <f t="shared" si="4"/>
        <v/>
      </c>
      <c r="L31" s="55" t="str">
        <f t="shared" si="5"/>
        <v/>
      </c>
      <c r="M31" s="55" t="str">
        <f t="shared" si="6"/>
        <v/>
      </c>
      <c r="N31" s="55" t="str">
        <f t="shared" si="7"/>
        <v/>
      </c>
      <c r="O31" s="55" t="str">
        <f t="shared" si="8"/>
        <v/>
      </c>
      <c r="P31" s="55" t="str">
        <f t="shared" si="9"/>
        <v/>
      </c>
      <c r="Q31" s="82" t="str">
        <f t="shared" si="10"/>
        <v/>
      </c>
      <c r="R31" s="2"/>
      <c r="S31" s="76"/>
      <c r="T31" s="74"/>
      <c r="U31" s="76"/>
      <c r="V31" s="74"/>
      <c r="W31" s="76"/>
    </row>
    <row r="32" spans="1:23" x14ac:dyDescent="0.25">
      <c r="A32" s="50"/>
      <c r="B32" s="51"/>
      <c r="C32" s="52"/>
      <c r="D32" s="53"/>
      <c r="E32" s="53"/>
      <c r="F32" s="58"/>
      <c r="G32" s="54" t="str">
        <f t="shared" si="0"/>
        <v/>
      </c>
      <c r="H32" s="55" t="str">
        <f t="shared" si="1"/>
        <v/>
      </c>
      <c r="I32" s="79" t="str">
        <f t="shared" si="2"/>
        <v/>
      </c>
      <c r="J32" s="55" t="str">
        <f t="shared" si="3"/>
        <v/>
      </c>
      <c r="K32" s="55" t="str">
        <f t="shared" si="4"/>
        <v/>
      </c>
      <c r="L32" s="55" t="str">
        <f t="shared" si="5"/>
        <v/>
      </c>
      <c r="M32" s="55" t="str">
        <f t="shared" si="6"/>
        <v/>
      </c>
      <c r="N32" s="55" t="str">
        <f t="shared" si="7"/>
        <v/>
      </c>
      <c r="O32" s="55" t="str">
        <f t="shared" si="8"/>
        <v/>
      </c>
      <c r="P32" s="55" t="str">
        <f t="shared" si="9"/>
        <v/>
      </c>
      <c r="Q32" s="82" t="str">
        <f t="shared" si="10"/>
        <v/>
      </c>
      <c r="R32" s="2"/>
      <c r="S32" s="76"/>
      <c r="T32" s="74"/>
      <c r="U32" s="76"/>
      <c r="V32" s="74"/>
      <c r="W32" s="76"/>
    </row>
    <row r="33" spans="1:23" x14ac:dyDescent="0.25">
      <c r="A33" s="50"/>
      <c r="B33" s="51"/>
      <c r="C33" s="52"/>
      <c r="D33" s="53"/>
      <c r="E33" s="53"/>
      <c r="F33" s="58"/>
      <c r="G33" s="54" t="str">
        <f t="shared" si="0"/>
        <v/>
      </c>
      <c r="H33" s="55" t="str">
        <f t="shared" si="1"/>
        <v/>
      </c>
      <c r="I33" s="79" t="str">
        <f t="shared" si="2"/>
        <v/>
      </c>
      <c r="J33" s="55" t="str">
        <f t="shared" si="3"/>
        <v/>
      </c>
      <c r="K33" s="55" t="str">
        <f t="shared" si="4"/>
        <v/>
      </c>
      <c r="L33" s="55" t="str">
        <f t="shared" si="5"/>
        <v/>
      </c>
      <c r="M33" s="55" t="str">
        <f t="shared" si="6"/>
        <v/>
      </c>
      <c r="N33" s="55" t="str">
        <f t="shared" si="7"/>
        <v/>
      </c>
      <c r="O33" s="55" t="str">
        <f t="shared" si="8"/>
        <v/>
      </c>
      <c r="P33" s="55" t="str">
        <f t="shared" si="9"/>
        <v/>
      </c>
      <c r="Q33" s="82" t="str">
        <f t="shared" si="10"/>
        <v/>
      </c>
      <c r="R33" s="2"/>
      <c r="S33" s="76"/>
      <c r="T33" s="74"/>
      <c r="U33" s="76"/>
      <c r="V33" s="74"/>
      <c r="W33" s="76"/>
    </row>
    <row r="34" spans="1:23" x14ac:dyDescent="0.25">
      <c r="A34" s="50"/>
      <c r="B34" s="51"/>
      <c r="C34" s="52"/>
      <c r="D34" s="53"/>
      <c r="E34" s="53"/>
      <c r="F34" s="58"/>
      <c r="G34" s="54" t="str">
        <f t="shared" si="0"/>
        <v/>
      </c>
      <c r="H34" s="55" t="str">
        <f t="shared" si="1"/>
        <v/>
      </c>
      <c r="I34" s="79" t="str">
        <f t="shared" si="2"/>
        <v/>
      </c>
      <c r="J34" s="55" t="str">
        <f t="shared" si="3"/>
        <v/>
      </c>
      <c r="K34" s="55" t="str">
        <f t="shared" si="4"/>
        <v/>
      </c>
      <c r="L34" s="55" t="str">
        <f t="shared" si="5"/>
        <v/>
      </c>
      <c r="M34" s="55" t="str">
        <f t="shared" si="6"/>
        <v/>
      </c>
      <c r="N34" s="55" t="str">
        <f t="shared" si="7"/>
        <v/>
      </c>
      <c r="O34" s="55" t="str">
        <f t="shared" si="8"/>
        <v/>
      </c>
      <c r="P34" s="55" t="str">
        <f t="shared" si="9"/>
        <v/>
      </c>
      <c r="Q34" s="82" t="str">
        <f t="shared" si="10"/>
        <v/>
      </c>
      <c r="R34" s="2"/>
      <c r="S34" s="76"/>
      <c r="T34" s="74"/>
      <c r="U34" s="76"/>
      <c r="V34" s="74"/>
      <c r="W34" s="76"/>
    </row>
    <row r="35" spans="1:23" x14ac:dyDescent="0.25">
      <c r="A35" s="50"/>
      <c r="B35" s="51"/>
      <c r="C35" s="52"/>
      <c r="D35" s="53"/>
      <c r="E35" s="53"/>
      <c r="F35" s="58"/>
      <c r="G35" s="54" t="str">
        <f t="shared" si="0"/>
        <v/>
      </c>
      <c r="H35" s="55" t="str">
        <f t="shared" si="1"/>
        <v/>
      </c>
      <c r="I35" s="79" t="str">
        <f t="shared" si="2"/>
        <v/>
      </c>
      <c r="J35" s="55" t="str">
        <f t="shared" si="3"/>
        <v/>
      </c>
      <c r="K35" s="55" t="str">
        <f t="shared" si="4"/>
        <v/>
      </c>
      <c r="L35" s="55" t="str">
        <f t="shared" si="5"/>
        <v/>
      </c>
      <c r="M35" s="55" t="str">
        <f t="shared" si="6"/>
        <v/>
      </c>
      <c r="N35" s="55" t="str">
        <f t="shared" si="7"/>
        <v/>
      </c>
      <c r="O35" s="55" t="str">
        <f t="shared" si="8"/>
        <v/>
      </c>
      <c r="P35" s="55" t="str">
        <f t="shared" si="9"/>
        <v/>
      </c>
      <c r="Q35" s="82" t="str">
        <f t="shared" si="10"/>
        <v/>
      </c>
      <c r="R35" s="2"/>
      <c r="S35" s="76"/>
      <c r="T35" s="74"/>
      <c r="U35" s="76"/>
      <c r="V35" s="74"/>
      <c r="W35" s="76"/>
    </row>
    <row r="36" spans="1:23" x14ac:dyDescent="0.25">
      <c r="A36" s="50"/>
      <c r="B36" s="51"/>
      <c r="C36" s="52"/>
      <c r="D36" s="53"/>
      <c r="E36" s="53"/>
      <c r="F36" s="58"/>
      <c r="G36" s="54" t="str">
        <f t="shared" si="0"/>
        <v/>
      </c>
      <c r="H36" s="55" t="str">
        <f t="shared" si="1"/>
        <v/>
      </c>
      <c r="I36" s="79" t="str">
        <f t="shared" si="2"/>
        <v/>
      </c>
      <c r="J36" s="55" t="str">
        <f t="shared" si="3"/>
        <v/>
      </c>
      <c r="K36" s="55" t="str">
        <f t="shared" si="4"/>
        <v/>
      </c>
      <c r="L36" s="55" t="str">
        <f t="shared" si="5"/>
        <v/>
      </c>
      <c r="M36" s="55" t="str">
        <f t="shared" si="6"/>
        <v/>
      </c>
      <c r="N36" s="55" t="str">
        <f t="shared" si="7"/>
        <v/>
      </c>
      <c r="O36" s="55" t="str">
        <f t="shared" si="8"/>
        <v/>
      </c>
      <c r="P36" s="55" t="str">
        <f t="shared" si="9"/>
        <v/>
      </c>
      <c r="Q36" s="82" t="str">
        <f t="shared" si="10"/>
        <v/>
      </c>
      <c r="R36" s="2"/>
      <c r="S36" s="76"/>
      <c r="T36" s="74"/>
      <c r="U36" s="76"/>
      <c r="V36" s="74"/>
      <c r="W36" s="76"/>
    </row>
    <row r="37" spans="1:23" x14ac:dyDescent="0.25">
      <c r="A37" s="50"/>
      <c r="B37" s="51"/>
      <c r="C37" s="52"/>
      <c r="D37" s="53"/>
      <c r="E37" s="53"/>
      <c r="F37" s="58"/>
      <c r="G37" s="54" t="str">
        <f t="shared" si="0"/>
        <v/>
      </c>
      <c r="H37" s="55" t="str">
        <f t="shared" si="1"/>
        <v/>
      </c>
      <c r="I37" s="79" t="str">
        <f t="shared" si="2"/>
        <v/>
      </c>
      <c r="J37" s="55" t="str">
        <f t="shared" si="3"/>
        <v/>
      </c>
      <c r="K37" s="55" t="str">
        <f t="shared" si="4"/>
        <v/>
      </c>
      <c r="L37" s="55" t="str">
        <f t="shared" si="5"/>
        <v/>
      </c>
      <c r="M37" s="55" t="str">
        <f t="shared" si="6"/>
        <v/>
      </c>
      <c r="N37" s="55" t="str">
        <f t="shared" si="7"/>
        <v/>
      </c>
      <c r="O37" s="55" t="str">
        <f t="shared" si="8"/>
        <v/>
      </c>
      <c r="P37" s="55" t="str">
        <f t="shared" si="9"/>
        <v/>
      </c>
      <c r="Q37" s="82" t="str">
        <f t="shared" si="10"/>
        <v/>
      </c>
      <c r="R37" s="2"/>
      <c r="S37" s="76"/>
      <c r="T37" s="74"/>
      <c r="U37" s="76"/>
      <c r="V37" s="74"/>
      <c r="W37" s="76"/>
    </row>
    <row r="38" spans="1:23" x14ac:dyDescent="0.25">
      <c r="A38" s="50"/>
      <c r="B38" s="51"/>
      <c r="C38" s="52"/>
      <c r="D38" s="53"/>
      <c r="E38" s="53"/>
      <c r="F38" s="58"/>
      <c r="G38" s="54" t="str">
        <f t="shared" si="0"/>
        <v/>
      </c>
      <c r="H38" s="55" t="str">
        <f t="shared" si="1"/>
        <v/>
      </c>
      <c r="I38" s="79" t="str">
        <f t="shared" si="2"/>
        <v/>
      </c>
      <c r="J38" s="55" t="str">
        <f t="shared" si="3"/>
        <v/>
      </c>
      <c r="K38" s="55" t="str">
        <f t="shared" si="4"/>
        <v/>
      </c>
      <c r="L38" s="55" t="str">
        <f t="shared" si="5"/>
        <v/>
      </c>
      <c r="M38" s="55" t="str">
        <f t="shared" si="6"/>
        <v/>
      </c>
      <c r="N38" s="55" t="str">
        <f t="shared" si="7"/>
        <v/>
      </c>
      <c r="O38" s="55" t="str">
        <f t="shared" si="8"/>
        <v/>
      </c>
      <c r="P38" s="55" t="str">
        <f t="shared" si="9"/>
        <v/>
      </c>
      <c r="Q38" s="82" t="str">
        <f t="shared" si="10"/>
        <v/>
      </c>
      <c r="R38" s="2"/>
      <c r="S38" s="76"/>
      <c r="T38" s="74"/>
      <c r="U38" s="76"/>
      <c r="V38" s="74"/>
      <c r="W38" s="76"/>
    </row>
    <row r="39" spans="1:23" x14ac:dyDescent="0.25">
      <c r="A39" s="50"/>
      <c r="B39" s="51"/>
      <c r="C39" s="52"/>
      <c r="D39" s="53"/>
      <c r="E39" s="53"/>
      <c r="F39" s="58"/>
      <c r="G39" s="54" t="str">
        <f t="shared" si="0"/>
        <v/>
      </c>
      <c r="H39" s="55" t="str">
        <f t="shared" si="1"/>
        <v/>
      </c>
      <c r="I39" s="79" t="str">
        <f t="shared" si="2"/>
        <v/>
      </c>
      <c r="J39" s="55" t="str">
        <f t="shared" si="3"/>
        <v/>
      </c>
      <c r="K39" s="55" t="str">
        <f t="shared" si="4"/>
        <v/>
      </c>
      <c r="L39" s="55" t="str">
        <f t="shared" si="5"/>
        <v/>
      </c>
      <c r="M39" s="55" t="str">
        <f t="shared" si="6"/>
        <v/>
      </c>
      <c r="N39" s="55" t="str">
        <f t="shared" si="7"/>
        <v/>
      </c>
      <c r="O39" s="55" t="str">
        <f t="shared" si="8"/>
        <v/>
      </c>
      <c r="P39" s="55" t="str">
        <f t="shared" si="9"/>
        <v/>
      </c>
      <c r="Q39" s="82" t="str">
        <f t="shared" si="10"/>
        <v/>
      </c>
      <c r="R39" s="2"/>
      <c r="S39" s="76"/>
      <c r="T39" s="74"/>
      <c r="U39" s="76"/>
      <c r="V39" s="74"/>
      <c r="W39" s="76"/>
    </row>
    <row r="40" spans="1:23" x14ac:dyDescent="0.25">
      <c r="A40" s="50"/>
      <c r="B40" s="51"/>
      <c r="C40" s="52"/>
      <c r="D40" s="53"/>
      <c r="E40" s="53"/>
      <c r="F40" s="58"/>
      <c r="G40" s="54" t="str">
        <f t="shared" si="0"/>
        <v/>
      </c>
      <c r="H40" s="55" t="str">
        <f t="shared" si="1"/>
        <v/>
      </c>
      <c r="I40" s="79" t="str">
        <f t="shared" si="2"/>
        <v/>
      </c>
      <c r="J40" s="55" t="str">
        <f t="shared" si="3"/>
        <v/>
      </c>
      <c r="K40" s="55" t="str">
        <f t="shared" si="4"/>
        <v/>
      </c>
      <c r="L40" s="55" t="str">
        <f t="shared" si="5"/>
        <v/>
      </c>
      <c r="M40" s="55" t="str">
        <f t="shared" si="6"/>
        <v/>
      </c>
      <c r="N40" s="55" t="str">
        <f t="shared" si="7"/>
        <v/>
      </c>
      <c r="O40" s="55" t="str">
        <f t="shared" si="8"/>
        <v/>
      </c>
      <c r="P40" s="55" t="str">
        <f t="shared" si="9"/>
        <v/>
      </c>
      <c r="Q40" s="82" t="str">
        <f t="shared" si="10"/>
        <v/>
      </c>
      <c r="R40" s="2"/>
      <c r="S40" s="76"/>
      <c r="T40" s="74"/>
      <c r="U40" s="76"/>
      <c r="V40" s="74"/>
      <c r="W40" s="76"/>
    </row>
    <row r="41" spans="1:23" x14ac:dyDescent="0.25">
      <c r="A41" s="50"/>
      <c r="B41" s="51"/>
      <c r="C41" s="52"/>
      <c r="D41" s="53"/>
      <c r="E41" s="53"/>
      <c r="F41" s="58"/>
      <c r="G41" s="54" t="str">
        <f t="shared" si="0"/>
        <v/>
      </c>
      <c r="H41" s="55" t="str">
        <f t="shared" si="1"/>
        <v/>
      </c>
      <c r="I41" s="79" t="str">
        <f t="shared" si="2"/>
        <v/>
      </c>
      <c r="J41" s="55" t="str">
        <f t="shared" si="3"/>
        <v/>
      </c>
      <c r="K41" s="55" t="str">
        <f t="shared" si="4"/>
        <v/>
      </c>
      <c r="L41" s="55" t="str">
        <f t="shared" si="5"/>
        <v/>
      </c>
      <c r="M41" s="55" t="str">
        <f t="shared" si="6"/>
        <v/>
      </c>
      <c r="N41" s="55" t="str">
        <f t="shared" si="7"/>
        <v/>
      </c>
      <c r="O41" s="55" t="str">
        <f t="shared" si="8"/>
        <v/>
      </c>
      <c r="P41" s="55" t="str">
        <f t="shared" si="9"/>
        <v/>
      </c>
      <c r="Q41" s="82" t="str">
        <f t="shared" si="10"/>
        <v/>
      </c>
      <c r="R41" s="2"/>
      <c r="S41" s="76"/>
      <c r="T41" s="74"/>
      <c r="U41" s="76"/>
      <c r="V41" s="74"/>
      <c r="W41" s="76"/>
    </row>
    <row r="42" spans="1:23" x14ac:dyDescent="0.25">
      <c r="A42" s="50"/>
      <c r="B42" s="51"/>
      <c r="C42" s="52"/>
      <c r="D42" s="53"/>
      <c r="E42" s="53"/>
      <c r="F42" s="58"/>
      <c r="G42" s="54" t="str">
        <f t="shared" si="0"/>
        <v/>
      </c>
      <c r="H42" s="55" t="str">
        <f t="shared" si="1"/>
        <v/>
      </c>
      <c r="I42" s="79" t="str">
        <f t="shared" si="2"/>
        <v/>
      </c>
      <c r="J42" s="55" t="str">
        <f t="shared" si="3"/>
        <v/>
      </c>
      <c r="K42" s="55" t="str">
        <f t="shared" si="4"/>
        <v/>
      </c>
      <c r="L42" s="55" t="str">
        <f t="shared" si="5"/>
        <v/>
      </c>
      <c r="M42" s="55" t="str">
        <f t="shared" si="6"/>
        <v/>
      </c>
      <c r="N42" s="55" t="str">
        <f t="shared" si="7"/>
        <v/>
      </c>
      <c r="O42" s="55" t="str">
        <f t="shared" si="8"/>
        <v/>
      </c>
      <c r="P42" s="55" t="str">
        <f t="shared" si="9"/>
        <v/>
      </c>
      <c r="Q42" s="82" t="str">
        <f t="shared" si="10"/>
        <v/>
      </c>
      <c r="R42" s="2"/>
      <c r="S42" s="76"/>
      <c r="T42" s="74"/>
      <c r="U42" s="76"/>
      <c r="V42" s="74"/>
      <c r="W42" s="76"/>
    </row>
    <row r="43" spans="1:23" x14ac:dyDescent="0.25">
      <c r="A43" s="50"/>
      <c r="B43" s="51"/>
      <c r="C43" s="52"/>
      <c r="D43" s="53"/>
      <c r="E43" s="53"/>
      <c r="F43" s="58"/>
      <c r="G43" s="54" t="str">
        <f t="shared" si="0"/>
        <v/>
      </c>
      <c r="H43" s="55" t="str">
        <f t="shared" si="1"/>
        <v/>
      </c>
      <c r="I43" s="79" t="str">
        <f t="shared" si="2"/>
        <v/>
      </c>
      <c r="J43" s="55" t="str">
        <f t="shared" si="3"/>
        <v/>
      </c>
      <c r="K43" s="55" t="str">
        <f t="shared" si="4"/>
        <v/>
      </c>
      <c r="L43" s="55" t="str">
        <f t="shared" si="5"/>
        <v/>
      </c>
      <c r="M43" s="55" t="str">
        <f t="shared" si="6"/>
        <v/>
      </c>
      <c r="N43" s="55" t="str">
        <f t="shared" si="7"/>
        <v/>
      </c>
      <c r="O43" s="55" t="str">
        <f t="shared" si="8"/>
        <v/>
      </c>
      <c r="P43" s="55" t="str">
        <f t="shared" si="9"/>
        <v/>
      </c>
      <c r="Q43" s="82" t="str">
        <f t="shared" si="10"/>
        <v/>
      </c>
      <c r="R43" s="2"/>
      <c r="S43" s="76"/>
      <c r="T43" s="74"/>
      <c r="U43" s="76"/>
      <c r="V43" s="74"/>
      <c r="W43" s="76"/>
    </row>
    <row r="44" spans="1:23" x14ac:dyDescent="0.25">
      <c r="A44" s="50"/>
      <c r="B44" s="51"/>
      <c r="C44" s="52"/>
      <c r="D44" s="53"/>
      <c r="E44" s="53"/>
      <c r="F44" s="58"/>
      <c r="G44" s="54" t="str">
        <f t="shared" si="0"/>
        <v/>
      </c>
      <c r="H44" s="55" t="str">
        <f t="shared" si="1"/>
        <v/>
      </c>
      <c r="I44" s="79" t="str">
        <f t="shared" si="2"/>
        <v/>
      </c>
      <c r="J44" s="55" t="str">
        <f t="shared" si="3"/>
        <v/>
      </c>
      <c r="K44" s="55" t="str">
        <f t="shared" si="4"/>
        <v/>
      </c>
      <c r="L44" s="55" t="str">
        <f t="shared" si="5"/>
        <v/>
      </c>
      <c r="M44" s="55" t="str">
        <f t="shared" si="6"/>
        <v/>
      </c>
      <c r="N44" s="55" t="str">
        <f t="shared" si="7"/>
        <v/>
      </c>
      <c r="O44" s="55" t="str">
        <f t="shared" si="8"/>
        <v/>
      </c>
      <c r="P44" s="55" t="str">
        <f t="shared" si="9"/>
        <v/>
      </c>
      <c r="Q44" s="82" t="str">
        <f t="shared" si="10"/>
        <v/>
      </c>
      <c r="R44" s="2"/>
      <c r="S44" s="76"/>
      <c r="T44" s="74"/>
      <c r="U44" s="76"/>
      <c r="V44" s="74"/>
      <c r="W44" s="76"/>
    </row>
    <row r="45" spans="1:23" x14ac:dyDescent="0.25">
      <c r="A45" s="50"/>
      <c r="B45" s="51"/>
      <c r="C45" s="52"/>
      <c r="D45" s="53"/>
      <c r="E45" s="53"/>
      <c r="F45" s="58"/>
      <c r="G45" s="54" t="str">
        <f t="shared" si="0"/>
        <v/>
      </c>
      <c r="H45" s="55" t="str">
        <f t="shared" si="1"/>
        <v/>
      </c>
      <c r="I45" s="79" t="str">
        <f t="shared" si="2"/>
        <v/>
      </c>
      <c r="J45" s="55" t="str">
        <f t="shared" si="3"/>
        <v/>
      </c>
      <c r="K45" s="55" t="str">
        <f t="shared" si="4"/>
        <v/>
      </c>
      <c r="L45" s="55" t="str">
        <f t="shared" si="5"/>
        <v/>
      </c>
      <c r="M45" s="55" t="str">
        <f t="shared" si="6"/>
        <v/>
      </c>
      <c r="N45" s="55" t="str">
        <f t="shared" si="7"/>
        <v/>
      </c>
      <c r="O45" s="55" t="str">
        <f t="shared" si="8"/>
        <v/>
      </c>
      <c r="P45" s="55" t="str">
        <f t="shared" si="9"/>
        <v/>
      </c>
      <c r="Q45" s="82" t="str">
        <f t="shared" si="10"/>
        <v/>
      </c>
      <c r="R45" s="2"/>
      <c r="S45" s="76"/>
      <c r="T45" s="74"/>
      <c r="U45" s="76"/>
      <c r="V45" s="74"/>
      <c r="W45" s="76"/>
    </row>
    <row r="46" spans="1:23" x14ac:dyDescent="0.25">
      <c r="A46" s="50"/>
      <c r="B46" s="51"/>
      <c r="C46" s="52"/>
      <c r="D46" s="53"/>
      <c r="E46" s="53"/>
      <c r="F46" s="58"/>
      <c r="G46" s="54" t="str">
        <f t="shared" si="0"/>
        <v/>
      </c>
      <c r="H46" s="55" t="str">
        <f t="shared" si="1"/>
        <v/>
      </c>
      <c r="I46" s="79" t="str">
        <f t="shared" si="2"/>
        <v/>
      </c>
      <c r="J46" s="55" t="str">
        <f t="shared" si="3"/>
        <v/>
      </c>
      <c r="K46" s="55" t="str">
        <f t="shared" si="4"/>
        <v/>
      </c>
      <c r="L46" s="55" t="str">
        <f t="shared" si="5"/>
        <v/>
      </c>
      <c r="M46" s="55" t="str">
        <f t="shared" si="6"/>
        <v/>
      </c>
      <c r="N46" s="55" t="str">
        <f t="shared" si="7"/>
        <v/>
      </c>
      <c r="O46" s="55" t="str">
        <f t="shared" si="8"/>
        <v/>
      </c>
      <c r="P46" s="55" t="str">
        <f t="shared" si="9"/>
        <v/>
      </c>
      <c r="Q46" s="82" t="str">
        <f t="shared" si="10"/>
        <v/>
      </c>
      <c r="R46" s="2"/>
      <c r="S46" s="76"/>
      <c r="T46" s="74"/>
      <c r="U46" s="76"/>
      <c r="V46" s="74"/>
      <c r="W46" s="76"/>
    </row>
    <row r="47" spans="1:23" x14ac:dyDescent="0.25">
      <c r="A47" s="50"/>
      <c r="B47" s="51"/>
      <c r="C47" s="52"/>
      <c r="D47" s="53"/>
      <c r="E47" s="53"/>
      <c r="F47" s="58"/>
      <c r="G47" s="54" t="str">
        <f t="shared" si="0"/>
        <v/>
      </c>
      <c r="H47" s="55" t="str">
        <f t="shared" si="1"/>
        <v/>
      </c>
      <c r="I47" s="79" t="str">
        <f t="shared" si="2"/>
        <v/>
      </c>
      <c r="J47" s="55" t="str">
        <f t="shared" si="3"/>
        <v/>
      </c>
      <c r="K47" s="55" t="str">
        <f t="shared" si="4"/>
        <v/>
      </c>
      <c r="L47" s="55" t="str">
        <f t="shared" si="5"/>
        <v/>
      </c>
      <c r="M47" s="55" t="str">
        <f t="shared" si="6"/>
        <v/>
      </c>
      <c r="N47" s="55" t="str">
        <f t="shared" si="7"/>
        <v/>
      </c>
      <c r="O47" s="55" t="str">
        <f t="shared" si="8"/>
        <v/>
      </c>
      <c r="P47" s="55" t="str">
        <f t="shared" si="9"/>
        <v/>
      </c>
      <c r="Q47" s="82" t="str">
        <f t="shared" si="10"/>
        <v/>
      </c>
      <c r="R47" s="2"/>
      <c r="S47" s="76"/>
      <c r="T47" s="74"/>
      <c r="U47" s="76"/>
      <c r="V47" s="74"/>
      <c r="W47" s="76"/>
    </row>
    <row r="48" spans="1:23" x14ac:dyDescent="0.25">
      <c r="A48" s="50"/>
      <c r="B48" s="51"/>
      <c r="C48" s="52"/>
      <c r="D48" s="53"/>
      <c r="E48" s="53"/>
      <c r="F48" s="58"/>
      <c r="G48" s="54" t="str">
        <f t="shared" si="0"/>
        <v/>
      </c>
      <c r="H48" s="55" t="str">
        <f t="shared" si="1"/>
        <v/>
      </c>
      <c r="I48" s="79" t="str">
        <f t="shared" si="2"/>
        <v/>
      </c>
      <c r="J48" s="55" t="str">
        <f t="shared" si="3"/>
        <v/>
      </c>
      <c r="K48" s="55" t="str">
        <f t="shared" si="4"/>
        <v/>
      </c>
      <c r="L48" s="55" t="str">
        <f t="shared" si="5"/>
        <v/>
      </c>
      <c r="M48" s="55" t="str">
        <f t="shared" si="6"/>
        <v/>
      </c>
      <c r="N48" s="55" t="str">
        <f t="shared" si="7"/>
        <v/>
      </c>
      <c r="O48" s="55" t="str">
        <f t="shared" si="8"/>
        <v/>
      </c>
      <c r="P48" s="55" t="str">
        <f t="shared" si="9"/>
        <v/>
      </c>
      <c r="Q48" s="82" t="str">
        <f t="shared" si="10"/>
        <v/>
      </c>
      <c r="R48" s="2"/>
      <c r="S48" s="76"/>
      <c r="T48" s="74"/>
      <c r="U48" s="76"/>
      <c r="V48" s="74"/>
      <c r="W48" s="76"/>
    </row>
    <row r="49" spans="1:23" x14ac:dyDescent="0.25">
      <c r="A49" s="50"/>
      <c r="B49" s="51"/>
      <c r="C49" s="52"/>
      <c r="D49" s="53"/>
      <c r="E49" s="53"/>
      <c r="F49" s="58"/>
      <c r="G49" s="54" t="str">
        <f t="shared" si="0"/>
        <v/>
      </c>
      <c r="H49" s="55" t="str">
        <f t="shared" si="1"/>
        <v/>
      </c>
      <c r="I49" s="79" t="str">
        <f t="shared" si="2"/>
        <v/>
      </c>
      <c r="J49" s="55" t="str">
        <f t="shared" si="3"/>
        <v/>
      </c>
      <c r="K49" s="55" t="str">
        <f t="shared" si="4"/>
        <v/>
      </c>
      <c r="L49" s="55" t="str">
        <f t="shared" si="5"/>
        <v/>
      </c>
      <c r="M49" s="55" t="str">
        <f t="shared" si="6"/>
        <v/>
      </c>
      <c r="N49" s="55" t="str">
        <f t="shared" si="7"/>
        <v/>
      </c>
      <c r="O49" s="55" t="str">
        <f t="shared" si="8"/>
        <v/>
      </c>
      <c r="P49" s="55" t="str">
        <f t="shared" si="9"/>
        <v/>
      </c>
      <c r="Q49" s="82" t="str">
        <f t="shared" si="10"/>
        <v/>
      </c>
      <c r="R49" s="2"/>
      <c r="S49" s="76"/>
      <c r="T49" s="74"/>
      <c r="U49" s="76"/>
      <c r="V49" s="74"/>
      <c r="W49" s="76"/>
    </row>
    <row r="50" spans="1:23" x14ac:dyDescent="0.25">
      <c r="A50" s="50"/>
      <c r="B50" s="51"/>
      <c r="C50" s="52"/>
      <c r="D50" s="53"/>
      <c r="E50" s="53"/>
      <c r="F50" s="58"/>
      <c r="G50" s="54" t="str">
        <f t="shared" si="0"/>
        <v/>
      </c>
      <c r="H50" s="55" t="str">
        <f t="shared" si="1"/>
        <v/>
      </c>
      <c r="I50" s="79" t="str">
        <f t="shared" si="2"/>
        <v/>
      </c>
      <c r="J50" s="55" t="str">
        <f t="shared" si="3"/>
        <v/>
      </c>
      <c r="K50" s="55" t="str">
        <f t="shared" si="4"/>
        <v/>
      </c>
      <c r="L50" s="55" t="str">
        <f t="shared" si="5"/>
        <v/>
      </c>
      <c r="M50" s="55" t="str">
        <f t="shared" si="6"/>
        <v/>
      </c>
      <c r="N50" s="55" t="str">
        <f t="shared" si="7"/>
        <v/>
      </c>
      <c r="O50" s="55" t="str">
        <f t="shared" si="8"/>
        <v/>
      </c>
      <c r="P50" s="55" t="str">
        <f t="shared" si="9"/>
        <v/>
      </c>
      <c r="Q50" s="82" t="str">
        <f t="shared" si="10"/>
        <v/>
      </c>
      <c r="R50" s="2"/>
      <c r="S50" s="76"/>
      <c r="T50" s="74"/>
      <c r="U50" s="76"/>
      <c r="V50" s="74"/>
      <c r="W50" s="76"/>
    </row>
    <row r="51" spans="1:23" x14ac:dyDescent="0.25">
      <c r="A51" s="50"/>
      <c r="B51" s="51"/>
      <c r="C51" s="52"/>
      <c r="D51" s="53"/>
      <c r="E51" s="53"/>
      <c r="F51" s="58"/>
      <c r="G51" s="54" t="str">
        <f t="shared" si="0"/>
        <v/>
      </c>
      <c r="H51" s="55" t="str">
        <f t="shared" si="1"/>
        <v/>
      </c>
      <c r="I51" s="79" t="str">
        <f t="shared" si="2"/>
        <v/>
      </c>
      <c r="J51" s="55" t="str">
        <f t="shared" si="3"/>
        <v/>
      </c>
      <c r="K51" s="55" t="str">
        <f t="shared" si="4"/>
        <v/>
      </c>
      <c r="L51" s="55" t="str">
        <f t="shared" si="5"/>
        <v/>
      </c>
      <c r="M51" s="55" t="str">
        <f t="shared" si="6"/>
        <v/>
      </c>
      <c r="N51" s="55" t="str">
        <f t="shared" si="7"/>
        <v/>
      </c>
      <c r="O51" s="55" t="str">
        <f t="shared" si="8"/>
        <v/>
      </c>
      <c r="P51" s="55" t="str">
        <f t="shared" si="9"/>
        <v/>
      </c>
      <c r="Q51" s="82" t="str">
        <f t="shared" si="10"/>
        <v/>
      </c>
      <c r="R51" s="2"/>
      <c r="S51" s="76"/>
      <c r="T51" s="74"/>
      <c r="U51" s="76"/>
      <c r="V51" s="74"/>
      <c r="W51" s="76"/>
    </row>
    <row r="52" spans="1:23" x14ac:dyDescent="0.25">
      <c r="A52" s="50"/>
      <c r="B52" s="51"/>
      <c r="C52" s="52"/>
      <c r="D52" s="53"/>
      <c r="E52" s="53"/>
      <c r="F52" s="58"/>
      <c r="G52" s="54" t="str">
        <f t="shared" si="0"/>
        <v/>
      </c>
      <c r="H52" s="55" t="str">
        <f t="shared" si="1"/>
        <v/>
      </c>
      <c r="I52" s="79" t="str">
        <f t="shared" si="2"/>
        <v/>
      </c>
      <c r="J52" s="55" t="str">
        <f t="shared" si="3"/>
        <v/>
      </c>
      <c r="K52" s="55" t="str">
        <f t="shared" si="4"/>
        <v/>
      </c>
      <c r="L52" s="55" t="str">
        <f t="shared" si="5"/>
        <v/>
      </c>
      <c r="M52" s="55" t="str">
        <f t="shared" si="6"/>
        <v/>
      </c>
      <c r="N52" s="55" t="str">
        <f t="shared" si="7"/>
        <v/>
      </c>
      <c r="O52" s="55" t="str">
        <f t="shared" si="8"/>
        <v/>
      </c>
      <c r="P52" s="55" t="str">
        <f t="shared" si="9"/>
        <v/>
      </c>
      <c r="Q52" s="82" t="str">
        <f t="shared" si="10"/>
        <v/>
      </c>
      <c r="R52" s="2"/>
      <c r="S52" s="76"/>
      <c r="T52" s="74"/>
      <c r="U52" s="76"/>
      <c r="V52" s="74"/>
      <c r="W52" s="76"/>
    </row>
    <row r="53" spans="1:23" x14ac:dyDescent="0.25">
      <c r="A53" s="50"/>
      <c r="B53" s="51"/>
      <c r="C53" s="52"/>
      <c r="D53" s="53"/>
      <c r="E53" s="53"/>
      <c r="F53" s="58"/>
      <c r="G53" s="54" t="str">
        <f t="shared" si="0"/>
        <v/>
      </c>
      <c r="H53" s="55" t="str">
        <f t="shared" si="1"/>
        <v/>
      </c>
      <c r="I53" s="79" t="str">
        <f t="shared" si="2"/>
        <v/>
      </c>
      <c r="J53" s="55" t="str">
        <f t="shared" si="3"/>
        <v/>
      </c>
      <c r="K53" s="55" t="str">
        <f t="shared" si="4"/>
        <v/>
      </c>
      <c r="L53" s="55" t="str">
        <f t="shared" si="5"/>
        <v/>
      </c>
      <c r="M53" s="55" t="str">
        <f t="shared" si="6"/>
        <v/>
      </c>
      <c r="N53" s="55" t="str">
        <f t="shared" si="7"/>
        <v/>
      </c>
      <c r="O53" s="55" t="str">
        <f t="shared" si="8"/>
        <v/>
      </c>
      <c r="P53" s="55" t="str">
        <f t="shared" si="9"/>
        <v/>
      </c>
      <c r="Q53" s="82" t="str">
        <f t="shared" si="10"/>
        <v/>
      </c>
      <c r="R53" s="2"/>
      <c r="S53" s="76"/>
      <c r="T53" s="74"/>
      <c r="U53" s="76"/>
      <c r="V53" s="74"/>
      <c r="W53" s="76"/>
    </row>
    <row r="54" spans="1:23" x14ac:dyDescent="0.25">
      <c r="A54" s="50"/>
      <c r="B54" s="51"/>
      <c r="C54" s="52"/>
      <c r="D54" s="53"/>
      <c r="E54" s="53"/>
      <c r="F54" s="58"/>
      <c r="G54" s="54" t="str">
        <f t="shared" si="0"/>
        <v/>
      </c>
      <c r="H54" s="55" t="str">
        <f t="shared" si="1"/>
        <v/>
      </c>
      <c r="I54" s="79" t="str">
        <f t="shared" si="2"/>
        <v/>
      </c>
      <c r="J54" s="55" t="str">
        <f t="shared" si="3"/>
        <v/>
      </c>
      <c r="K54" s="55" t="str">
        <f t="shared" si="4"/>
        <v/>
      </c>
      <c r="L54" s="55" t="str">
        <f t="shared" si="5"/>
        <v/>
      </c>
      <c r="M54" s="55" t="str">
        <f t="shared" si="6"/>
        <v/>
      </c>
      <c r="N54" s="55" t="str">
        <f t="shared" si="7"/>
        <v/>
      </c>
      <c r="O54" s="55" t="str">
        <f t="shared" si="8"/>
        <v/>
      </c>
      <c r="P54" s="55" t="str">
        <f t="shared" si="9"/>
        <v/>
      </c>
      <c r="Q54" s="82" t="str">
        <f t="shared" si="10"/>
        <v/>
      </c>
      <c r="R54" s="2"/>
      <c r="S54" s="76"/>
      <c r="T54" s="74"/>
      <c r="U54" s="76"/>
      <c r="V54" s="74"/>
      <c r="W54" s="76"/>
    </row>
    <row r="55" spans="1:23" x14ac:dyDescent="0.25">
      <c r="A55" s="50"/>
      <c r="B55" s="51"/>
      <c r="C55" s="52"/>
      <c r="D55" s="53"/>
      <c r="E55" s="53"/>
      <c r="F55" s="58"/>
      <c r="G55" s="54" t="str">
        <f t="shared" si="0"/>
        <v/>
      </c>
      <c r="H55" s="55" t="str">
        <f t="shared" si="1"/>
        <v/>
      </c>
      <c r="I55" s="79" t="str">
        <f t="shared" si="2"/>
        <v/>
      </c>
      <c r="J55" s="55" t="str">
        <f t="shared" si="3"/>
        <v/>
      </c>
      <c r="K55" s="55" t="str">
        <f t="shared" si="4"/>
        <v/>
      </c>
      <c r="L55" s="55" t="str">
        <f t="shared" si="5"/>
        <v/>
      </c>
      <c r="M55" s="55" t="str">
        <f t="shared" si="6"/>
        <v/>
      </c>
      <c r="N55" s="55" t="str">
        <f t="shared" si="7"/>
        <v/>
      </c>
      <c r="O55" s="55" t="str">
        <f t="shared" si="8"/>
        <v/>
      </c>
      <c r="P55" s="55" t="str">
        <f t="shared" si="9"/>
        <v/>
      </c>
      <c r="Q55" s="82" t="str">
        <f t="shared" si="10"/>
        <v/>
      </c>
      <c r="R55" s="2"/>
      <c r="S55" s="76"/>
      <c r="T55" s="74"/>
      <c r="U55" s="76"/>
      <c r="V55" s="74"/>
      <c r="W55" s="76"/>
    </row>
    <row r="56" spans="1:23" x14ac:dyDescent="0.25">
      <c r="A56" s="50"/>
      <c r="B56" s="51"/>
      <c r="C56" s="52"/>
      <c r="D56" s="53"/>
      <c r="E56" s="53"/>
      <c r="F56" s="58"/>
      <c r="G56" s="54" t="str">
        <f t="shared" si="0"/>
        <v/>
      </c>
      <c r="H56" s="55" t="str">
        <f t="shared" si="1"/>
        <v/>
      </c>
      <c r="I56" s="79" t="str">
        <f t="shared" si="2"/>
        <v/>
      </c>
      <c r="J56" s="55" t="str">
        <f t="shared" si="3"/>
        <v/>
      </c>
      <c r="K56" s="55" t="str">
        <f t="shared" si="4"/>
        <v/>
      </c>
      <c r="L56" s="55" t="str">
        <f t="shared" si="5"/>
        <v/>
      </c>
      <c r="M56" s="55" t="str">
        <f t="shared" si="6"/>
        <v/>
      </c>
      <c r="N56" s="55" t="str">
        <f t="shared" si="7"/>
        <v/>
      </c>
      <c r="O56" s="55" t="str">
        <f t="shared" si="8"/>
        <v/>
      </c>
      <c r="P56" s="55" t="str">
        <f t="shared" si="9"/>
        <v/>
      </c>
      <c r="Q56" s="82" t="str">
        <f t="shared" si="10"/>
        <v/>
      </c>
      <c r="R56" s="2"/>
      <c r="S56" s="76"/>
      <c r="T56" s="74"/>
      <c r="U56" s="76"/>
      <c r="V56" s="74"/>
      <c r="W56" s="76"/>
    </row>
    <row r="57" spans="1:23" x14ac:dyDescent="0.25">
      <c r="A57" s="50"/>
      <c r="B57" s="51"/>
      <c r="C57" s="52"/>
      <c r="D57" s="53"/>
      <c r="E57" s="53"/>
      <c r="F57" s="58"/>
      <c r="G57" s="54" t="str">
        <f t="shared" si="0"/>
        <v/>
      </c>
      <c r="H57" s="55" t="str">
        <f t="shared" si="1"/>
        <v/>
      </c>
      <c r="I57" s="79" t="str">
        <f t="shared" si="2"/>
        <v/>
      </c>
      <c r="J57" s="55" t="str">
        <f t="shared" si="3"/>
        <v/>
      </c>
      <c r="K57" s="55" t="str">
        <f t="shared" si="4"/>
        <v/>
      </c>
      <c r="L57" s="55" t="str">
        <f t="shared" si="5"/>
        <v/>
      </c>
      <c r="M57" s="55" t="str">
        <f t="shared" si="6"/>
        <v/>
      </c>
      <c r="N57" s="55" t="str">
        <f t="shared" si="7"/>
        <v/>
      </c>
      <c r="O57" s="55" t="str">
        <f t="shared" si="8"/>
        <v/>
      </c>
      <c r="P57" s="55" t="str">
        <f t="shared" si="9"/>
        <v/>
      </c>
      <c r="Q57" s="82" t="str">
        <f t="shared" si="10"/>
        <v/>
      </c>
      <c r="R57" s="2"/>
      <c r="S57" s="76"/>
      <c r="T57" s="74"/>
      <c r="U57" s="76"/>
      <c r="V57" s="74"/>
      <c r="W57" s="76"/>
    </row>
    <row r="58" spans="1:23" x14ac:dyDescent="0.25">
      <c r="A58" s="50"/>
      <c r="B58" s="51"/>
      <c r="C58" s="52"/>
      <c r="D58" s="53"/>
      <c r="E58" s="53"/>
      <c r="F58" s="58"/>
      <c r="G58" s="54" t="str">
        <f t="shared" si="0"/>
        <v/>
      </c>
      <c r="H58" s="55" t="str">
        <f t="shared" si="1"/>
        <v/>
      </c>
      <c r="I58" s="79" t="str">
        <f t="shared" si="2"/>
        <v/>
      </c>
      <c r="J58" s="55" t="str">
        <f t="shared" si="3"/>
        <v/>
      </c>
      <c r="K58" s="55" t="str">
        <f t="shared" si="4"/>
        <v/>
      </c>
      <c r="L58" s="55" t="str">
        <f t="shared" si="5"/>
        <v/>
      </c>
      <c r="M58" s="55" t="str">
        <f t="shared" si="6"/>
        <v/>
      </c>
      <c r="N58" s="55" t="str">
        <f t="shared" si="7"/>
        <v/>
      </c>
      <c r="O58" s="55" t="str">
        <f t="shared" si="8"/>
        <v/>
      </c>
      <c r="P58" s="55" t="str">
        <f t="shared" si="9"/>
        <v/>
      </c>
      <c r="Q58" s="82" t="str">
        <f t="shared" si="10"/>
        <v/>
      </c>
      <c r="R58" s="2"/>
      <c r="S58" s="76"/>
      <c r="T58" s="74"/>
      <c r="U58" s="76"/>
      <c r="V58" s="74"/>
      <c r="W58" s="76"/>
    </row>
    <row r="59" spans="1:23" x14ac:dyDescent="0.25">
      <c r="A59" s="50"/>
      <c r="B59" s="51"/>
      <c r="C59" s="52"/>
      <c r="D59" s="53"/>
      <c r="E59" s="53"/>
      <c r="F59" s="58"/>
      <c r="G59" s="54" t="str">
        <f t="shared" si="0"/>
        <v/>
      </c>
      <c r="H59" s="55" t="str">
        <f t="shared" si="1"/>
        <v/>
      </c>
      <c r="I59" s="79" t="str">
        <f t="shared" si="2"/>
        <v/>
      </c>
      <c r="J59" s="55" t="str">
        <f t="shared" si="3"/>
        <v/>
      </c>
      <c r="K59" s="55" t="str">
        <f t="shared" si="4"/>
        <v/>
      </c>
      <c r="L59" s="55" t="str">
        <f t="shared" si="5"/>
        <v/>
      </c>
      <c r="M59" s="55" t="str">
        <f t="shared" si="6"/>
        <v/>
      </c>
      <c r="N59" s="55" t="str">
        <f t="shared" si="7"/>
        <v/>
      </c>
      <c r="O59" s="55" t="str">
        <f t="shared" si="8"/>
        <v/>
      </c>
      <c r="P59" s="55" t="str">
        <f t="shared" si="9"/>
        <v/>
      </c>
      <c r="Q59" s="82" t="str">
        <f t="shared" si="10"/>
        <v/>
      </c>
      <c r="R59" s="2"/>
      <c r="S59" s="76"/>
      <c r="T59" s="74"/>
      <c r="U59" s="76"/>
      <c r="V59" s="74"/>
      <c r="W59" s="76"/>
    </row>
    <row r="60" spans="1:23" x14ac:dyDescent="0.25">
      <c r="A60" s="50"/>
      <c r="B60" s="51"/>
      <c r="C60" s="52"/>
      <c r="D60" s="53"/>
      <c r="E60" s="53"/>
      <c r="F60" s="58"/>
      <c r="G60" s="54" t="str">
        <f t="shared" si="0"/>
        <v/>
      </c>
      <c r="H60" s="55" t="str">
        <f t="shared" si="1"/>
        <v/>
      </c>
      <c r="I60" s="79" t="str">
        <f t="shared" si="2"/>
        <v/>
      </c>
      <c r="J60" s="55" t="str">
        <f t="shared" si="3"/>
        <v/>
      </c>
      <c r="K60" s="55" t="str">
        <f t="shared" si="4"/>
        <v/>
      </c>
      <c r="L60" s="55" t="str">
        <f t="shared" si="5"/>
        <v/>
      </c>
      <c r="M60" s="55" t="str">
        <f t="shared" si="6"/>
        <v/>
      </c>
      <c r="N60" s="55" t="str">
        <f t="shared" si="7"/>
        <v/>
      </c>
      <c r="O60" s="55" t="str">
        <f t="shared" si="8"/>
        <v/>
      </c>
      <c r="P60" s="55" t="str">
        <f t="shared" si="9"/>
        <v/>
      </c>
      <c r="Q60" s="82" t="str">
        <f t="shared" si="10"/>
        <v/>
      </c>
      <c r="R60" s="2"/>
      <c r="S60" s="76"/>
      <c r="T60" s="74"/>
      <c r="U60" s="76"/>
      <c r="V60" s="74"/>
      <c r="W60" s="76"/>
    </row>
    <row r="61" spans="1:23" x14ac:dyDescent="0.25">
      <c r="A61" s="50"/>
      <c r="B61" s="51"/>
      <c r="C61" s="52"/>
      <c r="D61" s="53"/>
      <c r="E61" s="53"/>
      <c r="F61" s="58"/>
      <c r="G61" s="54" t="str">
        <f t="shared" si="0"/>
        <v/>
      </c>
      <c r="H61" s="55" t="str">
        <f t="shared" si="1"/>
        <v/>
      </c>
      <c r="I61" s="79" t="str">
        <f t="shared" si="2"/>
        <v/>
      </c>
      <c r="J61" s="55" t="str">
        <f t="shared" si="3"/>
        <v/>
      </c>
      <c r="K61" s="55" t="str">
        <f t="shared" si="4"/>
        <v/>
      </c>
      <c r="L61" s="55" t="str">
        <f t="shared" si="5"/>
        <v/>
      </c>
      <c r="M61" s="55" t="str">
        <f t="shared" si="6"/>
        <v/>
      </c>
      <c r="N61" s="55" t="str">
        <f t="shared" si="7"/>
        <v/>
      </c>
      <c r="O61" s="55" t="str">
        <f t="shared" si="8"/>
        <v/>
      </c>
      <c r="P61" s="55" t="str">
        <f t="shared" si="9"/>
        <v/>
      </c>
      <c r="Q61" s="82" t="str">
        <f t="shared" si="10"/>
        <v/>
      </c>
      <c r="R61" s="2"/>
      <c r="S61" s="76"/>
      <c r="T61" s="74"/>
      <c r="U61" s="76"/>
      <c r="V61" s="74"/>
      <c r="W61" s="76"/>
    </row>
    <row r="62" spans="1:23" x14ac:dyDescent="0.25">
      <c r="A62" s="50"/>
      <c r="B62" s="51"/>
      <c r="C62" s="52"/>
      <c r="D62" s="53"/>
      <c r="E62" s="53"/>
      <c r="F62" s="58"/>
      <c r="G62" s="54" t="str">
        <f t="shared" si="0"/>
        <v/>
      </c>
      <c r="H62" s="55" t="str">
        <f t="shared" si="1"/>
        <v/>
      </c>
      <c r="I62" s="79" t="str">
        <f t="shared" si="2"/>
        <v/>
      </c>
      <c r="J62" s="55" t="str">
        <f t="shared" si="3"/>
        <v/>
      </c>
      <c r="K62" s="55" t="str">
        <f t="shared" si="4"/>
        <v/>
      </c>
      <c r="L62" s="55" t="str">
        <f t="shared" si="5"/>
        <v/>
      </c>
      <c r="M62" s="55" t="str">
        <f t="shared" si="6"/>
        <v/>
      </c>
      <c r="N62" s="55" t="str">
        <f t="shared" si="7"/>
        <v/>
      </c>
      <c r="O62" s="55" t="str">
        <f t="shared" si="8"/>
        <v/>
      </c>
      <c r="P62" s="55" t="str">
        <f t="shared" si="9"/>
        <v/>
      </c>
      <c r="Q62" s="82" t="str">
        <f t="shared" si="10"/>
        <v/>
      </c>
      <c r="R62" s="2"/>
      <c r="S62" s="76"/>
      <c r="T62" s="74"/>
      <c r="U62" s="76"/>
      <c r="V62" s="74"/>
      <c r="W62" s="76"/>
    </row>
    <row r="63" spans="1:23" x14ac:dyDescent="0.25">
      <c r="A63" s="50"/>
      <c r="B63" s="51"/>
      <c r="C63" s="52"/>
      <c r="D63" s="53"/>
      <c r="E63" s="53"/>
      <c r="F63" s="58"/>
      <c r="G63" s="54" t="str">
        <f t="shared" si="0"/>
        <v/>
      </c>
      <c r="H63" s="55" t="str">
        <f t="shared" si="1"/>
        <v/>
      </c>
      <c r="I63" s="79" t="str">
        <f t="shared" si="2"/>
        <v/>
      </c>
      <c r="J63" s="55" t="str">
        <f t="shared" si="3"/>
        <v/>
      </c>
      <c r="K63" s="55" t="str">
        <f t="shared" si="4"/>
        <v/>
      </c>
      <c r="L63" s="55" t="str">
        <f t="shared" si="5"/>
        <v/>
      </c>
      <c r="M63" s="55" t="str">
        <f t="shared" si="6"/>
        <v/>
      </c>
      <c r="N63" s="55" t="str">
        <f t="shared" si="7"/>
        <v/>
      </c>
      <c r="O63" s="55" t="str">
        <f t="shared" si="8"/>
        <v/>
      </c>
      <c r="P63" s="55" t="str">
        <f t="shared" si="9"/>
        <v/>
      </c>
      <c r="Q63" s="82" t="str">
        <f t="shared" si="10"/>
        <v/>
      </c>
      <c r="R63" s="2"/>
      <c r="S63" s="76"/>
      <c r="T63" s="74"/>
      <c r="U63" s="76"/>
      <c r="V63" s="74"/>
      <c r="W63" s="76"/>
    </row>
    <row r="64" spans="1:23" x14ac:dyDescent="0.25">
      <c r="A64" s="50"/>
      <c r="B64" s="51"/>
      <c r="C64" s="52"/>
      <c r="D64" s="53"/>
      <c r="E64" s="53"/>
      <c r="F64" s="58"/>
      <c r="G64" s="54" t="str">
        <f t="shared" si="0"/>
        <v/>
      </c>
      <c r="H64" s="55" t="str">
        <f t="shared" si="1"/>
        <v/>
      </c>
      <c r="I64" s="79" t="str">
        <f t="shared" si="2"/>
        <v/>
      </c>
      <c r="J64" s="55" t="str">
        <f t="shared" si="3"/>
        <v/>
      </c>
      <c r="K64" s="55" t="str">
        <f t="shared" si="4"/>
        <v/>
      </c>
      <c r="L64" s="55" t="str">
        <f t="shared" si="5"/>
        <v/>
      </c>
      <c r="M64" s="55" t="str">
        <f t="shared" si="6"/>
        <v/>
      </c>
      <c r="N64" s="55" t="str">
        <f t="shared" si="7"/>
        <v/>
      </c>
      <c r="O64" s="55" t="str">
        <f t="shared" si="8"/>
        <v/>
      </c>
      <c r="P64" s="55" t="str">
        <f t="shared" si="9"/>
        <v/>
      </c>
      <c r="Q64" s="82" t="str">
        <f t="shared" si="10"/>
        <v/>
      </c>
      <c r="R64" s="2"/>
      <c r="S64" s="76"/>
      <c r="T64" s="74"/>
      <c r="U64" s="76"/>
      <c r="V64" s="74"/>
      <c r="W64" s="76"/>
    </row>
    <row r="65" spans="1:23" x14ac:dyDescent="0.25">
      <c r="A65" s="50"/>
      <c r="B65" s="51"/>
      <c r="C65" s="52"/>
      <c r="D65" s="53"/>
      <c r="E65" s="53"/>
      <c r="F65" s="58"/>
      <c r="G65" s="54" t="str">
        <f t="shared" si="0"/>
        <v/>
      </c>
      <c r="H65" s="55" t="str">
        <f t="shared" si="1"/>
        <v/>
      </c>
      <c r="I65" s="79" t="str">
        <f t="shared" si="2"/>
        <v/>
      </c>
      <c r="J65" s="55" t="str">
        <f t="shared" si="3"/>
        <v/>
      </c>
      <c r="K65" s="55" t="str">
        <f t="shared" si="4"/>
        <v/>
      </c>
      <c r="L65" s="55" t="str">
        <f t="shared" si="5"/>
        <v/>
      </c>
      <c r="M65" s="55" t="str">
        <f t="shared" si="6"/>
        <v/>
      </c>
      <c r="N65" s="55" t="str">
        <f t="shared" si="7"/>
        <v/>
      </c>
      <c r="O65" s="55" t="str">
        <f t="shared" si="8"/>
        <v/>
      </c>
      <c r="P65" s="55" t="str">
        <f t="shared" si="9"/>
        <v/>
      </c>
      <c r="Q65" s="82" t="str">
        <f t="shared" si="10"/>
        <v/>
      </c>
      <c r="R65" s="2"/>
      <c r="S65" s="76"/>
      <c r="T65" s="74"/>
      <c r="U65" s="76"/>
      <c r="V65" s="74"/>
      <c r="W65" s="76"/>
    </row>
    <row r="66" spans="1:23" x14ac:dyDescent="0.25">
      <c r="A66" s="50"/>
      <c r="B66" s="51"/>
      <c r="C66" s="52"/>
      <c r="D66" s="53"/>
      <c r="E66" s="53"/>
      <c r="F66" s="58"/>
      <c r="G66" s="54" t="str">
        <f t="shared" si="0"/>
        <v/>
      </c>
      <c r="H66" s="55" t="str">
        <f t="shared" si="1"/>
        <v/>
      </c>
      <c r="I66" s="79" t="str">
        <f t="shared" si="2"/>
        <v/>
      </c>
      <c r="J66" s="55" t="str">
        <f t="shared" si="3"/>
        <v/>
      </c>
      <c r="K66" s="55" t="str">
        <f t="shared" si="4"/>
        <v/>
      </c>
      <c r="L66" s="55" t="str">
        <f t="shared" si="5"/>
        <v/>
      </c>
      <c r="M66" s="55" t="str">
        <f t="shared" si="6"/>
        <v/>
      </c>
      <c r="N66" s="55" t="str">
        <f t="shared" si="7"/>
        <v/>
      </c>
      <c r="O66" s="55" t="str">
        <f t="shared" si="8"/>
        <v/>
      </c>
      <c r="P66" s="55" t="str">
        <f t="shared" si="9"/>
        <v/>
      </c>
      <c r="Q66" s="82" t="str">
        <f t="shared" si="10"/>
        <v/>
      </c>
      <c r="R66" s="2"/>
      <c r="S66" s="76"/>
      <c r="T66" s="74"/>
      <c r="U66" s="76"/>
      <c r="V66" s="74"/>
      <c r="W66" s="76"/>
    </row>
    <row r="67" spans="1:23" x14ac:dyDescent="0.25">
      <c r="A67" s="50"/>
      <c r="B67" s="51"/>
      <c r="C67" s="52"/>
      <c r="D67" s="53"/>
      <c r="E67" s="53"/>
      <c r="F67" s="58"/>
      <c r="G67" s="54" t="str">
        <f t="shared" ref="G67:G130" si="11">IF(F67="","",VLOOKUP(F67,ENSENMBLE,2))</f>
        <v/>
      </c>
      <c r="H67" s="55" t="str">
        <f t="shared" si="1"/>
        <v/>
      </c>
      <c r="I67" s="79" t="str">
        <f t="shared" si="2"/>
        <v/>
      </c>
      <c r="J67" s="55" t="str">
        <f t="shared" si="3"/>
        <v/>
      </c>
      <c r="K67" s="55" t="str">
        <f t="shared" si="4"/>
        <v/>
      </c>
      <c r="L67" s="55" t="str">
        <f t="shared" si="5"/>
        <v/>
      </c>
      <c r="M67" s="55" t="str">
        <f t="shared" si="6"/>
        <v/>
      </c>
      <c r="N67" s="55" t="str">
        <f t="shared" si="7"/>
        <v/>
      </c>
      <c r="O67" s="55" t="str">
        <f t="shared" si="8"/>
        <v/>
      </c>
      <c r="P67" s="55" t="str">
        <f t="shared" si="9"/>
        <v/>
      </c>
      <c r="Q67" s="82" t="str">
        <f t="shared" si="10"/>
        <v/>
      </c>
      <c r="R67" s="2"/>
      <c r="S67" s="76"/>
      <c r="T67" s="74"/>
      <c r="U67" s="76"/>
      <c r="V67" s="74"/>
      <c r="W67" s="76"/>
    </row>
    <row r="68" spans="1:23" x14ac:dyDescent="0.25">
      <c r="A68" s="50"/>
      <c r="B68" s="51"/>
      <c r="C68" s="52"/>
      <c r="D68" s="53"/>
      <c r="E68" s="53"/>
      <c r="F68" s="58"/>
      <c r="G68" s="54" t="str">
        <f t="shared" si="11"/>
        <v/>
      </c>
      <c r="H68" s="55" t="str">
        <f t="shared" ref="H68:H131" si="12">IF(S68="","",IF(S68&gt;0,S68,IF(S68&lt;-25,-S68-2,IF(S68=-24,26,IF(S68&lt;23,25)))))</f>
        <v/>
      </c>
      <c r="I68" s="79" t="str">
        <f t="shared" ref="I68:I131" si="13">IF(S68="","",IF(S68&lt;0,-S68,IF(S68&lt;24,25,IF(S68&gt;25,S68-2,IF(S68=24,26)))))</f>
        <v/>
      </c>
      <c r="J68" s="55" t="str">
        <f t="shared" ref="J68:J131" si="14">IF(T68="","",IF(T68&gt;0,T68,IF(T68&lt;-25,-T68-2,IF(T68=-24,26,IF(T68&lt;23,25)))))</f>
        <v/>
      </c>
      <c r="K68" s="55" t="str">
        <f t="shared" ref="K68:K131" si="15">IF(T68="","",IF(T68&lt;0,-T68,IF(T68&lt;24,25,IF(T68&gt;25,T68-2,IF(T68=24,26)))))</f>
        <v/>
      </c>
      <c r="L68" s="55" t="str">
        <f t="shared" ref="L68:L131" si="16">IF(U68="","",IF(U68&gt;0,U68,IF(U68&lt;-25,-U68-2,IF(U68=-24,26,IF(U68&lt;23,25)))))</f>
        <v/>
      </c>
      <c r="M68" s="55" t="str">
        <f t="shared" ref="M68:M131" si="17">IF(U68="","",IF(U68&lt;0,-U68,IF(U68&lt;24,25,IF(U68&gt;25,U68-2,IF(U68=24,26)))))</f>
        <v/>
      </c>
      <c r="N68" s="55" t="str">
        <f t="shared" ref="N68:N131" si="18">IF(V68="","",IF(V68&gt;0,V68,IF(V68&lt;-25,-V68-2,IF(V68=-24,26,IF(V68&lt;23,25)))))</f>
        <v/>
      </c>
      <c r="O68" s="55" t="str">
        <f t="shared" ref="O68:O131" si="19">IF(V68="","",IF(V68&lt;0,-V68,IF(V68&lt;24,25,IF(V68&gt;25,V68-2,IF(V68=24,26)))))</f>
        <v/>
      </c>
      <c r="P68" s="55" t="str">
        <f t="shared" ref="P68:P131" si="20">IF(W68="","",IF(W68&gt;0,W68,IF(W68&lt;-15,-W68-2,IF(W68=-14,16,IF(W68&lt;13,15)))))</f>
        <v/>
      </c>
      <c r="Q68" s="82" t="str">
        <f t="shared" ref="Q68:Q131" si="21">IF(W68="","",IF(W68&lt;0,-W68,IF(W68&lt;14,15,IF(W68&gt;15,W68-2,IF(W68=14,16)))))</f>
        <v/>
      </c>
      <c r="R68" s="2"/>
      <c r="S68" s="76"/>
      <c r="T68" s="74"/>
      <c r="U68" s="76"/>
      <c r="V68" s="74"/>
      <c r="W68" s="76"/>
    </row>
    <row r="69" spans="1:23" x14ac:dyDescent="0.25">
      <c r="A69" s="50"/>
      <c r="B69" s="51"/>
      <c r="C69" s="52"/>
      <c r="D69" s="53"/>
      <c r="E69" s="53"/>
      <c r="F69" s="58"/>
      <c r="G69" s="54" t="str">
        <f t="shared" si="11"/>
        <v/>
      </c>
      <c r="H69" s="55" t="str">
        <f t="shared" si="12"/>
        <v/>
      </c>
      <c r="I69" s="79" t="str">
        <f t="shared" si="13"/>
        <v/>
      </c>
      <c r="J69" s="55" t="str">
        <f t="shared" si="14"/>
        <v/>
      </c>
      <c r="K69" s="55" t="str">
        <f t="shared" si="15"/>
        <v/>
      </c>
      <c r="L69" s="55" t="str">
        <f t="shared" si="16"/>
        <v/>
      </c>
      <c r="M69" s="55" t="str">
        <f t="shared" si="17"/>
        <v/>
      </c>
      <c r="N69" s="55" t="str">
        <f t="shared" si="18"/>
        <v/>
      </c>
      <c r="O69" s="55" t="str">
        <f t="shared" si="19"/>
        <v/>
      </c>
      <c r="P69" s="55" t="str">
        <f t="shared" si="20"/>
        <v/>
      </c>
      <c r="Q69" s="82" t="str">
        <f t="shared" si="21"/>
        <v/>
      </c>
      <c r="R69" s="2"/>
      <c r="S69" s="76"/>
      <c r="T69" s="74"/>
      <c r="U69" s="76"/>
      <c r="V69" s="74"/>
      <c r="W69" s="76"/>
    </row>
    <row r="70" spans="1:23" x14ac:dyDescent="0.25">
      <c r="A70" s="50"/>
      <c r="B70" s="51"/>
      <c r="C70" s="52"/>
      <c r="D70" s="53"/>
      <c r="E70" s="53"/>
      <c r="F70" s="58"/>
      <c r="G70" s="54" t="str">
        <f t="shared" si="11"/>
        <v/>
      </c>
      <c r="H70" s="55" t="str">
        <f t="shared" si="12"/>
        <v/>
      </c>
      <c r="I70" s="79" t="str">
        <f t="shared" si="13"/>
        <v/>
      </c>
      <c r="J70" s="55" t="str">
        <f t="shared" si="14"/>
        <v/>
      </c>
      <c r="K70" s="55" t="str">
        <f t="shared" si="15"/>
        <v/>
      </c>
      <c r="L70" s="55" t="str">
        <f t="shared" si="16"/>
        <v/>
      </c>
      <c r="M70" s="55" t="str">
        <f t="shared" si="17"/>
        <v/>
      </c>
      <c r="N70" s="55" t="str">
        <f t="shared" si="18"/>
        <v/>
      </c>
      <c r="O70" s="55" t="str">
        <f t="shared" si="19"/>
        <v/>
      </c>
      <c r="P70" s="55" t="str">
        <f t="shared" si="20"/>
        <v/>
      </c>
      <c r="Q70" s="82" t="str">
        <f t="shared" si="21"/>
        <v/>
      </c>
      <c r="R70" s="2"/>
      <c r="S70" s="76"/>
      <c r="T70" s="74"/>
      <c r="U70" s="76"/>
      <c r="V70" s="74"/>
      <c r="W70" s="76"/>
    </row>
    <row r="71" spans="1:23" x14ac:dyDescent="0.25">
      <c r="A71" s="50"/>
      <c r="B71" s="51"/>
      <c r="C71" s="52"/>
      <c r="D71" s="53"/>
      <c r="E71" s="53"/>
      <c r="F71" s="58"/>
      <c r="G71" s="54" t="str">
        <f t="shared" si="11"/>
        <v/>
      </c>
      <c r="H71" s="55" t="str">
        <f t="shared" si="12"/>
        <v/>
      </c>
      <c r="I71" s="79" t="str">
        <f t="shared" si="13"/>
        <v/>
      </c>
      <c r="J71" s="55" t="str">
        <f t="shared" si="14"/>
        <v/>
      </c>
      <c r="K71" s="55" t="str">
        <f t="shared" si="15"/>
        <v/>
      </c>
      <c r="L71" s="55" t="str">
        <f t="shared" si="16"/>
        <v/>
      </c>
      <c r="M71" s="55" t="str">
        <f t="shared" si="17"/>
        <v/>
      </c>
      <c r="N71" s="55" t="str">
        <f t="shared" si="18"/>
        <v/>
      </c>
      <c r="O71" s="55" t="str">
        <f t="shared" si="19"/>
        <v/>
      </c>
      <c r="P71" s="55" t="str">
        <f t="shared" si="20"/>
        <v/>
      </c>
      <c r="Q71" s="82" t="str">
        <f t="shared" si="21"/>
        <v/>
      </c>
      <c r="R71" s="2"/>
      <c r="S71" s="76"/>
      <c r="T71" s="74"/>
      <c r="U71" s="76"/>
      <c r="V71" s="74"/>
      <c r="W71" s="76"/>
    </row>
    <row r="72" spans="1:23" x14ac:dyDescent="0.25">
      <c r="A72" s="50"/>
      <c r="B72" s="51"/>
      <c r="C72" s="52"/>
      <c r="D72" s="53"/>
      <c r="E72" s="53"/>
      <c r="F72" s="58"/>
      <c r="G72" s="54" t="str">
        <f t="shared" si="11"/>
        <v/>
      </c>
      <c r="H72" s="55" t="str">
        <f t="shared" si="12"/>
        <v/>
      </c>
      <c r="I72" s="79" t="str">
        <f t="shared" si="13"/>
        <v/>
      </c>
      <c r="J72" s="55" t="str">
        <f t="shared" si="14"/>
        <v/>
      </c>
      <c r="K72" s="55" t="str">
        <f t="shared" si="15"/>
        <v/>
      </c>
      <c r="L72" s="55" t="str">
        <f t="shared" si="16"/>
        <v/>
      </c>
      <c r="M72" s="55" t="str">
        <f t="shared" si="17"/>
        <v/>
      </c>
      <c r="N72" s="55" t="str">
        <f t="shared" si="18"/>
        <v/>
      </c>
      <c r="O72" s="55" t="str">
        <f t="shared" si="19"/>
        <v/>
      </c>
      <c r="P72" s="55" t="str">
        <f t="shared" si="20"/>
        <v/>
      </c>
      <c r="Q72" s="82" t="str">
        <f t="shared" si="21"/>
        <v/>
      </c>
      <c r="R72" s="2"/>
      <c r="S72" s="76"/>
      <c r="T72" s="74"/>
      <c r="U72" s="76"/>
      <c r="V72" s="74"/>
      <c r="W72" s="76"/>
    </row>
    <row r="73" spans="1:23" x14ac:dyDescent="0.25">
      <c r="A73" s="50"/>
      <c r="B73" s="51"/>
      <c r="C73" s="52"/>
      <c r="D73" s="53"/>
      <c r="E73" s="53"/>
      <c r="F73" s="58"/>
      <c r="G73" s="54" t="str">
        <f t="shared" si="11"/>
        <v/>
      </c>
      <c r="H73" s="55" t="str">
        <f t="shared" si="12"/>
        <v/>
      </c>
      <c r="I73" s="79" t="str">
        <f t="shared" si="13"/>
        <v/>
      </c>
      <c r="J73" s="55" t="str">
        <f t="shared" si="14"/>
        <v/>
      </c>
      <c r="K73" s="55" t="str">
        <f t="shared" si="15"/>
        <v/>
      </c>
      <c r="L73" s="55" t="str">
        <f t="shared" si="16"/>
        <v/>
      </c>
      <c r="M73" s="55" t="str">
        <f t="shared" si="17"/>
        <v/>
      </c>
      <c r="N73" s="55" t="str">
        <f t="shared" si="18"/>
        <v/>
      </c>
      <c r="O73" s="55" t="str">
        <f t="shared" si="19"/>
        <v/>
      </c>
      <c r="P73" s="55" t="str">
        <f t="shared" si="20"/>
        <v/>
      </c>
      <c r="Q73" s="82" t="str">
        <f t="shared" si="21"/>
        <v/>
      </c>
      <c r="R73" s="2"/>
      <c r="S73" s="76"/>
      <c r="T73" s="74"/>
      <c r="U73" s="76"/>
      <c r="V73" s="74"/>
      <c r="W73" s="76"/>
    </row>
    <row r="74" spans="1:23" x14ac:dyDescent="0.25">
      <c r="A74" s="50"/>
      <c r="B74" s="51"/>
      <c r="C74" s="52"/>
      <c r="D74" s="53"/>
      <c r="E74" s="53"/>
      <c r="F74" s="58"/>
      <c r="G74" s="54" t="str">
        <f t="shared" si="11"/>
        <v/>
      </c>
      <c r="H74" s="55" t="str">
        <f t="shared" si="12"/>
        <v/>
      </c>
      <c r="I74" s="79" t="str">
        <f t="shared" si="13"/>
        <v/>
      </c>
      <c r="J74" s="55" t="str">
        <f t="shared" si="14"/>
        <v/>
      </c>
      <c r="K74" s="55" t="str">
        <f t="shared" si="15"/>
        <v/>
      </c>
      <c r="L74" s="55" t="str">
        <f t="shared" si="16"/>
        <v/>
      </c>
      <c r="M74" s="55" t="str">
        <f t="shared" si="17"/>
        <v/>
      </c>
      <c r="N74" s="55" t="str">
        <f t="shared" si="18"/>
        <v/>
      </c>
      <c r="O74" s="55" t="str">
        <f t="shared" si="19"/>
        <v/>
      </c>
      <c r="P74" s="55" t="str">
        <f t="shared" si="20"/>
        <v/>
      </c>
      <c r="Q74" s="82" t="str">
        <f t="shared" si="21"/>
        <v/>
      </c>
      <c r="R74" s="2"/>
      <c r="S74" s="76"/>
      <c r="T74" s="74"/>
      <c r="U74" s="76"/>
      <c r="V74" s="74"/>
      <c r="W74" s="76"/>
    </row>
    <row r="75" spans="1:23" x14ac:dyDescent="0.25">
      <c r="A75" s="50"/>
      <c r="B75" s="51"/>
      <c r="C75" s="52"/>
      <c r="D75" s="53"/>
      <c r="E75" s="53"/>
      <c r="F75" s="58"/>
      <c r="G75" s="54" t="str">
        <f t="shared" si="11"/>
        <v/>
      </c>
      <c r="H75" s="55" t="str">
        <f t="shared" si="12"/>
        <v/>
      </c>
      <c r="I75" s="79" t="str">
        <f t="shared" si="13"/>
        <v/>
      </c>
      <c r="J75" s="55" t="str">
        <f t="shared" si="14"/>
        <v/>
      </c>
      <c r="K75" s="55" t="str">
        <f t="shared" si="15"/>
        <v/>
      </c>
      <c r="L75" s="55" t="str">
        <f t="shared" si="16"/>
        <v/>
      </c>
      <c r="M75" s="55" t="str">
        <f t="shared" si="17"/>
        <v/>
      </c>
      <c r="N75" s="55" t="str">
        <f t="shared" si="18"/>
        <v/>
      </c>
      <c r="O75" s="55" t="str">
        <f t="shared" si="19"/>
        <v/>
      </c>
      <c r="P75" s="55" t="str">
        <f t="shared" si="20"/>
        <v/>
      </c>
      <c r="Q75" s="82" t="str">
        <f t="shared" si="21"/>
        <v/>
      </c>
      <c r="R75" s="2"/>
      <c r="S75" s="76"/>
      <c r="T75" s="74"/>
      <c r="U75" s="76"/>
      <c r="V75" s="74"/>
      <c r="W75" s="76"/>
    </row>
    <row r="76" spans="1:23" x14ac:dyDescent="0.25">
      <c r="A76" s="50"/>
      <c r="B76" s="51"/>
      <c r="C76" s="52"/>
      <c r="D76" s="53"/>
      <c r="E76" s="53"/>
      <c r="F76" s="58"/>
      <c r="G76" s="54" t="str">
        <f t="shared" si="11"/>
        <v/>
      </c>
      <c r="H76" s="55" t="str">
        <f t="shared" si="12"/>
        <v/>
      </c>
      <c r="I76" s="79" t="str">
        <f t="shared" si="13"/>
        <v/>
      </c>
      <c r="J76" s="55" t="str">
        <f t="shared" si="14"/>
        <v/>
      </c>
      <c r="K76" s="55" t="str">
        <f t="shared" si="15"/>
        <v/>
      </c>
      <c r="L76" s="55" t="str">
        <f t="shared" si="16"/>
        <v/>
      </c>
      <c r="M76" s="55" t="str">
        <f t="shared" si="17"/>
        <v/>
      </c>
      <c r="N76" s="55" t="str">
        <f t="shared" si="18"/>
        <v/>
      </c>
      <c r="O76" s="55" t="str">
        <f t="shared" si="19"/>
        <v/>
      </c>
      <c r="P76" s="55" t="str">
        <f t="shared" si="20"/>
        <v/>
      </c>
      <c r="Q76" s="82" t="str">
        <f t="shared" si="21"/>
        <v/>
      </c>
      <c r="R76" s="2"/>
      <c r="S76" s="76"/>
      <c r="T76" s="74"/>
      <c r="U76" s="76"/>
      <c r="V76" s="74"/>
      <c r="W76" s="76"/>
    </row>
    <row r="77" spans="1:23" x14ac:dyDescent="0.25">
      <c r="A77" s="50"/>
      <c r="B77" s="51"/>
      <c r="C77" s="52"/>
      <c r="D77" s="53"/>
      <c r="E77" s="53"/>
      <c r="F77" s="58"/>
      <c r="G77" s="54" t="str">
        <f t="shared" si="11"/>
        <v/>
      </c>
      <c r="H77" s="55" t="str">
        <f t="shared" si="12"/>
        <v/>
      </c>
      <c r="I77" s="79" t="str">
        <f t="shared" si="13"/>
        <v/>
      </c>
      <c r="J77" s="55" t="str">
        <f t="shared" si="14"/>
        <v/>
      </c>
      <c r="K77" s="55" t="str">
        <f t="shared" si="15"/>
        <v/>
      </c>
      <c r="L77" s="55" t="str">
        <f t="shared" si="16"/>
        <v/>
      </c>
      <c r="M77" s="55" t="str">
        <f t="shared" si="17"/>
        <v/>
      </c>
      <c r="N77" s="55" t="str">
        <f t="shared" si="18"/>
        <v/>
      </c>
      <c r="O77" s="55" t="str">
        <f t="shared" si="19"/>
        <v/>
      </c>
      <c r="P77" s="55" t="str">
        <f t="shared" si="20"/>
        <v/>
      </c>
      <c r="Q77" s="82" t="str">
        <f t="shared" si="21"/>
        <v/>
      </c>
      <c r="R77" s="2"/>
      <c r="S77" s="76"/>
      <c r="T77" s="74"/>
      <c r="U77" s="76"/>
      <c r="V77" s="74"/>
      <c r="W77" s="76"/>
    </row>
    <row r="78" spans="1:23" x14ac:dyDescent="0.25">
      <c r="A78" s="50"/>
      <c r="B78" s="51"/>
      <c r="C78" s="52"/>
      <c r="D78" s="53"/>
      <c r="E78" s="53"/>
      <c r="F78" s="58"/>
      <c r="G78" s="54" t="str">
        <f t="shared" si="11"/>
        <v/>
      </c>
      <c r="H78" s="55" t="str">
        <f t="shared" si="12"/>
        <v/>
      </c>
      <c r="I78" s="79" t="str">
        <f t="shared" si="13"/>
        <v/>
      </c>
      <c r="J78" s="55" t="str">
        <f t="shared" si="14"/>
        <v/>
      </c>
      <c r="K78" s="55" t="str">
        <f t="shared" si="15"/>
        <v/>
      </c>
      <c r="L78" s="55" t="str">
        <f t="shared" si="16"/>
        <v/>
      </c>
      <c r="M78" s="55" t="str">
        <f t="shared" si="17"/>
        <v/>
      </c>
      <c r="N78" s="55" t="str">
        <f t="shared" si="18"/>
        <v/>
      </c>
      <c r="O78" s="55" t="str">
        <f t="shared" si="19"/>
        <v/>
      </c>
      <c r="P78" s="55" t="str">
        <f t="shared" si="20"/>
        <v/>
      </c>
      <c r="Q78" s="82" t="str">
        <f t="shared" si="21"/>
        <v/>
      </c>
      <c r="R78" s="2"/>
      <c r="S78" s="76"/>
      <c r="T78" s="74"/>
      <c r="U78" s="76"/>
      <c r="V78" s="74"/>
      <c r="W78" s="76"/>
    </row>
    <row r="79" spans="1:23" x14ac:dyDescent="0.25">
      <c r="A79" s="50"/>
      <c r="B79" s="51"/>
      <c r="C79" s="52"/>
      <c r="D79" s="53"/>
      <c r="E79" s="53"/>
      <c r="F79" s="58"/>
      <c r="G79" s="54" t="str">
        <f t="shared" si="11"/>
        <v/>
      </c>
      <c r="H79" s="55" t="str">
        <f t="shared" si="12"/>
        <v/>
      </c>
      <c r="I79" s="79" t="str">
        <f t="shared" si="13"/>
        <v/>
      </c>
      <c r="J79" s="55" t="str">
        <f t="shared" si="14"/>
        <v/>
      </c>
      <c r="K79" s="55" t="str">
        <f t="shared" si="15"/>
        <v/>
      </c>
      <c r="L79" s="55" t="str">
        <f t="shared" si="16"/>
        <v/>
      </c>
      <c r="M79" s="55" t="str">
        <f t="shared" si="17"/>
        <v/>
      </c>
      <c r="N79" s="55" t="str">
        <f t="shared" si="18"/>
        <v/>
      </c>
      <c r="O79" s="55" t="str">
        <f t="shared" si="19"/>
        <v/>
      </c>
      <c r="P79" s="55" t="str">
        <f t="shared" si="20"/>
        <v/>
      </c>
      <c r="Q79" s="82" t="str">
        <f t="shared" si="21"/>
        <v/>
      </c>
      <c r="R79" s="2"/>
      <c r="S79" s="76"/>
      <c r="T79" s="74"/>
      <c r="U79" s="76"/>
      <c r="V79" s="74"/>
      <c r="W79" s="76"/>
    </row>
    <row r="80" spans="1:23" x14ac:dyDescent="0.25">
      <c r="A80" s="50"/>
      <c r="B80" s="51"/>
      <c r="C80" s="52"/>
      <c r="D80" s="53"/>
      <c r="E80" s="53"/>
      <c r="F80" s="58"/>
      <c r="G80" s="54" t="str">
        <f t="shared" si="11"/>
        <v/>
      </c>
      <c r="H80" s="55" t="str">
        <f t="shared" si="12"/>
        <v/>
      </c>
      <c r="I80" s="79" t="str">
        <f t="shared" si="13"/>
        <v/>
      </c>
      <c r="J80" s="55" t="str">
        <f t="shared" si="14"/>
        <v/>
      </c>
      <c r="K80" s="55" t="str">
        <f t="shared" si="15"/>
        <v/>
      </c>
      <c r="L80" s="55" t="str">
        <f t="shared" si="16"/>
        <v/>
      </c>
      <c r="M80" s="55" t="str">
        <f t="shared" si="17"/>
        <v/>
      </c>
      <c r="N80" s="55" t="str">
        <f t="shared" si="18"/>
        <v/>
      </c>
      <c r="O80" s="55" t="str">
        <f t="shared" si="19"/>
        <v/>
      </c>
      <c r="P80" s="55" t="str">
        <f t="shared" si="20"/>
        <v/>
      </c>
      <c r="Q80" s="82" t="str">
        <f t="shared" si="21"/>
        <v/>
      </c>
      <c r="R80" s="2"/>
      <c r="S80" s="76"/>
      <c r="T80" s="74"/>
      <c r="U80" s="76"/>
      <c r="V80" s="74"/>
      <c r="W80" s="76"/>
    </row>
    <row r="81" spans="1:23" x14ac:dyDescent="0.25">
      <c r="A81" s="50"/>
      <c r="B81" s="51"/>
      <c r="C81" s="52"/>
      <c r="D81" s="53"/>
      <c r="E81" s="53"/>
      <c r="F81" s="58"/>
      <c r="G81" s="54" t="str">
        <f t="shared" si="11"/>
        <v/>
      </c>
      <c r="H81" s="55" t="str">
        <f t="shared" si="12"/>
        <v/>
      </c>
      <c r="I81" s="79" t="str">
        <f t="shared" si="13"/>
        <v/>
      </c>
      <c r="J81" s="55" t="str">
        <f t="shared" si="14"/>
        <v/>
      </c>
      <c r="K81" s="55" t="str">
        <f t="shared" si="15"/>
        <v/>
      </c>
      <c r="L81" s="55" t="str">
        <f t="shared" si="16"/>
        <v/>
      </c>
      <c r="M81" s="55" t="str">
        <f t="shared" si="17"/>
        <v/>
      </c>
      <c r="N81" s="55" t="str">
        <f t="shared" si="18"/>
        <v/>
      </c>
      <c r="O81" s="55" t="str">
        <f t="shared" si="19"/>
        <v/>
      </c>
      <c r="P81" s="55" t="str">
        <f t="shared" si="20"/>
        <v/>
      </c>
      <c r="Q81" s="82" t="str">
        <f t="shared" si="21"/>
        <v/>
      </c>
      <c r="R81" s="2"/>
      <c r="S81" s="76"/>
      <c r="T81" s="74"/>
      <c r="U81" s="76"/>
      <c r="V81" s="74"/>
      <c r="W81" s="76"/>
    </row>
    <row r="82" spans="1:23" x14ac:dyDescent="0.25">
      <c r="A82" s="50"/>
      <c r="B82" s="51"/>
      <c r="C82" s="52"/>
      <c r="D82" s="53"/>
      <c r="E82" s="53"/>
      <c r="F82" s="58"/>
      <c r="G82" s="54" t="str">
        <f t="shared" si="11"/>
        <v/>
      </c>
      <c r="H82" s="55" t="str">
        <f t="shared" si="12"/>
        <v/>
      </c>
      <c r="I82" s="79" t="str">
        <f t="shared" si="13"/>
        <v/>
      </c>
      <c r="J82" s="55" t="str">
        <f t="shared" si="14"/>
        <v/>
      </c>
      <c r="K82" s="55" t="str">
        <f t="shared" si="15"/>
        <v/>
      </c>
      <c r="L82" s="55" t="str">
        <f t="shared" si="16"/>
        <v/>
      </c>
      <c r="M82" s="55" t="str">
        <f t="shared" si="17"/>
        <v/>
      </c>
      <c r="N82" s="55" t="str">
        <f t="shared" si="18"/>
        <v/>
      </c>
      <c r="O82" s="55" t="str">
        <f t="shared" si="19"/>
        <v/>
      </c>
      <c r="P82" s="55" t="str">
        <f t="shared" si="20"/>
        <v/>
      </c>
      <c r="Q82" s="82" t="str">
        <f t="shared" si="21"/>
        <v/>
      </c>
      <c r="R82" s="2"/>
      <c r="S82" s="76"/>
      <c r="T82" s="74"/>
      <c r="U82" s="76"/>
      <c r="V82" s="74"/>
      <c r="W82" s="76"/>
    </row>
    <row r="83" spans="1:23" x14ac:dyDescent="0.25">
      <c r="A83" s="50"/>
      <c r="B83" s="51"/>
      <c r="C83" s="52"/>
      <c r="D83" s="53"/>
      <c r="E83" s="53"/>
      <c r="F83" s="58"/>
      <c r="G83" s="54" t="str">
        <f t="shared" si="11"/>
        <v/>
      </c>
      <c r="H83" s="55" t="str">
        <f t="shared" si="12"/>
        <v/>
      </c>
      <c r="I83" s="79" t="str">
        <f t="shared" si="13"/>
        <v/>
      </c>
      <c r="J83" s="55" t="str">
        <f t="shared" si="14"/>
        <v/>
      </c>
      <c r="K83" s="55" t="str">
        <f t="shared" si="15"/>
        <v/>
      </c>
      <c r="L83" s="55" t="str">
        <f t="shared" si="16"/>
        <v/>
      </c>
      <c r="M83" s="55" t="str">
        <f t="shared" si="17"/>
        <v/>
      </c>
      <c r="N83" s="55" t="str">
        <f t="shared" si="18"/>
        <v/>
      </c>
      <c r="O83" s="55" t="str">
        <f t="shared" si="19"/>
        <v/>
      </c>
      <c r="P83" s="55" t="str">
        <f t="shared" si="20"/>
        <v/>
      </c>
      <c r="Q83" s="82" t="str">
        <f t="shared" si="21"/>
        <v/>
      </c>
      <c r="R83" s="2"/>
      <c r="S83" s="76"/>
      <c r="T83" s="74"/>
      <c r="U83" s="76"/>
      <c r="V83" s="74"/>
      <c r="W83" s="76"/>
    </row>
    <row r="84" spans="1:23" x14ac:dyDescent="0.25">
      <c r="A84" s="50"/>
      <c r="B84" s="51"/>
      <c r="C84" s="52"/>
      <c r="D84" s="53"/>
      <c r="E84" s="53"/>
      <c r="F84" s="58"/>
      <c r="G84" s="54" t="str">
        <f t="shared" si="11"/>
        <v/>
      </c>
      <c r="H84" s="55" t="str">
        <f t="shared" si="12"/>
        <v/>
      </c>
      <c r="I84" s="79" t="str">
        <f t="shared" si="13"/>
        <v/>
      </c>
      <c r="J84" s="55" t="str">
        <f t="shared" si="14"/>
        <v/>
      </c>
      <c r="K84" s="55" t="str">
        <f t="shared" si="15"/>
        <v/>
      </c>
      <c r="L84" s="55" t="str">
        <f t="shared" si="16"/>
        <v/>
      </c>
      <c r="M84" s="55" t="str">
        <f t="shared" si="17"/>
        <v/>
      </c>
      <c r="N84" s="55" t="str">
        <f t="shared" si="18"/>
        <v/>
      </c>
      <c r="O84" s="55" t="str">
        <f t="shared" si="19"/>
        <v/>
      </c>
      <c r="P84" s="55" t="str">
        <f t="shared" si="20"/>
        <v/>
      </c>
      <c r="Q84" s="82" t="str">
        <f t="shared" si="21"/>
        <v/>
      </c>
      <c r="R84" s="2"/>
      <c r="S84" s="76"/>
      <c r="T84" s="74"/>
      <c r="U84" s="76"/>
      <c r="V84" s="74"/>
      <c r="W84" s="76"/>
    </row>
    <row r="85" spans="1:23" x14ac:dyDescent="0.25">
      <c r="A85" s="50"/>
      <c r="B85" s="51"/>
      <c r="C85" s="52"/>
      <c r="D85" s="53"/>
      <c r="E85" s="53"/>
      <c r="F85" s="58"/>
      <c r="G85" s="54" t="str">
        <f t="shared" si="11"/>
        <v/>
      </c>
      <c r="H85" s="55" t="str">
        <f t="shared" si="12"/>
        <v/>
      </c>
      <c r="I85" s="79" t="str">
        <f t="shared" si="13"/>
        <v/>
      </c>
      <c r="J85" s="55" t="str">
        <f t="shared" si="14"/>
        <v/>
      </c>
      <c r="K85" s="55" t="str">
        <f t="shared" si="15"/>
        <v/>
      </c>
      <c r="L85" s="55" t="str">
        <f t="shared" si="16"/>
        <v/>
      </c>
      <c r="M85" s="55" t="str">
        <f t="shared" si="17"/>
        <v/>
      </c>
      <c r="N85" s="55" t="str">
        <f t="shared" si="18"/>
        <v/>
      </c>
      <c r="O85" s="55" t="str">
        <f t="shared" si="19"/>
        <v/>
      </c>
      <c r="P85" s="55" t="str">
        <f t="shared" si="20"/>
        <v/>
      </c>
      <c r="Q85" s="82" t="str">
        <f t="shared" si="21"/>
        <v/>
      </c>
      <c r="R85" s="2"/>
      <c r="S85" s="76"/>
      <c r="T85" s="74"/>
      <c r="U85" s="76"/>
      <c r="V85" s="74"/>
      <c r="W85" s="76"/>
    </row>
    <row r="86" spans="1:23" x14ac:dyDescent="0.25">
      <c r="A86" s="50"/>
      <c r="B86" s="51"/>
      <c r="C86" s="52"/>
      <c r="D86" s="53"/>
      <c r="E86" s="53"/>
      <c r="F86" s="58"/>
      <c r="G86" s="54" t="str">
        <f t="shared" si="11"/>
        <v/>
      </c>
      <c r="H86" s="55" t="str">
        <f t="shared" si="12"/>
        <v/>
      </c>
      <c r="I86" s="79" t="str">
        <f t="shared" si="13"/>
        <v/>
      </c>
      <c r="J86" s="55" t="str">
        <f t="shared" si="14"/>
        <v/>
      </c>
      <c r="K86" s="55" t="str">
        <f t="shared" si="15"/>
        <v/>
      </c>
      <c r="L86" s="55" t="str">
        <f t="shared" si="16"/>
        <v/>
      </c>
      <c r="M86" s="55" t="str">
        <f t="shared" si="17"/>
        <v/>
      </c>
      <c r="N86" s="55" t="str">
        <f t="shared" si="18"/>
        <v/>
      </c>
      <c r="O86" s="55" t="str">
        <f t="shared" si="19"/>
        <v/>
      </c>
      <c r="P86" s="55" t="str">
        <f t="shared" si="20"/>
        <v/>
      </c>
      <c r="Q86" s="82" t="str">
        <f t="shared" si="21"/>
        <v/>
      </c>
      <c r="R86" s="2"/>
      <c r="S86" s="76"/>
      <c r="T86" s="74"/>
      <c r="U86" s="76"/>
      <c r="V86" s="74"/>
      <c r="W86" s="76"/>
    </row>
    <row r="87" spans="1:23" x14ac:dyDescent="0.25">
      <c r="A87" s="50"/>
      <c r="B87" s="51"/>
      <c r="C87" s="52"/>
      <c r="D87" s="53"/>
      <c r="E87" s="53"/>
      <c r="F87" s="58"/>
      <c r="G87" s="54" t="str">
        <f t="shared" si="11"/>
        <v/>
      </c>
      <c r="H87" s="55" t="str">
        <f t="shared" si="12"/>
        <v/>
      </c>
      <c r="I87" s="79" t="str">
        <f t="shared" si="13"/>
        <v/>
      </c>
      <c r="J87" s="55" t="str">
        <f t="shared" si="14"/>
        <v/>
      </c>
      <c r="K87" s="55" t="str">
        <f t="shared" si="15"/>
        <v/>
      </c>
      <c r="L87" s="55" t="str">
        <f t="shared" si="16"/>
        <v/>
      </c>
      <c r="M87" s="55" t="str">
        <f t="shared" si="17"/>
        <v/>
      </c>
      <c r="N87" s="55" t="str">
        <f t="shared" si="18"/>
        <v/>
      </c>
      <c r="O87" s="55" t="str">
        <f t="shared" si="19"/>
        <v/>
      </c>
      <c r="P87" s="55" t="str">
        <f t="shared" si="20"/>
        <v/>
      </c>
      <c r="Q87" s="82" t="str">
        <f t="shared" si="21"/>
        <v/>
      </c>
      <c r="R87" s="2"/>
      <c r="S87" s="76"/>
      <c r="T87" s="74"/>
      <c r="U87" s="76"/>
      <c r="V87" s="74"/>
      <c r="W87" s="76"/>
    </row>
    <row r="88" spans="1:23" x14ac:dyDescent="0.25">
      <c r="A88" s="50"/>
      <c r="B88" s="51"/>
      <c r="C88" s="52"/>
      <c r="D88" s="53"/>
      <c r="E88" s="53"/>
      <c r="F88" s="58"/>
      <c r="G88" s="54" t="str">
        <f t="shared" si="11"/>
        <v/>
      </c>
      <c r="H88" s="55" t="str">
        <f t="shared" si="12"/>
        <v/>
      </c>
      <c r="I88" s="79" t="str">
        <f t="shared" si="13"/>
        <v/>
      </c>
      <c r="J88" s="55" t="str">
        <f t="shared" si="14"/>
        <v/>
      </c>
      <c r="K88" s="55" t="str">
        <f t="shared" si="15"/>
        <v/>
      </c>
      <c r="L88" s="55" t="str">
        <f t="shared" si="16"/>
        <v/>
      </c>
      <c r="M88" s="55" t="str">
        <f t="shared" si="17"/>
        <v/>
      </c>
      <c r="N88" s="55" t="str">
        <f t="shared" si="18"/>
        <v/>
      </c>
      <c r="O88" s="55" t="str">
        <f t="shared" si="19"/>
        <v/>
      </c>
      <c r="P88" s="55" t="str">
        <f t="shared" si="20"/>
        <v/>
      </c>
      <c r="Q88" s="82" t="str">
        <f t="shared" si="21"/>
        <v/>
      </c>
      <c r="R88" s="2"/>
      <c r="S88" s="76"/>
      <c r="T88" s="74"/>
      <c r="U88" s="76"/>
      <c r="V88" s="74"/>
      <c r="W88" s="76"/>
    </row>
    <row r="89" spans="1:23" x14ac:dyDescent="0.25">
      <c r="A89" s="50"/>
      <c r="B89" s="51"/>
      <c r="C89" s="52"/>
      <c r="D89" s="53"/>
      <c r="E89" s="53"/>
      <c r="F89" s="58"/>
      <c r="G89" s="54" t="str">
        <f t="shared" si="11"/>
        <v/>
      </c>
      <c r="H89" s="55" t="str">
        <f t="shared" si="12"/>
        <v/>
      </c>
      <c r="I89" s="79" t="str">
        <f t="shared" si="13"/>
        <v/>
      </c>
      <c r="J89" s="55" t="str">
        <f t="shared" si="14"/>
        <v/>
      </c>
      <c r="K89" s="55" t="str">
        <f t="shared" si="15"/>
        <v/>
      </c>
      <c r="L89" s="55" t="str">
        <f t="shared" si="16"/>
        <v/>
      </c>
      <c r="M89" s="55" t="str">
        <f t="shared" si="17"/>
        <v/>
      </c>
      <c r="N89" s="55" t="str">
        <f t="shared" si="18"/>
        <v/>
      </c>
      <c r="O89" s="55" t="str">
        <f t="shared" si="19"/>
        <v/>
      </c>
      <c r="P89" s="55" t="str">
        <f t="shared" si="20"/>
        <v/>
      </c>
      <c r="Q89" s="82" t="str">
        <f t="shared" si="21"/>
        <v/>
      </c>
      <c r="R89" s="2"/>
      <c r="S89" s="76"/>
      <c r="T89" s="74"/>
      <c r="U89" s="76"/>
      <c r="V89" s="74"/>
      <c r="W89" s="76"/>
    </row>
    <row r="90" spans="1:23" x14ac:dyDescent="0.25">
      <c r="A90" s="50"/>
      <c r="B90" s="51"/>
      <c r="C90" s="52"/>
      <c r="D90" s="53"/>
      <c r="E90" s="53"/>
      <c r="F90" s="58"/>
      <c r="G90" s="54" t="str">
        <f t="shared" si="11"/>
        <v/>
      </c>
      <c r="H90" s="55" t="str">
        <f t="shared" si="12"/>
        <v/>
      </c>
      <c r="I90" s="79" t="str">
        <f t="shared" si="13"/>
        <v/>
      </c>
      <c r="J90" s="55" t="str">
        <f t="shared" si="14"/>
        <v/>
      </c>
      <c r="K90" s="55" t="str">
        <f t="shared" si="15"/>
        <v/>
      </c>
      <c r="L90" s="55" t="str">
        <f t="shared" si="16"/>
        <v/>
      </c>
      <c r="M90" s="55" t="str">
        <f t="shared" si="17"/>
        <v/>
      </c>
      <c r="N90" s="55" t="str">
        <f t="shared" si="18"/>
        <v/>
      </c>
      <c r="O90" s="55" t="str">
        <f t="shared" si="19"/>
        <v/>
      </c>
      <c r="P90" s="55" t="str">
        <f t="shared" si="20"/>
        <v/>
      </c>
      <c r="Q90" s="82" t="str">
        <f t="shared" si="21"/>
        <v/>
      </c>
      <c r="R90" s="2"/>
      <c r="S90" s="76"/>
      <c r="T90" s="74"/>
      <c r="U90" s="76"/>
      <c r="V90" s="74"/>
      <c r="W90" s="76"/>
    </row>
    <row r="91" spans="1:23" x14ac:dyDescent="0.25">
      <c r="A91" s="50"/>
      <c r="B91" s="51"/>
      <c r="C91" s="52"/>
      <c r="D91" s="53"/>
      <c r="E91" s="53"/>
      <c r="F91" s="58"/>
      <c r="G91" s="54" t="str">
        <f t="shared" si="11"/>
        <v/>
      </c>
      <c r="H91" s="55" t="str">
        <f t="shared" si="12"/>
        <v/>
      </c>
      <c r="I91" s="79" t="str">
        <f t="shared" si="13"/>
        <v/>
      </c>
      <c r="J91" s="55" t="str">
        <f t="shared" si="14"/>
        <v/>
      </c>
      <c r="K91" s="55" t="str">
        <f t="shared" si="15"/>
        <v/>
      </c>
      <c r="L91" s="55" t="str">
        <f t="shared" si="16"/>
        <v/>
      </c>
      <c r="M91" s="55" t="str">
        <f t="shared" si="17"/>
        <v/>
      </c>
      <c r="N91" s="55" t="str">
        <f t="shared" si="18"/>
        <v/>
      </c>
      <c r="O91" s="55" t="str">
        <f t="shared" si="19"/>
        <v/>
      </c>
      <c r="P91" s="55" t="str">
        <f t="shared" si="20"/>
        <v/>
      </c>
      <c r="Q91" s="82" t="str">
        <f t="shared" si="21"/>
        <v/>
      </c>
      <c r="R91" s="2"/>
      <c r="S91" s="76"/>
      <c r="T91" s="74"/>
      <c r="U91" s="76"/>
      <c r="V91" s="74"/>
      <c r="W91" s="76"/>
    </row>
    <row r="92" spans="1:23" x14ac:dyDescent="0.25">
      <c r="A92" s="50"/>
      <c r="B92" s="51"/>
      <c r="C92" s="52"/>
      <c r="D92" s="53"/>
      <c r="E92" s="53"/>
      <c r="F92" s="58"/>
      <c r="G92" s="54" t="str">
        <f t="shared" si="11"/>
        <v/>
      </c>
      <c r="H92" s="55" t="str">
        <f t="shared" si="12"/>
        <v/>
      </c>
      <c r="I92" s="79" t="str">
        <f t="shared" si="13"/>
        <v/>
      </c>
      <c r="J92" s="55" t="str">
        <f t="shared" si="14"/>
        <v/>
      </c>
      <c r="K92" s="55" t="str">
        <f t="shared" si="15"/>
        <v/>
      </c>
      <c r="L92" s="55" t="str">
        <f t="shared" si="16"/>
        <v/>
      </c>
      <c r="M92" s="55" t="str">
        <f t="shared" si="17"/>
        <v/>
      </c>
      <c r="N92" s="55" t="str">
        <f t="shared" si="18"/>
        <v/>
      </c>
      <c r="O92" s="55" t="str">
        <f t="shared" si="19"/>
        <v/>
      </c>
      <c r="P92" s="55" t="str">
        <f t="shared" si="20"/>
        <v/>
      </c>
      <c r="Q92" s="82" t="str">
        <f t="shared" si="21"/>
        <v/>
      </c>
      <c r="R92" s="2"/>
      <c r="S92" s="76"/>
      <c r="T92" s="74"/>
      <c r="U92" s="76"/>
      <c r="V92" s="74"/>
      <c r="W92" s="76"/>
    </row>
    <row r="93" spans="1:23" x14ac:dyDescent="0.25">
      <c r="A93" s="50"/>
      <c r="B93" s="51"/>
      <c r="C93" s="52"/>
      <c r="D93" s="53"/>
      <c r="E93" s="53"/>
      <c r="F93" s="58"/>
      <c r="G93" s="54" t="str">
        <f t="shared" si="11"/>
        <v/>
      </c>
      <c r="H93" s="55" t="str">
        <f t="shared" si="12"/>
        <v/>
      </c>
      <c r="I93" s="79" t="str">
        <f t="shared" si="13"/>
        <v/>
      </c>
      <c r="J93" s="55" t="str">
        <f t="shared" si="14"/>
        <v/>
      </c>
      <c r="K93" s="55" t="str">
        <f t="shared" si="15"/>
        <v/>
      </c>
      <c r="L93" s="55" t="str">
        <f t="shared" si="16"/>
        <v/>
      </c>
      <c r="M93" s="55" t="str">
        <f t="shared" si="17"/>
        <v/>
      </c>
      <c r="N93" s="55" t="str">
        <f t="shared" si="18"/>
        <v/>
      </c>
      <c r="O93" s="55" t="str">
        <f t="shared" si="19"/>
        <v/>
      </c>
      <c r="P93" s="55" t="str">
        <f t="shared" si="20"/>
        <v/>
      </c>
      <c r="Q93" s="82" t="str">
        <f t="shared" si="21"/>
        <v/>
      </c>
      <c r="R93" s="2"/>
      <c r="S93" s="76"/>
      <c r="T93" s="74"/>
      <c r="U93" s="76"/>
      <c r="V93" s="74"/>
      <c r="W93" s="76"/>
    </row>
    <row r="94" spans="1:23" x14ac:dyDescent="0.25">
      <c r="A94" s="50"/>
      <c r="B94" s="51"/>
      <c r="C94" s="52"/>
      <c r="D94" s="53"/>
      <c r="E94" s="53"/>
      <c r="F94" s="58"/>
      <c r="G94" s="54" t="str">
        <f t="shared" si="11"/>
        <v/>
      </c>
      <c r="H94" s="55" t="str">
        <f t="shared" si="12"/>
        <v/>
      </c>
      <c r="I94" s="79" t="str">
        <f t="shared" si="13"/>
        <v/>
      </c>
      <c r="J94" s="55" t="str">
        <f t="shared" si="14"/>
        <v/>
      </c>
      <c r="K94" s="55" t="str">
        <f t="shared" si="15"/>
        <v/>
      </c>
      <c r="L94" s="55" t="str">
        <f t="shared" si="16"/>
        <v/>
      </c>
      <c r="M94" s="55" t="str">
        <f t="shared" si="17"/>
        <v/>
      </c>
      <c r="N94" s="55" t="str">
        <f t="shared" si="18"/>
        <v/>
      </c>
      <c r="O94" s="55" t="str">
        <f t="shared" si="19"/>
        <v/>
      </c>
      <c r="P94" s="55" t="str">
        <f t="shared" si="20"/>
        <v/>
      </c>
      <c r="Q94" s="82" t="str">
        <f t="shared" si="21"/>
        <v/>
      </c>
      <c r="R94" s="2"/>
      <c r="S94" s="76"/>
      <c r="T94" s="74"/>
      <c r="U94" s="76"/>
      <c r="V94" s="74"/>
      <c r="W94" s="76"/>
    </row>
    <row r="95" spans="1:23" x14ac:dyDescent="0.25">
      <c r="A95" s="50"/>
      <c r="B95" s="51"/>
      <c r="C95" s="52"/>
      <c r="D95" s="53"/>
      <c r="E95" s="53"/>
      <c r="F95" s="58"/>
      <c r="G95" s="54" t="str">
        <f t="shared" si="11"/>
        <v/>
      </c>
      <c r="H95" s="55" t="str">
        <f t="shared" si="12"/>
        <v/>
      </c>
      <c r="I95" s="79" t="str">
        <f t="shared" si="13"/>
        <v/>
      </c>
      <c r="J95" s="55" t="str">
        <f t="shared" si="14"/>
        <v/>
      </c>
      <c r="K95" s="55" t="str">
        <f t="shared" si="15"/>
        <v/>
      </c>
      <c r="L95" s="55" t="str">
        <f t="shared" si="16"/>
        <v/>
      </c>
      <c r="M95" s="55" t="str">
        <f t="shared" si="17"/>
        <v/>
      </c>
      <c r="N95" s="55" t="str">
        <f t="shared" si="18"/>
        <v/>
      </c>
      <c r="O95" s="55" t="str">
        <f t="shared" si="19"/>
        <v/>
      </c>
      <c r="P95" s="55" t="str">
        <f t="shared" si="20"/>
        <v/>
      </c>
      <c r="Q95" s="82" t="str">
        <f t="shared" si="21"/>
        <v/>
      </c>
      <c r="R95" s="2"/>
      <c r="S95" s="76"/>
      <c r="T95" s="74"/>
      <c r="U95" s="76"/>
      <c r="V95" s="74"/>
      <c r="W95" s="76"/>
    </row>
    <row r="96" spans="1:23" x14ac:dyDescent="0.25">
      <c r="A96" s="50"/>
      <c r="B96" s="51"/>
      <c r="C96" s="52"/>
      <c r="D96" s="53"/>
      <c r="E96" s="53"/>
      <c r="F96" s="58"/>
      <c r="G96" s="54" t="str">
        <f t="shared" si="11"/>
        <v/>
      </c>
      <c r="H96" s="55" t="str">
        <f t="shared" si="12"/>
        <v/>
      </c>
      <c r="I96" s="79" t="str">
        <f t="shared" si="13"/>
        <v/>
      </c>
      <c r="J96" s="55" t="str">
        <f t="shared" si="14"/>
        <v/>
      </c>
      <c r="K96" s="55" t="str">
        <f t="shared" si="15"/>
        <v/>
      </c>
      <c r="L96" s="55" t="str">
        <f t="shared" si="16"/>
        <v/>
      </c>
      <c r="M96" s="55" t="str">
        <f t="shared" si="17"/>
        <v/>
      </c>
      <c r="N96" s="55" t="str">
        <f t="shared" si="18"/>
        <v/>
      </c>
      <c r="O96" s="55" t="str">
        <f t="shared" si="19"/>
        <v/>
      </c>
      <c r="P96" s="55" t="str">
        <f t="shared" si="20"/>
        <v/>
      </c>
      <c r="Q96" s="82" t="str">
        <f t="shared" si="21"/>
        <v/>
      </c>
      <c r="R96" s="2"/>
      <c r="S96" s="76"/>
      <c r="T96" s="74"/>
      <c r="U96" s="76"/>
      <c r="V96" s="74"/>
      <c r="W96" s="76"/>
    </row>
    <row r="97" spans="1:23" x14ac:dyDescent="0.25">
      <c r="A97" s="50"/>
      <c r="B97" s="51"/>
      <c r="C97" s="52"/>
      <c r="D97" s="53"/>
      <c r="E97" s="53"/>
      <c r="F97" s="58"/>
      <c r="G97" s="54" t="str">
        <f t="shared" si="11"/>
        <v/>
      </c>
      <c r="H97" s="55" t="str">
        <f t="shared" si="12"/>
        <v/>
      </c>
      <c r="I97" s="79" t="str">
        <f t="shared" si="13"/>
        <v/>
      </c>
      <c r="J97" s="55" t="str">
        <f t="shared" si="14"/>
        <v/>
      </c>
      <c r="K97" s="55" t="str">
        <f t="shared" si="15"/>
        <v/>
      </c>
      <c r="L97" s="55" t="str">
        <f t="shared" si="16"/>
        <v/>
      </c>
      <c r="M97" s="55" t="str">
        <f t="shared" si="17"/>
        <v/>
      </c>
      <c r="N97" s="55" t="str">
        <f t="shared" si="18"/>
        <v/>
      </c>
      <c r="O97" s="55" t="str">
        <f t="shared" si="19"/>
        <v/>
      </c>
      <c r="P97" s="55" t="str">
        <f t="shared" si="20"/>
        <v/>
      </c>
      <c r="Q97" s="82" t="str">
        <f t="shared" si="21"/>
        <v/>
      </c>
      <c r="R97" s="2"/>
      <c r="S97" s="76"/>
      <c r="T97" s="74"/>
      <c r="U97" s="76"/>
      <c r="V97" s="74"/>
      <c r="W97" s="76"/>
    </row>
    <row r="98" spans="1:23" x14ac:dyDescent="0.25">
      <c r="A98" s="50"/>
      <c r="B98" s="51"/>
      <c r="C98" s="52"/>
      <c r="D98" s="53"/>
      <c r="E98" s="53"/>
      <c r="F98" s="58"/>
      <c r="G98" s="54" t="str">
        <f t="shared" si="11"/>
        <v/>
      </c>
      <c r="H98" s="55" t="str">
        <f t="shared" si="12"/>
        <v/>
      </c>
      <c r="I98" s="79" t="str">
        <f t="shared" si="13"/>
        <v/>
      </c>
      <c r="J98" s="55" t="str">
        <f t="shared" si="14"/>
        <v/>
      </c>
      <c r="K98" s="55" t="str">
        <f t="shared" si="15"/>
        <v/>
      </c>
      <c r="L98" s="55" t="str">
        <f t="shared" si="16"/>
        <v/>
      </c>
      <c r="M98" s="55" t="str">
        <f t="shared" si="17"/>
        <v/>
      </c>
      <c r="N98" s="55" t="str">
        <f t="shared" si="18"/>
        <v/>
      </c>
      <c r="O98" s="55" t="str">
        <f t="shared" si="19"/>
        <v/>
      </c>
      <c r="P98" s="55" t="str">
        <f t="shared" si="20"/>
        <v/>
      </c>
      <c r="Q98" s="82" t="str">
        <f t="shared" si="21"/>
        <v/>
      </c>
      <c r="R98" s="2"/>
      <c r="S98" s="76"/>
      <c r="T98" s="74"/>
      <c r="U98" s="76"/>
      <c r="V98" s="74"/>
      <c r="W98" s="76"/>
    </row>
    <row r="99" spans="1:23" x14ac:dyDescent="0.25">
      <c r="A99" s="50"/>
      <c r="B99" s="51"/>
      <c r="C99" s="52"/>
      <c r="D99" s="53"/>
      <c r="E99" s="53"/>
      <c r="F99" s="58"/>
      <c r="G99" s="54" t="str">
        <f t="shared" si="11"/>
        <v/>
      </c>
      <c r="H99" s="55" t="str">
        <f t="shared" si="12"/>
        <v/>
      </c>
      <c r="I99" s="79" t="str">
        <f t="shared" si="13"/>
        <v/>
      </c>
      <c r="J99" s="55" t="str">
        <f t="shared" si="14"/>
        <v/>
      </c>
      <c r="K99" s="55" t="str">
        <f t="shared" si="15"/>
        <v/>
      </c>
      <c r="L99" s="55" t="str">
        <f t="shared" si="16"/>
        <v/>
      </c>
      <c r="M99" s="55" t="str">
        <f t="shared" si="17"/>
        <v/>
      </c>
      <c r="N99" s="55" t="str">
        <f t="shared" si="18"/>
        <v/>
      </c>
      <c r="O99" s="55" t="str">
        <f t="shared" si="19"/>
        <v/>
      </c>
      <c r="P99" s="55" t="str">
        <f t="shared" si="20"/>
        <v/>
      </c>
      <c r="Q99" s="82" t="str">
        <f t="shared" si="21"/>
        <v/>
      </c>
      <c r="R99" s="2"/>
      <c r="S99" s="76"/>
      <c r="T99" s="74"/>
      <c r="U99" s="76"/>
      <c r="V99" s="74"/>
      <c r="W99" s="76"/>
    </row>
    <row r="100" spans="1:23" x14ac:dyDescent="0.25">
      <c r="A100" s="50"/>
      <c r="B100" s="51"/>
      <c r="C100" s="52"/>
      <c r="D100" s="53"/>
      <c r="E100" s="53"/>
      <c r="F100" s="58"/>
      <c r="G100" s="54" t="str">
        <f t="shared" si="11"/>
        <v/>
      </c>
      <c r="H100" s="55" t="str">
        <f t="shared" si="12"/>
        <v/>
      </c>
      <c r="I100" s="79" t="str">
        <f t="shared" si="13"/>
        <v/>
      </c>
      <c r="J100" s="55" t="str">
        <f t="shared" si="14"/>
        <v/>
      </c>
      <c r="K100" s="55" t="str">
        <f t="shared" si="15"/>
        <v/>
      </c>
      <c r="L100" s="55" t="str">
        <f t="shared" si="16"/>
        <v/>
      </c>
      <c r="M100" s="55" t="str">
        <f t="shared" si="17"/>
        <v/>
      </c>
      <c r="N100" s="55" t="str">
        <f t="shared" si="18"/>
        <v/>
      </c>
      <c r="O100" s="55" t="str">
        <f t="shared" si="19"/>
        <v/>
      </c>
      <c r="P100" s="55" t="str">
        <f t="shared" si="20"/>
        <v/>
      </c>
      <c r="Q100" s="82" t="str">
        <f t="shared" si="21"/>
        <v/>
      </c>
      <c r="R100" s="2"/>
      <c r="S100" s="76"/>
      <c r="T100" s="74"/>
      <c r="U100" s="76"/>
      <c r="V100" s="74"/>
      <c r="W100" s="76"/>
    </row>
    <row r="101" spans="1:23" x14ac:dyDescent="0.25">
      <c r="A101" s="50"/>
      <c r="B101" s="51"/>
      <c r="C101" s="52"/>
      <c r="D101" s="53"/>
      <c r="E101" s="53"/>
      <c r="F101" s="58"/>
      <c r="G101" s="54" t="str">
        <f t="shared" si="11"/>
        <v/>
      </c>
      <c r="H101" s="55" t="str">
        <f t="shared" si="12"/>
        <v/>
      </c>
      <c r="I101" s="79" t="str">
        <f t="shared" si="13"/>
        <v/>
      </c>
      <c r="J101" s="55" t="str">
        <f t="shared" si="14"/>
        <v/>
      </c>
      <c r="K101" s="55" t="str">
        <f t="shared" si="15"/>
        <v/>
      </c>
      <c r="L101" s="55" t="str">
        <f t="shared" si="16"/>
        <v/>
      </c>
      <c r="M101" s="55" t="str">
        <f t="shared" si="17"/>
        <v/>
      </c>
      <c r="N101" s="55" t="str">
        <f t="shared" si="18"/>
        <v/>
      </c>
      <c r="O101" s="55" t="str">
        <f t="shared" si="19"/>
        <v/>
      </c>
      <c r="P101" s="55" t="str">
        <f t="shared" si="20"/>
        <v/>
      </c>
      <c r="Q101" s="82" t="str">
        <f t="shared" si="21"/>
        <v/>
      </c>
      <c r="R101" s="2"/>
      <c r="S101" s="76"/>
      <c r="T101" s="74"/>
      <c r="U101" s="76"/>
      <c r="V101" s="74"/>
      <c r="W101" s="76"/>
    </row>
    <row r="102" spans="1:23" x14ac:dyDescent="0.25">
      <c r="A102" s="50"/>
      <c r="B102" s="51"/>
      <c r="C102" s="52"/>
      <c r="D102" s="53"/>
      <c r="E102" s="53"/>
      <c r="F102" s="58"/>
      <c r="G102" s="54" t="str">
        <f t="shared" si="11"/>
        <v/>
      </c>
      <c r="H102" s="55" t="str">
        <f t="shared" si="12"/>
        <v/>
      </c>
      <c r="I102" s="79" t="str">
        <f t="shared" si="13"/>
        <v/>
      </c>
      <c r="J102" s="55" t="str">
        <f t="shared" si="14"/>
        <v/>
      </c>
      <c r="K102" s="55" t="str">
        <f t="shared" si="15"/>
        <v/>
      </c>
      <c r="L102" s="55" t="str">
        <f t="shared" si="16"/>
        <v/>
      </c>
      <c r="M102" s="55" t="str">
        <f t="shared" si="17"/>
        <v/>
      </c>
      <c r="N102" s="55" t="str">
        <f t="shared" si="18"/>
        <v/>
      </c>
      <c r="O102" s="55" t="str">
        <f t="shared" si="19"/>
        <v/>
      </c>
      <c r="P102" s="55" t="str">
        <f t="shared" si="20"/>
        <v/>
      </c>
      <c r="Q102" s="82" t="str">
        <f t="shared" si="21"/>
        <v/>
      </c>
      <c r="R102" s="2"/>
      <c r="S102" s="76"/>
      <c r="T102" s="74"/>
      <c r="U102" s="76"/>
      <c r="V102" s="74"/>
      <c r="W102" s="76"/>
    </row>
    <row r="103" spans="1:23" x14ac:dyDescent="0.25">
      <c r="A103" s="50"/>
      <c r="B103" s="51"/>
      <c r="C103" s="52"/>
      <c r="D103" s="53"/>
      <c r="E103" s="53"/>
      <c r="F103" s="58"/>
      <c r="G103" s="54" t="str">
        <f t="shared" si="11"/>
        <v/>
      </c>
      <c r="H103" s="55" t="str">
        <f t="shared" si="12"/>
        <v/>
      </c>
      <c r="I103" s="79" t="str">
        <f t="shared" si="13"/>
        <v/>
      </c>
      <c r="J103" s="55" t="str">
        <f t="shared" si="14"/>
        <v/>
      </c>
      <c r="K103" s="55" t="str">
        <f t="shared" si="15"/>
        <v/>
      </c>
      <c r="L103" s="55" t="str">
        <f t="shared" si="16"/>
        <v/>
      </c>
      <c r="M103" s="55" t="str">
        <f t="shared" si="17"/>
        <v/>
      </c>
      <c r="N103" s="55" t="str">
        <f t="shared" si="18"/>
        <v/>
      </c>
      <c r="O103" s="55" t="str">
        <f t="shared" si="19"/>
        <v/>
      </c>
      <c r="P103" s="55" t="str">
        <f t="shared" si="20"/>
        <v/>
      </c>
      <c r="Q103" s="82" t="str">
        <f t="shared" si="21"/>
        <v/>
      </c>
      <c r="R103" s="2"/>
      <c r="S103" s="76"/>
      <c r="T103" s="74"/>
      <c r="U103" s="76"/>
      <c r="V103" s="74"/>
      <c r="W103" s="76"/>
    </row>
    <row r="104" spans="1:23" x14ac:dyDescent="0.25">
      <c r="A104" s="50"/>
      <c r="B104" s="51"/>
      <c r="C104" s="52"/>
      <c r="D104" s="53"/>
      <c r="E104" s="53"/>
      <c r="F104" s="58"/>
      <c r="G104" s="54" t="str">
        <f t="shared" si="11"/>
        <v/>
      </c>
      <c r="H104" s="55" t="str">
        <f t="shared" si="12"/>
        <v/>
      </c>
      <c r="I104" s="79" t="str">
        <f t="shared" si="13"/>
        <v/>
      </c>
      <c r="J104" s="55" t="str">
        <f t="shared" si="14"/>
        <v/>
      </c>
      <c r="K104" s="55" t="str">
        <f t="shared" si="15"/>
        <v/>
      </c>
      <c r="L104" s="55" t="str">
        <f t="shared" si="16"/>
        <v/>
      </c>
      <c r="M104" s="55" t="str">
        <f t="shared" si="17"/>
        <v/>
      </c>
      <c r="N104" s="55" t="str">
        <f t="shared" si="18"/>
        <v/>
      </c>
      <c r="O104" s="55" t="str">
        <f t="shared" si="19"/>
        <v/>
      </c>
      <c r="P104" s="55" t="str">
        <f t="shared" si="20"/>
        <v/>
      </c>
      <c r="Q104" s="82" t="str">
        <f t="shared" si="21"/>
        <v/>
      </c>
      <c r="R104" s="2"/>
      <c r="S104" s="76"/>
      <c r="T104" s="74"/>
      <c r="U104" s="76"/>
      <c r="V104" s="74"/>
      <c r="W104" s="76"/>
    </row>
    <row r="105" spans="1:23" x14ac:dyDescent="0.25">
      <c r="A105" s="50"/>
      <c r="B105" s="51"/>
      <c r="C105" s="52"/>
      <c r="D105" s="53"/>
      <c r="E105" s="53"/>
      <c r="F105" s="58"/>
      <c r="G105" s="54" t="str">
        <f t="shared" si="11"/>
        <v/>
      </c>
      <c r="H105" s="55" t="str">
        <f t="shared" si="12"/>
        <v/>
      </c>
      <c r="I105" s="79" t="str">
        <f t="shared" si="13"/>
        <v/>
      </c>
      <c r="J105" s="55" t="str">
        <f t="shared" si="14"/>
        <v/>
      </c>
      <c r="K105" s="55" t="str">
        <f t="shared" si="15"/>
        <v/>
      </c>
      <c r="L105" s="55" t="str">
        <f t="shared" si="16"/>
        <v/>
      </c>
      <c r="M105" s="55" t="str">
        <f t="shared" si="17"/>
        <v/>
      </c>
      <c r="N105" s="55" t="str">
        <f t="shared" si="18"/>
        <v/>
      </c>
      <c r="O105" s="55" t="str">
        <f t="shared" si="19"/>
        <v/>
      </c>
      <c r="P105" s="55" t="str">
        <f t="shared" si="20"/>
        <v/>
      </c>
      <c r="Q105" s="82" t="str">
        <f t="shared" si="21"/>
        <v/>
      </c>
      <c r="R105" s="2"/>
      <c r="S105" s="76"/>
      <c r="T105" s="74"/>
      <c r="U105" s="76"/>
      <c r="V105" s="74"/>
      <c r="W105" s="76"/>
    </row>
    <row r="106" spans="1:23" x14ac:dyDescent="0.25">
      <c r="A106" s="50"/>
      <c r="B106" s="51"/>
      <c r="C106" s="52"/>
      <c r="D106" s="53"/>
      <c r="E106" s="53"/>
      <c r="F106" s="58"/>
      <c r="G106" s="54" t="str">
        <f t="shared" si="11"/>
        <v/>
      </c>
      <c r="H106" s="55" t="str">
        <f t="shared" si="12"/>
        <v/>
      </c>
      <c r="I106" s="79" t="str">
        <f t="shared" si="13"/>
        <v/>
      </c>
      <c r="J106" s="55" t="str">
        <f t="shared" si="14"/>
        <v/>
      </c>
      <c r="K106" s="55" t="str">
        <f t="shared" si="15"/>
        <v/>
      </c>
      <c r="L106" s="55" t="str">
        <f t="shared" si="16"/>
        <v/>
      </c>
      <c r="M106" s="55" t="str">
        <f t="shared" si="17"/>
        <v/>
      </c>
      <c r="N106" s="55" t="str">
        <f t="shared" si="18"/>
        <v/>
      </c>
      <c r="O106" s="55" t="str">
        <f t="shared" si="19"/>
        <v/>
      </c>
      <c r="P106" s="55" t="str">
        <f t="shared" si="20"/>
        <v/>
      </c>
      <c r="Q106" s="82" t="str">
        <f t="shared" si="21"/>
        <v/>
      </c>
      <c r="R106" s="2"/>
      <c r="S106" s="76"/>
      <c r="T106" s="74"/>
      <c r="U106" s="76"/>
      <c r="V106" s="74"/>
      <c r="W106" s="76"/>
    </row>
    <row r="107" spans="1:23" x14ac:dyDescent="0.25">
      <c r="A107" s="50"/>
      <c r="B107" s="51"/>
      <c r="C107" s="52"/>
      <c r="D107" s="53"/>
      <c r="E107" s="53"/>
      <c r="F107" s="58"/>
      <c r="G107" s="54" t="str">
        <f t="shared" si="11"/>
        <v/>
      </c>
      <c r="H107" s="55" t="str">
        <f t="shared" si="12"/>
        <v/>
      </c>
      <c r="I107" s="79" t="str">
        <f t="shared" si="13"/>
        <v/>
      </c>
      <c r="J107" s="55" t="str">
        <f t="shared" si="14"/>
        <v/>
      </c>
      <c r="K107" s="55" t="str">
        <f t="shared" si="15"/>
        <v/>
      </c>
      <c r="L107" s="55" t="str">
        <f t="shared" si="16"/>
        <v/>
      </c>
      <c r="M107" s="55" t="str">
        <f t="shared" si="17"/>
        <v/>
      </c>
      <c r="N107" s="55" t="str">
        <f t="shared" si="18"/>
        <v/>
      </c>
      <c r="O107" s="55" t="str">
        <f t="shared" si="19"/>
        <v/>
      </c>
      <c r="P107" s="55" t="str">
        <f t="shared" si="20"/>
        <v/>
      </c>
      <c r="Q107" s="82" t="str">
        <f t="shared" si="21"/>
        <v/>
      </c>
      <c r="R107" s="2"/>
      <c r="S107" s="76"/>
      <c r="T107" s="74"/>
      <c r="U107" s="76"/>
      <c r="V107" s="74"/>
      <c r="W107" s="76"/>
    </row>
    <row r="108" spans="1:23" x14ac:dyDescent="0.25">
      <c r="A108" s="50"/>
      <c r="B108" s="51"/>
      <c r="C108" s="52"/>
      <c r="D108" s="53"/>
      <c r="E108" s="53"/>
      <c r="F108" s="58"/>
      <c r="G108" s="54" t="str">
        <f t="shared" si="11"/>
        <v/>
      </c>
      <c r="H108" s="55" t="str">
        <f t="shared" si="12"/>
        <v/>
      </c>
      <c r="I108" s="79" t="str">
        <f t="shared" si="13"/>
        <v/>
      </c>
      <c r="J108" s="55" t="str">
        <f t="shared" si="14"/>
        <v/>
      </c>
      <c r="K108" s="55" t="str">
        <f t="shared" si="15"/>
        <v/>
      </c>
      <c r="L108" s="55" t="str">
        <f t="shared" si="16"/>
        <v/>
      </c>
      <c r="M108" s="55" t="str">
        <f t="shared" si="17"/>
        <v/>
      </c>
      <c r="N108" s="55" t="str">
        <f t="shared" si="18"/>
        <v/>
      </c>
      <c r="O108" s="55" t="str">
        <f t="shared" si="19"/>
        <v/>
      </c>
      <c r="P108" s="55" t="str">
        <f t="shared" si="20"/>
        <v/>
      </c>
      <c r="Q108" s="82" t="str">
        <f t="shared" si="21"/>
        <v/>
      </c>
      <c r="R108" s="2"/>
      <c r="S108" s="76"/>
      <c r="T108" s="74"/>
      <c r="U108" s="76"/>
      <c r="V108" s="74"/>
      <c r="W108" s="76"/>
    </row>
    <row r="109" spans="1:23" x14ac:dyDescent="0.25">
      <c r="A109" s="50"/>
      <c r="B109" s="51"/>
      <c r="C109" s="52"/>
      <c r="D109" s="53"/>
      <c r="E109" s="53"/>
      <c r="F109" s="58"/>
      <c r="G109" s="54" t="str">
        <f t="shared" si="11"/>
        <v/>
      </c>
      <c r="H109" s="55" t="str">
        <f t="shared" si="12"/>
        <v/>
      </c>
      <c r="I109" s="79" t="str">
        <f t="shared" si="13"/>
        <v/>
      </c>
      <c r="J109" s="55" t="str">
        <f t="shared" si="14"/>
        <v/>
      </c>
      <c r="K109" s="55" t="str">
        <f t="shared" si="15"/>
        <v/>
      </c>
      <c r="L109" s="55" t="str">
        <f t="shared" si="16"/>
        <v/>
      </c>
      <c r="M109" s="55" t="str">
        <f t="shared" si="17"/>
        <v/>
      </c>
      <c r="N109" s="55" t="str">
        <f t="shared" si="18"/>
        <v/>
      </c>
      <c r="O109" s="55" t="str">
        <f t="shared" si="19"/>
        <v/>
      </c>
      <c r="P109" s="55" t="str">
        <f t="shared" si="20"/>
        <v/>
      </c>
      <c r="Q109" s="82" t="str">
        <f t="shared" si="21"/>
        <v/>
      </c>
      <c r="R109" s="2"/>
      <c r="S109" s="76"/>
      <c r="T109" s="74"/>
      <c r="U109" s="76"/>
      <c r="V109" s="74"/>
      <c r="W109" s="76"/>
    </row>
    <row r="110" spans="1:23" x14ac:dyDescent="0.25">
      <c r="A110" s="50"/>
      <c r="B110" s="51"/>
      <c r="C110" s="52"/>
      <c r="D110" s="53"/>
      <c r="E110" s="53"/>
      <c r="F110" s="58"/>
      <c r="G110" s="54" t="str">
        <f t="shared" si="11"/>
        <v/>
      </c>
      <c r="H110" s="55" t="str">
        <f t="shared" si="12"/>
        <v/>
      </c>
      <c r="I110" s="79" t="str">
        <f t="shared" si="13"/>
        <v/>
      </c>
      <c r="J110" s="55" t="str">
        <f t="shared" si="14"/>
        <v/>
      </c>
      <c r="K110" s="55" t="str">
        <f t="shared" si="15"/>
        <v/>
      </c>
      <c r="L110" s="55" t="str">
        <f t="shared" si="16"/>
        <v/>
      </c>
      <c r="M110" s="55" t="str">
        <f t="shared" si="17"/>
        <v/>
      </c>
      <c r="N110" s="55" t="str">
        <f t="shared" si="18"/>
        <v/>
      </c>
      <c r="O110" s="55" t="str">
        <f t="shared" si="19"/>
        <v/>
      </c>
      <c r="P110" s="55" t="str">
        <f t="shared" si="20"/>
        <v/>
      </c>
      <c r="Q110" s="82" t="str">
        <f t="shared" si="21"/>
        <v/>
      </c>
      <c r="R110" s="2"/>
      <c r="S110" s="76"/>
      <c r="T110" s="74"/>
      <c r="U110" s="76"/>
      <c r="V110" s="74"/>
      <c r="W110" s="76"/>
    </row>
    <row r="111" spans="1:23" x14ac:dyDescent="0.25">
      <c r="A111" s="50"/>
      <c r="B111" s="51"/>
      <c r="C111" s="52"/>
      <c r="D111" s="53"/>
      <c r="E111" s="53"/>
      <c r="F111" s="58"/>
      <c r="G111" s="54" t="str">
        <f t="shared" si="11"/>
        <v/>
      </c>
      <c r="H111" s="55" t="str">
        <f t="shared" si="12"/>
        <v/>
      </c>
      <c r="I111" s="79" t="str">
        <f t="shared" si="13"/>
        <v/>
      </c>
      <c r="J111" s="55" t="str">
        <f t="shared" si="14"/>
        <v/>
      </c>
      <c r="K111" s="55" t="str">
        <f t="shared" si="15"/>
        <v/>
      </c>
      <c r="L111" s="55" t="str">
        <f t="shared" si="16"/>
        <v/>
      </c>
      <c r="M111" s="55" t="str">
        <f t="shared" si="17"/>
        <v/>
      </c>
      <c r="N111" s="55" t="str">
        <f t="shared" si="18"/>
        <v/>
      </c>
      <c r="O111" s="55" t="str">
        <f t="shared" si="19"/>
        <v/>
      </c>
      <c r="P111" s="55" t="str">
        <f t="shared" si="20"/>
        <v/>
      </c>
      <c r="Q111" s="82" t="str">
        <f t="shared" si="21"/>
        <v/>
      </c>
      <c r="R111" s="2"/>
      <c r="S111" s="76"/>
      <c r="T111" s="74"/>
      <c r="U111" s="76"/>
      <c r="V111" s="74"/>
      <c r="W111" s="76"/>
    </row>
    <row r="112" spans="1:23" x14ac:dyDescent="0.25">
      <c r="A112" s="50"/>
      <c r="B112" s="51"/>
      <c r="C112" s="52"/>
      <c r="D112" s="53"/>
      <c r="E112" s="53"/>
      <c r="F112" s="58"/>
      <c r="G112" s="54" t="str">
        <f t="shared" si="11"/>
        <v/>
      </c>
      <c r="H112" s="55" t="str">
        <f t="shared" si="12"/>
        <v/>
      </c>
      <c r="I112" s="79" t="str">
        <f t="shared" si="13"/>
        <v/>
      </c>
      <c r="J112" s="55" t="str">
        <f t="shared" si="14"/>
        <v/>
      </c>
      <c r="K112" s="55" t="str">
        <f t="shared" si="15"/>
        <v/>
      </c>
      <c r="L112" s="55" t="str">
        <f t="shared" si="16"/>
        <v/>
      </c>
      <c r="M112" s="55" t="str">
        <f t="shared" si="17"/>
        <v/>
      </c>
      <c r="N112" s="55" t="str">
        <f t="shared" si="18"/>
        <v/>
      </c>
      <c r="O112" s="55" t="str">
        <f t="shared" si="19"/>
        <v/>
      </c>
      <c r="P112" s="55" t="str">
        <f t="shared" si="20"/>
        <v/>
      </c>
      <c r="Q112" s="82" t="str">
        <f t="shared" si="21"/>
        <v/>
      </c>
      <c r="R112" s="2"/>
      <c r="S112" s="76"/>
      <c r="T112" s="74"/>
      <c r="U112" s="76"/>
      <c r="V112" s="74"/>
      <c r="W112" s="76"/>
    </row>
    <row r="113" spans="1:23" x14ac:dyDescent="0.25">
      <c r="A113" s="50"/>
      <c r="B113" s="51"/>
      <c r="C113" s="52"/>
      <c r="D113" s="53"/>
      <c r="E113" s="53"/>
      <c r="F113" s="58"/>
      <c r="G113" s="54" t="str">
        <f t="shared" si="11"/>
        <v/>
      </c>
      <c r="H113" s="55" t="str">
        <f t="shared" si="12"/>
        <v/>
      </c>
      <c r="I113" s="79" t="str">
        <f t="shared" si="13"/>
        <v/>
      </c>
      <c r="J113" s="55" t="str">
        <f t="shared" si="14"/>
        <v/>
      </c>
      <c r="K113" s="55" t="str">
        <f t="shared" si="15"/>
        <v/>
      </c>
      <c r="L113" s="55" t="str">
        <f t="shared" si="16"/>
        <v/>
      </c>
      <c r="M113" s="55" t="str">
        <f t="shared" si="17"/>
        <v/>
      </c>
      <c r="N113" s="55" t="str">
        <f t="shared" si="18"/>
        <v/>
      </c>
      <c r="O113" s="55" t="str">
        <f t="shared" si="19"/>
        <v/>
      </c>
      <c r="P113" s="55" t="str">
        <f t="shared" si="20"/>
        <v/>
      </c>
      <c r="Q113" s="82" t="str">
        <f t="shared" si="21"/>
        <v/>
      </c>
      <c r="R113" s="2"/>
      <c r="S113" s="76"/>
      <c r="T113" s="74"/>
      <c r="U113" s="76"/>
      <c r="V113" s="74"/>
      <c r="W113" s="76"/>
    </row>
    <row r="114" spans="1:23" x14ac:dyDescent="0.25">
      <c r="A114" s="50"/>
      <c r="B114" s="51"/>
      <c r="C114" s="52"/>
      <c r="D114" s="53"/>
      <c r="E114" s="53"/>
      <c r="F114" s="58"/>
      <c r="G114" s="54" t="str">
        <f t="shared" si="11"/>
        <v/>
      </c>
      <c r="H114" s="55" t="str">
        <f t="shared" si="12"/>
        <v/>
      </c>
      <c r="I114" s="79" t="str">
        <f t="shared" si="13"/>
        <v/>
      </c>
      <c r="J114" s="55" t="str">
        <f t="shared" si="14"/>
        <v/>
      </c>
      <c r="K114" s="55" t="str">
        <f t="shared" si="15"/>
        <v/>
      </c>
      <c r="L114" s="55" t="str">
        <f t="shared" si="16"/>
        <v/>
      </c>
      <c r="M114" s="55" t="str">
        <f t="shared" si="17"/>
        <v/>
      </c>
      <c r="N114" s="55" t="str">
        <f t="shared" si="18"/>
        <v/>
      </c>
      <c r="O114" s="55" t="str">
        <f t="shared" si="19"/>
        <v/>
      </c>
      <c r="P114" s="55" t="str">
        <f t="shared" si="20"/>
        <v/>
      </c>
      <c r="Q114" s="82" t="str">
        <f t="shared" si="21"/>
        <v/>
      </c>
      <c r="R114" s="2"/>
      <c r="S114" s="76"/>
      <c r="T114" s="74"/>
      <c r="U114" s="76"/>
      <c r="V114" s="74"/>
      <c r="W114" s="76"/>
    </row>
    <row r="115" spans="1:23" x14ac:dyDescent="0.25">
      <c r="A115" s="50"/>
      <c r="B115" s="51"/>
      <c r="C115" s="52"/>
      <c r="D115" s="53"/>
      <c r="E115" s="53"/>
      <c r="F115" s="58"/>
      <c r="G115" s="54" t="str">
        <f t="shared" si="11"/>
        <v/>
      </c>
      <c r="H115" s="55" t="str">
        <f t="shared" si="12"/>
        <v/>
      </c>
      <c r="I115" s="79" t="str">
        <f t="shared" si="13"/>
        <v/>
      </c>
      <c r="J115" s="55" t="str">
        <f t="shared" si="14"/>
        <v/>
      </c>
      <c r="K115" s="55" t="str">
        <f t="shared" si="15"/>
        <v/>
      </c>
      <c r="L115" s="55" t="str">
        <f t="shared" si="16"/>
        <v/>
      </c>
      <c r="M115" s="55" t="str">
        <f t="shared" si="17"/>
        <v/>
      </c>
      <c r="N115" s="55" t="str">
        <f t="shared" si="18"/>
        <v/>
      </c>
      <c r="O115" s="55" t="str">
        <f t="shared" si="19"/>
        <v/>
      </c>
      <c r="P115" s="55" t="str">
        <f t="shared" si="20"/>
        <v/>
      </c>
      <c r="Q115" s="82" t="str">
        <f t="shared" si="21"/>
        <v/>
      </c>
      <c r="R115" s="2"/>
      <c r="S115" s="76"/>
      <c r="T115" s="74"/>
      <c r="U115" s="76"/>
      <c r="V115" s="74"/>
      <c r="W115" s="76"/>
    </row>
    <row r="116" spans="1:23" x14ac:dyDescent="0.25">
      <c r="A116" s="50"/>
      <c r="B116" s="51"/>
      <c r="C116" s="52"/>
      <c r="D116" s="53"/>
      <c r="E116" s="53"/>
      <c r="F116" s="58"/>
      <c r="G116" s="54" t="str">
        <f t="shared" si="11"/>
        <v/>
      </c>
      <c r="H116" s="55" t="str">
        <f t="shared" si="12"/>
        <v/>
      </c>
      <c r="I116" s="79" t="str">
        <f t="shared" si="13"/>
        <v/>
      </c>
      <c r="J116" s="55" t="str">
        <f t="shared" si="14"/>
        <v/>
      </c>
      <c r="K116" s="55" t="str">
        <f t="shared" si="15"/>
        <v/>
      </c>
      <c r="L116" s="55" t="str">
        <f t="shared" si="16"/>
        <v/>
      </c>
      <c r="M116" s="55" t="str">
        <f t="shared" si="17"/>
        <v/>
      </c>
      <c r="N116" s="55" t="str">
        <f t="shared" si="18"/>
        <v/>
      </c>
      <c r="O116" s="55" t="str">
        <f t="shared" si="19"/>
        <v/>
      </c>
      <c r="P116" s="55" t="str">
        <f t="shared" si="20"/>
        <v/>
      </c>
      <c r="Q116" s="82" t="str">
        <f t="shared" si="21"/>
        <v/>
      </c>
      <c r="R116" s="2"/>
      <c r="S116" s="76"/>
      <c r="T116" s="74"/>
      <c r="U116" s="76"/>
      <c r="V116" s="74"/>
      <c r="W116" s="76"/>
    </row>
    <row r="117" spans="1:23" x14ac:dyDescent="0.25">
      <c r="A117" s="50"/>
      <c r="B117" s="51"/>
      <c r="C117" s="52"/>
      <c r="D117" s="53"/>
      <c r="E117" s="53"/>
      <c r="F117" s="58"/>
      <c r="G117" s="54" t="str">
        <f t="shared" si="11"/>
        <v/>
      </c>
      <c r="H117" s="55" t="str">
        <f t="shared" si="12"/>
        <v/>
      </c>
      <c r="I117" s="79" t="str">
        <f t="shared" si="13"/>
        <v/>
      </c>
      <c r="J117" s="55" t="str">
        <f t="shared" si="14"/>
        <v/>
      </c>
      <c r="K117" s="55" t="str">
        <f t="shared" si="15"/>
        <v/>
      </c>
      <c r="L117" s="55" t="str">
        <f t="shared" si="16"/>
        <v/>
      </c>
      <c r="M117" s="55" t="str">
        <f t="shared" si="17"/>
        <v/>
      </c>
      <c r="N117" s="55" t="str">
        <f t="shared" si="18"/>
        <v/>
      </c>
      <c r="O117" s="55" t="str">
        <f t="shared" si="19"/>
        <v/>
      </c>
      <c r="P117" s="55" t="str">
        <f t="shared" si="20"/>
        <v/>
      </c>
      <c r="Q117" s="82" t="str">
        <f t="shared" si="21"/>
        <v/>
      </c>
      <c r="R117" s="2"/>
      <c r="S117" s="76"/>
      <c r="T117" s="74"/>
      <c r="U117" s="76"/>
      <c r="V117" s="74"/>
      <c r="W117" s="76"/>
    </row>
    <row r="118" spans="1:23" x14ac:dyDescent="0.25">
      <c r="A118" s="50"/>
      <c r="B118" s="51"/>
      <c r="C118" s="52"/>
      <c r="D118" s="53"/>
      <c r="E118" s="53"/>
      <c r="F118" s="58"/>
      <c r="G118" s="54" t="str">
        <f t="shared" si="11"/>
        <v/>
      </c>
      <c r="H118" s="55" t="str">
        <f t="shared" si="12"/>
        <v/>
      </c>
      <c r="I118" s="79" t="str">
        <f t="shared" si="13"/>
        <v/>
      </c>
      <c r="J118" s="55" t="str">
        <f t="shared" si="14"/>
        <v/>
      </c>
      <c r="K118" s="55" t="str">
        <f t="shared" si="15"/>
        <v/>
      </c>
      <c r="L118" s="55" t="str">
        <f t="shared" si="16"/>
        <v/>
      </c>
      <c r="M118" s="55" t="str">
        <f t="shared" si="17"/>
        <v/>
      </c>
      <c r="N118" s="55" t="str">
        <f t="shared" si="18"/>
        <v/>
      </c>
      <c r="O118" s="55" t="str">
        <f t="shared" si="19"/>
        <v/>
      </c>
      <c r="P118" s="55" t="str">
        <f t="shared" si="20"/>
        <v/>
      </c>
      <c r="Q118" s="82" t="str">
        <f t="shared" si="21"/>
        <v/>
      </c>
      <c r="R118" s="2"/>
      <c r="S118" s="76"/>
      <c r="T118" s="74"/>
      <c r="U118" s="76"/>
      <c r="V118" s="74"/>
      <c r="W118" s="76"/>
    </row>
    <row r="119" spans="1:23" x14ac:dyDescent="0.25">
      <c r="A119" s="50"/>
      <c r="B119" s="51"/>
      <c r="C119" s="52"/>
      <c r="D119" s="53"/>
      <c r="E119" s="53"/>
      <c r="F119" s="58"/>
      <c r="G119" s="54" t="str">
        <f t="shared" si="11"/>
        <v/>
      </c>
      <c r="H119" s="55" t="str">
        <f t="shared" si="12"/>
        <v/>
      </c>
      <c r="I119" s="79" t="str">
        <f t="shared" si="13"/>
        <v/>
      </c>
      <c r="J119" s="55" t="str">
        <f t="shared" si="14"/>
        <v/>
      </c>
      <c r="K119" s="55" t="str">
        <f t="shared" si="15"/>
        <v/>
      </c>
      <c r="L119" s="55" t="str">
        <f t="shared" si="16"/>
        <v/>
      </c>
      <c r="M119" s="55" t="str">
        <f t="shared" si="17"/>
        <v/>
      </c>
      <c r="N119" s="55" t="str">
        <f t="shared" si="18"/>
        <v/>
      </c>
      <c r="O119" s="55" t="str">
        <f t="shared" si="19"/>
        <v/>
      </c>
      <c r="P119" s="55" t="str">
        <f t="shared" si="20"/>
        <v/>
      </c>
      <c r="Q119" s="82" t="str">
        <f t="shared" si="21"/>
        <v/>
      </c>
      <c r="R119" s="2"/>
      <c r="S119" s="76"/>
      <c r="T119" s="74"/>
      <c r="U119" s="76"/>
      <c r="V119" s="74"/>
      <c r="W119" s="76"/>
    </row>
    <row r="120" spans="1:23" x14ac:dyDescent="0.25">
      <c r="A120" s="50"/>
      <c r="B120" s="51"/>
      <c r="C120" s="52"/>
      <c r="D120" s="53"/>
      <c r="E120" s="53"/>
      <c r="F120" s="58"/>
      <c r="G120" s="54" t="str">
        <f t="shared" si="11"/>
        <v/>
      </c>
      <c r="H120" s="55" t="str">
        <f t="shared" si="12"/>
        <v/>
      </c>
      <c r="I120" s="79" t="str">
        <f t="shared" si="13"/>
        <v/>
      </c>
      <c r="J120" s="55" t="str">
        <f t="shared" si="14"/>
        <v/>
      </c>
      <c r="K120" s="55" t="str">
        <f t="shared" si="15"/>
        <v/>
      </c>
      <c r="L120" s="55" t="str">
        <f t="shared" si="16"/>
        <v/>
      </c>
      <c r="M120" s="55" t="str">
        <f t="shared" si="17"/>
        <v/>
      </c>
      <c r="N120" s="55" t="str">
        <f t="shared" si="18"/>
        <v/>
      </c>
      <c r="O120" s="55" t="str">
        <f t="shared" si="19"/>
        <v/>
      </c>
      <c r="P120" s="55" t="str">
        <f t="shared" si="20"/>
        <v/>
      </c>
      <c r="Q120" s="82" t="str">
        <f t="shared" si="21"/>
        <v/>
      </c>
      <c r="R120" s="2"/>
      <c r="S120" s="76"/>
      <c r="T120" s="74"/>
      <c r="U120" s="76"/>
      <c r="V120" s="74"/>
      <c r="W120" s="76"/>
    </row>
    <row r="121" spans="1:23" x14ac:dyDescent="0.25">
      <c r="A121" s="50"/>
      <c r="B121" s="51"/>
      <c r="C121" s="52"/>
      <c r="D121" s="53"/>
      <c r="E121" s="53"/>
      <c r="F121" s="58"/>
      <c r="G121" s="54" t="str">
        <f t="shared" si="11"/>
        <v/>
      </c>
      <c r="H121" s="55" t="str">
        <f t="shared" si="12"/>
        <v/>
      </c>
      <c r="I121" s="79" t="str">
        <f t="shared" si="13"/>
        <v/>
      </c>
      <c r="J121" s="55" t="str">
        <f t="shared" si="14"/>
        <v/>
      </c>
      <c r="K121" s="55" t="str">
        <f t="shared" si="15"/>
        <v/>
      </c>
      <c r="L121" s="55" t="str">
        <f t="shared" si="16"/>
        <v/>
      </c>
      <c r="M121" s="55" t="str">
        <f t="shared" si="17"/>
        <v/>
      </c>
      <c r="N121" s="55" t="str">
        <f t="shared" si="18"/>
        <v/>
      </c>
      <c r="O121" s="55" t="str">
        <f t="shared" si="19"/>
        <v/>
      </c>
      <c r="P121" s="55" t="str">
        <f t="shared" si="20"/>
        <v/>
      </c>
      <c r="Q121" s="82" t="str">
        <f t="shared" si="21"/>
        <v/>
      </c>
      <c r="R121" s="2"/>
      <c r="S121" s="76"/>
      <c r="T121" s="74"/>
      <c r="U121" s="76"/>
      <c r="V121" s="74"/>
      <c r="W121" s="76"/>
    </row>
    <row r="122" spans="1:23" x14ac:dyDescent="0.25">
      <c r="A122" s="50"/>
      <c r="B122" s="51"/>
      <c r="C122" s="52"/>
      <c r="D122" s="53"/>
      <c r="E122" s="53"/>
      <c r="F122" s="58"/>
      <c r="G122" s="54" t="str">
        <f t="shared" si="11"/>
        <v/>
      </c>
      <c r="H122" s="55" t="str">
        <f t="shared" si="12"/>
        <v/>
      </c>
      <c r="I122" s="79" t="str">
        <f t="shared" si="13"/>
        <v/>
      </c>
      <c r="J122" s="55" t="str">
        <f t="shared" si="14"/>
        <v/>
      </c>
      <c r="K122" s="55" t="str">
        <f t="shared" si="15"/>
        <v/>
      </c>
      <c r="L122" s="55" t="str">
        <f t="shared" si="16"/>
        <v/>
      </c>
      <c r="M122" s="55" t="str">
        <f t="shared" si="17"/>
        <v/>
      </c>
      <c r="N122" s="55" t="str">
        <f t="shared" si="18"/>
        <v/>
      </c>
      <c r="O122" s="55" t="str">
        <f t="shared" si="19"/>
        <v/>
      </c>
      <c r="P122" s="55" t="str">
        <f t="shared" si="20"/>
        <v/>
      </c>
      <c r="Q122" s="82" t="str">
        <f t="shared" si="21"/>
        <v/>
      </c>
      <c r="R122" s="2"/>
      <c r="S122" s="76"/>
      <c r="T122" s="74"/>
      <c r="U122" s="76"/>
      <c r="V122" s="74"/>
      <c r="W122" s="76"/>
    </row>
    <row r="123" spans="1:23" x14ac:dyDescent="0.25">
      <c r="A123" s="50"/>
      <c r="B123" s="51"/>
      <c r="C123" s="52"/>
      <c r="D123" s="53"/>
      <c r="E123" s="53"/>
      <c r="F123" s="58"/>
      <c r="G123" s="54" t="str">
        <f t="shared" si="11"/>
        <v/>
      </c>
      <c r="H123" s="55" t="str">
        <f t="shared" si="12"/>
        <v/>
      </c>
      <c r="I123" s="79" t="str">
        <f t="shared" si="13"/>
        <v/>
      </c>
      <c r="J123" s="55" t="str">
        <f t="shared" si="14"/>
        <v/>
      </c>
      <c r="K123" s="55" t="str">
        <f t="shared" si="15"/>
        <v/>
      </c>
      <c r="L123" s="55" t="str">
        <f t="shared" si="16"/>
        <v/>
      </c>
      <c r="M123" s="55" t="str">
        <f t="shared" si="17"/>
        <v/>
      </c>
      <c r="N123" s="55" t="str">
        <f t="shared" si="18"/>
        <v/>
      </c>
      <c r="O123" s="55" t="str">
        <f t="shared" si="19"/>
        <v/>
      </c>
      <c r="P123" s="55" t="str">
        <f t="shared" si="20"/>
        <v/>
      </c>
      <c r="Q123" s="82" t="str">
        <f t="shared" si="21"/>
        <v/>
      </c>
      <c r="R123" s="2"/>
      <c r="S123" s="76"/>
      <c r="T123" s="74"/>
      <c r="U123" s="76"/>
      <c r="V123" s="74"/>
      <c r="W123" s="76"/>
    </row>
    <row r="124" spans="1:23" x14ac:dyDescent="0.25">
      <c r="A124" s="50"/>
      <c r="B124" s="51"/>
      <c r="C124" s="52"/>
      <c r="D124" s="53"/>
      <c r="E124" s="53"/>
      <c r="F124" s="58"/>
      <c r="G124" s="54" t="str">
        <f t="shared" si="11"/>
        <v/>
      </c>
      <c r="H124" s="55" t="str">
        <f t="shared" si="12"/>
        <v/>
      </c>
      <c r="I124" s="79" t="str">
        <f t="shared" si="13"/>
        <v/>
      </c>
      <c r="J124" s="55" t="str">
        <f t="shared" si="14"/>
        <v/>
      </c>
      <c r="K124" s="55" t="str">
        <f t="shared" si="15"/>
        <v/>
      </c>
      <c r="L124" s="55" t="str">
        <f t="shared" si="16"/>
        <v/>
      </c>
      <c r="M124" s="55" t="str">
        <f t="shared" si="17"/>
        <v/>
      </c>
      <c r="N124" s="55" t="str">
        <f t="shared" si="18"/>
        <v/>
      </c>
      <c r="O124" s="55" t="str">
        <f t="shared" si="19"/>
        <v/>
      </c>
      <c r="P124" s="55" t="str">
        <f t="shared" si="20"/>
        <v/>
      </c>
      <c r="Q124" s="82" t="str">
        <f t="shared" si="21"/>
        <v/>
      </c>
      <c r="R124" s="2"/>
      <c r="S124" s="76"/>
      <c r="T124" s="74"/>
      <c r="U124" s="76"/>
      <c r="V124" s="74"/>
      <c r="W124" s="76"/>
    </row>
    <row r="125" spans="1:23" x14ac:dyDescent="0.25">
      <c r="A125" s="50"/>
      <c r="B125" s="51"/>
      <c r="C125" s="52"/>
      <c r="D125" s="53"/>
      <c r="E125" s="53"/>
      <c r="F125" s="58"/>
      <c r="G125" s="54" t="str">
        <f t="shared" si="11"/>
        <v/>
      </c>
      <c r="H125" s="55" t="str">
        <f t="shared" si="12"/>
        <v/>
      </c>
      <c r="I125" s="79" t="str">
        <f t="shared" si="13"/>
        <v/>
      </c>
      <c r="J125" s="55" t="str">
        <f t="shared" si="14"/>
        <v/>
      </c>
      <c r="K125" s="55" t="str">
        <f t="shared" si="15"/>
        <v/>
      </c>
      <c r="L125" s="55" t="str">
        <f t="shared" si="16"/>
        <v/>
      </c>
      <c r="M125" s="55" t="str">
        <f t="shared" si="17"/>
        <v/>
      </c>
      <c r="N125" s="55" t="str">
        <f t="shared" si="18"/>
        <v/>
      </c>
      <c r="O125" s="55" t="str">
        <f t="shared" si="19"/>
        <v/>
      </c>
      <c r="P125" s="55" t="str">
        <f t="shared" si="20"/>
        <v/>
      </c>
      <c r="Q125" s="82" t="str">
        <f t="shared" si="21"/>
        <v/>
      </c>
      <c r="R125" s="2"/>
      <c r="S125" s="76"/>
      <c r="T125" s="74"/>
      <c r="U125" s="76"/>
      <c r="V125" s="74"/>
      <c r="W125" s="76"/>
    </row>
    <row r="126" spans="1:23" x14ac:dyDescent="0.25">
      <c r="A126" s="50"/>
      <c r="B126" s="51"/>
      <c r="C126" s="52"/>
      <c r="D126" s="53"/>
      <c r="E126" s="53"/>
      <c r="F126" s="58"/>
      <c r="G126" s="54" t="str">
        <f t="shared" si="11"/>
        <v/>
      </c>
      <c r="H126" s="55" t="str">
        <f t="shared" si="12"/>
        <v/>
      </c>
      <c r="I126" s="79" t="str">
        <f t="shared" si="13"/>
        <v/>
      </c>
      <c r="J126" s="55" t="str">
        <f t="shared" si="14"/>
        <v/>
      </c>
      <c r="K126" s="55" t="str">
        <f t="shared" si="15"/>
        <v/>
      </c>
      <c r="L126" s="55" t="str">
        <f t="shared" si="16"/>
        <v/>
      </c>
      <c r="M126" s="55" t="str">
        <f t="shared" si="17"/>
        <v/>
      </c>
      <c r="N126" s="55" t="str">
        <f t="shared" si="18"/>
        <v/>
      </c>
      <c r="O126" s="55" t="str">
        <f t="shared" si="19"/>
        <v/>
      </c>
      <c r="P126" s="55" t="str">
        <f t="shared" si="20"/>
        <v/>
      </c>
      <c r="Q126" s="82" t="str">
        <f t="shared" si="21"/>
        <v/>
      </c>
      <c r="R126" s="2"/>
      <c r="S126" s="76"/>
      <c r="T126" s="74"/>
      <c r="U126" s="76"/>
      <c r="V126" s="74"/>
      <c r="W126" s="76"/>
    </row>
    <row r="127" spans="1:23" x14ac:dyDescent="0.25">
      <c r="A127" s="50"/>
      <c r="B127" s="51"/>
      <c r="C127" s="52"/>
      <c r="D127" s="53"/>
      <c r="E127" s="53"/>
      <c r="F127" s="58"/>
      <c r="G127" s="54" t="str">
        <f t="shared" si="11"/>
        <v/>
      </c>
      <c r="H127" s="55" t="str">
        <f t="shared" si="12"/>
        <v/>
      </c>
      <c r="I127" s="79" t="str">
        <f t="shared" si="13"/>
        <v/>
      </c>
      <c r="J127" s="55" t="str">
        <f t="shared" si="14"/>
        <v/>
      </c>
      <c r="K127" s="55" t="str">
        <f t="shared" si="15"/>
        <v/>
      </c>
      <c r="L127" s="55" t="str">
        <f t="shared" si="16"/>
        <v/>
      </c>
      <c r="M127" s="55" t="str">
        <f t="shared" si="17"/>
        <v/>
      </c>
      <c r="N127" s="55" t="str">
        <f t="shared" si="18"/>
        <v/>
      </c>
      <c r="O127" s="55" t="str">
        <f t="shared" si="19"/>
        <v/>
      </c>
      <c r="P127" s="55" t="str">
        <f t="shared" si="20"/>
        <v/>
      </c>
      <c r="Q127" s="82" t="str">
        <f t="shared" si="21"/>
        <v/>
      </c>
      <c r="R127" s="2"/>
      <c r="S127" s="76"/>
      <c r="T127" s="74"/>
      <c r="U127" s="76"/>
      <c r="V127" s="74"/>
      <c r="W127" s="76"/>
    </row>
    <row r="128" spans="1:23" x14ac:dyDescent="0.25">
      <c r="A128" s="50"/>
      <c r="B128" s="51"/>
      <c r="C128" s="52"/>
      <c r="D128" s="53"/>
      <c r="E128" s="53"/>
      <c r="F128" s="58"/>
      <c r="G128" s="54" t="str">
        <f t="shared" si="11"/>
        <v/>
      </c>
      <c r="H128" s="55" t="str">
        <f t="shared" si="12"/>
        <v/>
      </c>
      <c r="I128" s="79" t="str">
        <f t="shared" si="13"/>
        <v/>
      </c>
      <c r="J128" s="55" t="str">
        <f t="shared" si="14"/>
        <v/>
      </c>
      <c r="K128" s="55" t="str">
        <f t="shared" si="15"/>
        <v/>
      </c>
      <c r="L128" s="55" t="str">
        <f t="shared" si="16"/>
        <v/>
      </c>
      <c r="M128" s="55" t="str">
        <f t="shared" si="17"/>
        <v/>
      </c>
      <c r="N128" s="55" t="str">
        <f t="shared" si="18"/>
        <v/>
      </c>
      <c r="O128" s="55" t="str">
        <f t="shared" si="19"/>
        <v/>
      </c>
      <c r="P128" s="55" t="str">
        <f t="shared" si="20"/>
        <v/>
      </c>
      <c r="Q128" s="82" t="str">
        <f t="shared" si="21"/>
        <v/>
      </c>
      <c r="R128" s="2"/>
      <c r="S128" s="76"/>
      <c r="T128" s="74"/>
      <c r="U128" s="76"/>
      <c r="V128" s="74"/>
      <c r="W128" s="76"/>
    </row>
    <row r="129" spans="1:23" x14ac:dyDescent="0.25">
      <c r="A129" s="50"/>
      <c r="B129" s="51"/>
      <c r="C129" s="52"/>
      <c r="D129" s="53"/>
      <c r="E129" s="53"/>
      <c r="F129" s="58"/>
      <c r="G129" s="54" t="str">
        <f t="shared" si="11"/>
        <v/>
      </c>
      <c r="H129" s="55" t="str">
        <f t="shared" si="12"/>
        <v/>
      </c>
      <c r="I129" s="79" t="str">
        <f t="shared" si="13"/>
        <v/>
      </c>
      <c r="J129" s="55" t="str">
        <f t="shared" si="14"/>
        <v/>
      </c>
      <c r="K129" s="55" t="str">
        <f t="shared" si="15"/>
        <v/>
      </c>
      <c r="L129" s="55" t="str">
        <f t="shared" si="16"/>
        <v/>
      </c>
      <c r="M129" s="55" t="str">
        <f t="shared" si="17"/>
        <v/>
      </c>
      <c r="N129" s="55" t="str">
        <f t="shared" si="18"/>
        <v/>
      </c>
      <c r="O129" s="55" t="str">
        <f t="shared" si="19"/>
        <v/>
      </c>
      <c r="P129" s="55" t="str">
        <f t="shared" si="20"/>
        <v/>
      </c>
      <c r="Q129" s="82" t="str">
        <f t="shared" si="21"/>
        <v/>
      </c>
      <c r="R129" s="2"/>
      <c r="S129" s="76"/>
      <c r="T129" s="74"/>
      <c r="U129" s="76"/>
      <c r="V129" s="74"/>
      <c r="W129" s="76"/>
    </row>
    <row r="130" spans="1:23" x14ac:dyDescent="0.25">
      <c r="A130" s="50"/>
      <c r="B130" s="51"/>
      <c r="C130" s="52"/>
      <c r="D130" s="53"/>
      <c r="E130" s="53"/>
      <c r="F130" s="58"/>
      <c r="G130" s="54" t="str">
        <f t="shared" si="11"/>
        <v/>
      </c>
      <c r="H130" s="55" t="str">
        <f t="shared" si="12"/>
        <v/>
      </c>
      <c r="I130" s="79" t="str">
        <f t="shared" si="13"/>
        <v/>
      </c>
      <c r="J130" s="55" t="str">
        <f t="shared" si="14"/>
        <v/>
      </c>
      <c r="K130" s="55" t="str">
        <f t="shared" si="15"/>
        <v/>
      </c>
      <c r="L130" s="55" t="str">
        <f t="shared" si="16"/>
        <v/>
      </c>
      <c r="M130" s="55" t="str">
        <f t="shared" si="17"/>
        <v/>
      </c>
      <c r="N130" s="55" t="str">
        <f t="shared" si="18"/>
        <v/>
      </c>
      <c r="O130" s="55" t="str">
        <f t="shared" si="19"/>
        <v/>
      </c>
      <c r="P130" s="55" t="str">
        <f t="shared" si="20"/>
        <v/>
      </c>
      <c r="Q130" s="82" t="str">
        <f t="shared" si="21"/>
        <v/>
      </c>
      <c r="R130" s="2"/>
      <c r="S130" s="76"/>
      <c r="T130" s="74"/>
      <c r="U130" s="76"/>
      <c r="V130" s="74"/>
      <c r="W130" s="76"/>
    </row>
    <row r="131" spans="1:23" x14ac:dyDescent="0.25">
      <c r="A131" s="50"/>
      <c r="B131" s="51"/>
      <c r="C131" s="52"/>
      <c r="D131" s="53"/>
      <c r="E131" s="53"/>
      <c r="F131" s="58"/>
      <c r="G131" s="54" t="str">
        <f t="shared" ref="G131:G194" si="22">IF(F131="","",VLOOKUP(F131,ENSENMBLE,2))</f>
        <v/>
      </c>
      <c r="H131" s="55" t="str">
        <f t="shared" si="12"/>
        <v/>
      </c>
      <c r="I131" s="79" t="str">
        <f t="shared" si="13"/>
        <v/>
      </c>
      <c r="J131" s="55" t="str">
        <f t="shared" si="14"/>
        <v/>
      </c>
      <c r="K131" s="55" t="str">
        <f t="shared" si="15"/>
        <v/>
      </c>
      <c r="L131" s="55" t="str">
        <f t="shared" si="16"/>
        <v/>
      </c>
      <c r="M131" s="55" t="str">
        <f t="shared" si="17"/>
        <v/>
      </c>
      <c r="N131" s="55" t="str">
        <f t="shared" si="18"/>
        <v/>
      </c>
      <c r="O131" s="55" t="str">
        <f t="shared" si="19"/>
        <v/>
      </c>
      <c r="P131" s="55" t="str">
        <f t="shared" si="20"/>
        <v/>
      </c>
      <c r="Q131" s="82" t="str">
        <f t="shared" si="21"/>
        <v/>
      </c>
      <c r="R131" s="2"/>
      <c r="S131" s="76"/>
      <c r="T131" s="74"/>
      <c r="U131" s="76"/>
      <c r="V131" s="74"/>
      <c r="W131" s="76"/>
    </row>
    <row r="132" spans="1:23" x14ac:dyDescent="0.25">
      <c r="A132" s="50"/>
      <c r="B132" s="51"/>
      <c r="C132" s="52"/>
      <c r="D132" s="53"/>
      <c r="E132" s="53"/>
      <c r="F132" s="58"/>
      <c r="G132" s="54" t="str">
        <f t="shared" si="22"/>
        <v/>
      </c>
      <c r="H132" s="55" t="str">
        <f t="shared" ref="H132:H195" si="23">IF(S132="","",IF(S132&gt;0,S132,IF(S132&lt;-25,-S132-2,IF(S132=-24,26,IF(S132&lt;23,25)))))</f>
        <v/>
      </c>
      <c r="I132" s="79" t="str">
        <f t="shared" ref="I132:I195" si="24">IF(S132="","",IF(S132&lt;0,-S132,IF(S132&lt;24,25,IF(S132&gt;25,S132-2,IF(S132=24,26)))))</f>
        <v/>
      </c>
      <c r="J132" s="55" t="str">
        <f t="shared" ref="J132:J195" si="25">IF(T132="","",IF(T132&gt;0,T132,IF(T132&lt;-25,-T132-2,IF(T132=-24,26,IF(T132&lt;23,25)))))</f>
        <v/>
      </c>
      <c r="K132" s="55" t="str">
        <f t="shared" ref="K132:K195" si="26">IF(T132="","",IF(T132&lt;0,-T132,IF(T132&lt;24,25,IF(T132&gt;25,T132-2,IF(T132=24,26)))))</f>
        <v/>
      </c>
      <c r="L132" s="55" t="str">
        <f t="shared" ref="L132:L195" si="27">IF(U132="","",IF(U132&gt;0,U132,IF(U132&lt;-25,-U132-2,IF(U132=-24,26,IF(U132&lt;23,25)))))</f>
        <v/>
      </c>
      <c r="M132" s="55" t="str">
        <f t="shared" ref="M132:M195" si="28">IF(U132="","",IF(U132&lt;0,-U132,IF(U132&lt;24,25,IF(U132&gt;25,U132-2,IF(U132=24,26)))))</f>
        <v/>
      </c>
      <c r="N132" s="55" t="str">
        <f t="shared" ref="N132:N195" si="29">IF(V132="","",IF(V132&gt;0,V132,IF(V132&lt;-25,-V132-2,IF(V132=-24,26,IF(V132&lt;23,25)))))</f>
        <v/>
      </c>
      <c r="O132" s="55" t="str">
        <f t="shared" ref="O132:O195" si="30">IF(V132="","",IF(V132&lt;0,-V132,IF(V132&lt;24,25,IF(V132&gt;25,V132-2,IF(V132=24,26)))))</f>
        <v/>
      </c>
      <c r="P132" s="55" t="str">
        <f t="shared" ref="P132:P195" si="31">IF(W132="","",IF(W132&gt;0,W132,IF(W132&lt;-15,-W132-2,IF(W132=-14,16,IF(W132&lt;13,15)))))</f>
        <v/>
      </c>
      <c r="Q132" s="82" t="str">
        <f t="shared" ref="Q132:Q195" si="32">IF(W132="","",IF(W132&lt;0,-W132,IF(W132&lt;14,15,IF(W132&gt;15,W132-2,IF(W132=14,16)))))</f>
        <v/>
      </c>
      <c r="R132" s="2"/>
      <c r="S132" s="76"/>
      <c r="T132" s="74"/>
      <c r="U132" s="76"/>
      <c r="V132" s="74"/>
      <c r="W132" s="76"/>
    </row>
    <row r="133" spans="1:23" x14ac:dyDescent="0.25">
      <c r="A133" s="50"/>
      <c r="B133" s="51"/>
      <c r="C133" s="52"/>
      <c r="D133" s="53"/>
      <c r="E133" s="53"/>
      <c r="F133" s="58"/>
      <c r="G133" s="54" t="str">
        <f t="shared" si="22"/>
        <v/>
      </c>
      <c r="H133" s="55" t="str">
        <f t="shared" si="23"/>
        <v/>
      </c>
      <c r="I133" s="79" t="str">
        <f t="shared" si="24"/>
        <v/>
      </c>
      <c r="J133" s="55" t="str">
        <f t="shared" si="25"/>
        <v/>
      </c>
      <c r="K133" s="55" t="str">
        <f t="shared" si="26"/>
        <v/>
      </c>
      <c r="L133" s="55" t="str">
        <f t="shared" si="27"/>
        <v/>
      </c>
      <c r="M133" s="55" t="str">
        <f t="shared" si="28"/>
        <v/>
      </c>
      <c r="N133" s="55" t="str">
        <f t="shared" si="29"/>
        <v/>
      </c>
      <c r="O133" s="55" t="str">
        <f t="shared" si="30"/>
        <v/>
      </c>
      <c r="P133" s="55" t="str">
        <f t="shared" si="31"/>
        <v/>
      </c>
      <c r="Q133" s="82" t="str">
        <f t="shared" si="32"/>
        <v/>
      </c>
      <c r="R133" s="2"/>
      <c r="S133" s="76"/>
      <c r="T133" s="74"/>
      <c r="U133" s="76"/>
      <c r="V133" s="74"/>
      <c r="W133" s="76"/>
    </row>
    <row r="134" spans="1:23" x14ac:dyDescent="0.25">
      <c r="A134" s="50"/>
      <c r="B134" s="51"/>
      <c r="C134" s="52"/>
      <c r="D134" s="53"/>
      <c r="E134" s="53"/>
      <c r="F134" s="58"/>
      <c r="G134" s="54" t="str">
        <f t="shared" si="22"/>
        <v/>
      </c>
      <c r="H134" s="55" t="str">
        <f t="shared" si="23"/>
        <v/>
      </c>
      <c r="I134" s="79" t="str">
        <f t="shared" si="24"/>
        <v/>
      </c>
      <c r="J134" s="55" t="str">
        <f t="shared" si="25"/>
        <v/>
      </c>
      <c r="K134" s="55" t="str">
        <f t="shared" si="26"/>
        <v/>
      </c>
      <c r="L134" s="55" t="str">
        <f t="shared" si="27"/>
        <v/>
      </c>
      <c r="M134" s="55" t="str">
        <f t="shared" si="28"/>
        <v/>
      </c>
      <c r="N134" s="55" t="str">
        <f t="shared" si="29"/>
        <v/>
      </c>
      <c r="O134" s="55" t="str">
        <f t="shared" si="30"/>
        <v/>
      </c>
      <c r="P134" s="55" t="str">
        <f t="shared" si="31"/>
        <v/>
      </c>
      <c r="Q134" s="82" t="str">
        <f t="shared" si="32"/>
        <v/>
      </c>
      <c r="R134" s="2"/>
      <c r="S134" s="76"/>
      <c r="T134" s="74"/>
      <c r="U134" s="76"/>
      <c r="V134" s="74"/>
      <c r="W134" s="76"/>
    </row>
    <row r="135" spans="1:23" x14ac:dyDescent="0.25">
      <c r="A135" s="50"/>
      <c r="B135" s="51"/>
      <c r="C135" s="52"/>
      <c r="D135" s="53"/>
      <c r="E135" s="53"/>
      <c r="F135" s="58"/>
      <c r="G135" s="54" t="str">
        <f t="shared" si="22"/>
        <v/>
      </c>
      <c r="H135" s="55" t="str">
        <f t="shared" si="23"/>
        <v/>
      </c>
      <c r="I135" s="79" t="str">
        <f t="shared" si="24"/>
        <v/>
      </c>
      <c r="J135" s="55" t="str">
        <f t="shared" si="25"/>
        <v/>
      </c>
      <c r="K135" s="55" t="str">
        <f t="shared" si="26"/>
        <v/>
      </c>
      <c r="L135" s="55" t="str">
        <f t="shared" si="27"/>
        <v/>
      </c>
      <c r="M135" s="55" t="str">
        <f t="shared" si="28"/>
        <v/>
      </c>
      <c r="N135" s="55" t="str">
        <f t="shared" si="29"/>
        <v/>
      </c>
      <c r="O135" s="55" t="str">
        <f t="shared" si="30"/>
        <v/>
      </c>
      <c r="P135" s="55" t="str">
        <f t="shared" si="31"/>
        <v/>
      </c>
      <c r="Q135" s="82" t="str">
        <f t="shared" si="32"/>
        <v/>
      </c>
      <c r="R135" s="2"/>
      <c r="S135" s="76"/>
      <c r="T135" s="74"/>
      <c r="U135" s="76"/>
      <c r="V135" s="74"/>
      <c r="W135" s="76"/>
    </row>
    <row r="136" spans="1:23" x14ac:dyDescent="0.25">
      <c r="A136" s="50"/>
      <c r="B136" s="51"/>
      <c r="C136" s="52"/>
      <c r="D136" s="53"/>
      <c r="E136" s="53"/>
      <c r="F136" s="58"/>
      <c r="G136" s="54" t="str">
        <f t="shared" si="22"/>
        <v/>
      </c>
      <c r="H136" s="55" t="str">
        <f t="shared" si="23"/>
        <v/>
      </c>
      <c r="I136" s="79" t="str">
        <f t="shared" si="24"/>
        <v/>
      </c>
      <c r="J136" s="55" t="str">
        <f t="shared" si="25"/>
        <v/>
      </c>
      <c r="K136" s="55" t="str">
        <f t="shared" si="26"/>
        <v/>
      </c>
      <c r="L136" s="55" t="str">
        <f t="shared" si="27"/>
        <v/>
      </c>
      <c r="M136" s="55" t="str">
        <f t="shared" si="28"/>
        <v/>
      </c>
      <c r="N136" s="55" t="str">
        <f t="shared" si="29"/>
        <v/>
      </c>
      <c r="O136" s="55" t="str">
        <f t="shared" si="30"/>
        <v/>
      </c>
      <c r="P136" s="55" t="str">
        <f t="shared" si="31"/>
        <v/>
      </c>
      <c r="Q136" s="82" t="str">
        <f t="shared" si="32"/>
        <v/>
      </c>
      <c r="R136" s="2"/>
      <c r="S136" s="76"/>
      <c r="T136" s="74"/>
      <c r="U136" s="76"/>
      <c r="V136" s="74"/>
      <c r="W136" s="76"/>
    </row>
    <row r="137" spans="1:23" x14ac:dyDescent="0.25">
      <c r="A137" s="50"/>
      <c r="B137" s="51"/>
      <c r="C137" s="52"/>
      <c r="D137" s="53"/>
      <c r="E137" s="53"/>
      <c r="F137" s="58"/>
      <c r="G137" s="54" t="str">
        <f t="shared" si="22"/>
        <v/>
      </c>
      <c r="H137" s="55" t="str">
        <f t="shared" si="23"/>
        <v/>
      </c>
      <c r="I137" s="79" t="str">
        <f t="shared" si="24"/>
        <v/>
      </c>
      <c r="J137" s="55" t="str">
        <f t="shared" si="25"/>
        <v/>
      </c>
      <c r="K137" s="55" t="str">
        <f t="shared" si="26"/>
        <v/>
      </c>
      <c r="L137" s="55" t="str">
        <f t="shared" si="27"/>
        <v/>
      </c>
      <c r="M137" s="55" t="str">
        <f t="shared" si="28"/>
        <v/>
      </c>
      <c r="N137" s="55" t="str">
        <f t="shared" si="29"/>
        <v/>
      </c>
      <c r="O137" s="55" t="str">
        <f t="shared" si="30"/>
        <v/>
      </c>
      <c r="P137" s="55" t="str">
        <f t="shared" si="31"/>
        <v/>
      </c>
      <c r="Q137" s="82" t="str">
        <f t="shared" si="32"/>
        <v/>
      </c>
      <c r="R137" s="2"/>
      <c r="S137" s="76"/>
      <c r="T137" s="74"/>
      <c r="U137" s="76"/>
      <c r="V137" s="74"/>
      <c r="W137" s="76"/>
    </row>
    <row r="138" spans="1:23" x14ac:dyDescent="0.25">
      <c r="A138" s="50"/>
      <c r="B138" s="51"/>
      <c r="C138" s="52"/>
      <c r="D138" s="53"/>
      <c r="E138" s="53"/>
      <c r="F138" s="58"/>
      <c r="G138" s="54" t="str">
        <f t="shared" si="22"/>
        <v/>
      </c>
      <c r="H138" s="55" t="str">
        <f t="shared" si="23"/>
        <v/>
      </c>
      <c r="I138" s="79" t="str">
        <f t="shared" si="24"/>
        <v/>
      </c>
      <c r="J138" s="55" t="str">
        <f t="shared" si="25"/>
        <v/>
      </c>
      <c r="K138" s="55" t="str">
        <f t="shared" si="26"/>
        <v/>
      </c>
      <c r="L138" s="55" t="str">
        <f t="shared" si="27"/>
        <v/>
      </c>
      <c r="M138" s="55" t="str">
        <f t="shared" si="28"/>
        <v/>
      </c>
      <c r="N138" s="55" t="str">
        <f t="shared" si="29"/>
        <v/>
      </c>
      <c r="O138" s="55" t="str">
        <f t="shared" si="30"/>
        <v/>
      </c>
      <c r="P138" s="55" t="str">
        <f t="shared" si="31"/>
        <v/>
      </c>
      <c r="Q138" s="82" t="str">
        <f t="shared" si="32"/>
        <v/>
      </c>
      <c r="R138" s="2"/>
      <c r="S138" s="76"/>
      <c r="T138" s="74"/>
      <c r="U138" s="76"/>
      <c r="V138" s="74"/>
      <c r="W138" s="76"/>
    </row>
    <row r="139" spans="1:23" x14ac:dyDescent="0.25">
      <c r="A139" s="50"/>
      <c r="B139" s="51"/>
      <c r="C139" s="52"/>
      <c r="D139" s="53"/>
      <c r="E139" s="53"/>
      <c r="F139" s="58"/>
      <c r="G139" s="54" t="str">
        <f t="shared" si="22"/>
        <v/>
      </c>
      <c r="H139" s="55" t="str">
        <f t="shared" si="23"/>
        <v/>
      </c>
      <c r="I139" s="79" t="str">
        <f t="shared" si="24"/>
        <v/>
      </c>
      <c r="J139" s="55" t="str">
        <f t="shared" si="25"/>
        <v/>
      </c>
      <c r="K139" s="55" t="str">
        <f t="shared" si="26"/>
        <v/>
      </c>
      <c r="L139" s="55" t="str">
        <f t="shared" si="27"/>
        <v/>
      </c>
      <c r="M139" s="55" t="str">
        <f t="shared" si="28"/>
        <v/>
      </c>
      <c r="N139" s="55" t="str">
        <f t="shared" si="29"/>
        <v/>
      </c>
      <c r="O139" s="55" t="str">
        <f t="shared" si="30"/>
        <v/>
      </c>
      <c r="P139" s="55" t="str">
        <f t="shared" si="31"/>
        <v/>
      </c>
      <c r="Q139" s="82" t="str">
        <f t="shared" si="32"/>
        <v/>
      </c>
      <c r="R139" s="2"/>
      <c r="S139" s="76"/>
      <c r="T139" s="74"/>
      <c r="U139" s="76"/>
      <c r="V139" s="74"/>
      <c r="W139" s="76"/>
    </row>
    <row r="140" spans="1:23" x14ac:dyDescent="0.25">
      <c r="A140" s="50"/>
      <c r="B140" s="51"/>
      <c r="C140" s="52"/>
      <c r="D140" s="53"/>
      <c r="E140" s="53"/>
      <c r="F140" s="58"/>
      <c r="G140" s="54" t="str">
        <f t="shared" si="22"/>
        <v/>
      </c>
      <c r="H140" s="55" t="str">
        <f t="shared" si="23"/>
        <v/>
      </c>
      <c r="I140" s="79" t="str">
        <f t="shared" si="24"/>
        <v/>
      </c>
      <c r="J140" s="55" t="str">
        <f t="shared" si="25"/>
        <v/>
      </c>
      <c r="K140" s="55" t="str">
        <f t="shared" si="26"/>
        <v/>
      </c>
      <c r="L140" s="55" t="str">
        <f t="shared" si="27"/>
        <v/>
      </c>
      <c r="M140" s="55" t="str">
        <f t="shared" si="28"/>
        <v/>
      </c>
      <c r="N140" s="55" t="str">
        <f t="shared" si="29"/>
        <v/>
      </c>
      <c r="O140" s="55" t="str">
        <f t="shared" si="30"/>
        <v/>
      </c>
      <c r="P140" s="55" t="str">
        <f t="shared" si="31"/>
        <v/>
      </c>
      <c r="Q140" s="82" t="str">
        <f t="shared" si="32"/>
        <v/>
      </c>
      <c r="R140" s="2"/>
      <c r="S140" s="76"/>
      <c r="T140" s="74"/>
      <c r="U140" s="76"/>
      <c r="V140" s="74"/>
      <c r="W140" s="76"/>
    </row>
    <row r="141" spans="1:23" x14ac:dyDescent="0.25">
      <c r="A141" s="50"/>
      <c r="B141" s="51"/>
      <c r="C141" s="52"/>
      <c r="D141" s="53"/>
      <c r="E141" s="53"/>
      <c r="F141" s="58"/>
      <c r="G141" s="54" t="str">
        <f t="shared" si="22"/>
        <v/>
      </c>
      <c r="H141" s="55" t="str">
        <f t="shared" si="23"/>
        <v/>
      </c>
      <c r="I141" s="79" t="str">
        <f t="shared" si="24"/>
        <v/>
      </c>
      <c r="J141" s="55" t="str">
        <f t="shared" si="25"/>
        <v/>
      </c>
      <c r="K141" s="55" t="str">
        <f t="shared" si="26"/>
        <v/>
      </c>
      <c r="L141" s="55" t="str">
        <f t="shared" si="27"/>
        <v/>
      </c>
      <c r="M141" s="55" t="str">
        <f t="shared" si="28"/>
        <v/>
      </c>
      <c r="N141" s="55" t="str">
        <f t="shared" si="29"/>
        <v/>
      </c>
      <c r="O141" s="55" t="str">
        <f t="shared" si="30"/>
        <v/>
      </c>
      <c r="P141" s="55" t="str">
        <f t="shared" si="31"/>
        <v/>
      </c>
      <c r="Q141" s="82" t="str">
        <f t="shared" si="32"/>
        <v/>
      </c>
      <c r="R141" s="2"/>
      <c r="S141" s="76"/>
      <c r="T141" s="74"/>
      <c r="U141" s="76"/>
      <c r="V141" s="74"/>
      <c r="W141" s="76"/>
    </row>
    <row r="142" spans="1:23" x14ac:dyDescent="0.25">
      <c r="A142" s="50"/>
      <c r="B142" s="51"/>
      <c r="C142" s="52"/>
      <c r="D142" s="53"/>
      <c r="E142" s="53"/>
      <c r="F142" s="58"/>
      <c r="G142" s="54" t="str">
        <f t="shared" si="22"/>
        <v/>
      </c>
      <c r="H142" s="55" t="str">
        <f t="shared" si="23"/>
        <v/>
      </c>
      <c r="I142" s="79" t="str">
        <f t="shared" si="24"/>
        <v/>
      </c>
      <c r="J142" s="55" t="str">
        <f t="shared" si="25"/>
        <v/>
      </c>
      <c r="K142" s="55" t="str">
        <f t="shared" si="26"/>
        <v/>
      </c>
      <c r="L142" s="55" t="str">
        <f t="shared" si="27"/>
        <v/>
      </c>
      <c r="M142" s="55" t="str">
        <f t="shared" si="28"/>
        <v/>
      </c>
      <c r="N142" s="55" t="str">
        <f t="shared" si="29"/>
        <v/>
      </c>
      <c r="O142" s="55" t="str">
        <f t="shared" si="30"/>
        <v/>
      </c>
      <c r="P142" s="55" t="str">
        <f t="shared" si="31"/>
        <v/>
      </c>
      <c r="Q142" s="82" t="str">
        <f t="shared" si="32"/>
        <v/>
      </c>
      <c r="R142" s="2"/>
      <c r="S142" s="76"/>
      <c r="T142" s="74"/>
      <c r="U142" s="76"/>
      <c r="V142" s="74"/>
      <c r="W142" s="76"/>
    </row>
    <row r="143" spans="1:23" x14ac:dyDescent="0.25">
      <c r="A143" s="50"/>
      <c r="B143" s="51"/>
      <c r="C143" s="52"/>
      <c r="D143" s="53"/>
      <c r="E143" s="53"/>
      <c r="F143" s="58"/>
      <c r="G143" s="54" t="str">
        <f t="shared" si="22"/>
        <v/>
      </c>
      <c r="H143" s="55" t="str">
        <f t="shared" si="23"/>
        <v/>
      </c>
      <c r="I143" s="79" t="str">
        <f t="shared" si="24"/>
        <v/>
      </c>
      <c r="J143" s="55" t="str">
        <f t="shared" si="25"/>
        <v/>
      </c>
      <c r="K143" s="55" t="str">
        <f t="shared" si="26"/>
        <v/>
      </c>
      <c r="L143" s="55" t="str">
        <f t="shared" si="27"/>
        <v/>
      </c>
      <c r="M143" s="55" t="str">
        <f t="shared" si="28"/>
        <v/>
      </c>
      <c r="N143" s="55" t="str">
        <f t="shared" si="29"/>
        <v/>
      </c>
      <c r="O143" s="55" t="str">
        <f t="shared" si="30"/>
        <v/>
      </c>
      <c r="P143" s="55" t="str">
        <f t="shared" si="31"/>
        <v/>
      </c>
      <c r="Q143" s="82" t="str">
        <f t="shared" si="32"/>
        <v/>
      </c>
      <c r="R143" s="2"/>
      <c r="S143" s="76"/>
      <c r="T143" s="74"/>
      <c r="U143" s="76"/>
      <c r="V143" s="74"/>
      <c r="W143" s="76"/>
    </row>
    <row r="144" spans="1:23" x14ac:dyDescent="0.25">
      <c r="A144" s="50"/>
      <c r="B144" s="51"/>
      <c r="C144" s="52"/>
      <c r="D144" s="53"/>
      <c r="E144" s="53"/>
      <c r="F144" s="58"/>
      <c r="G144" s="54" t="str">
        <f t="shared" si="22"/>
        <v/>
      </c>
      <c r="H144" s="55" t="str">
        <f t="shared" si="23"/>
        <v/>
      </c>
      <c r="I144" s="79" t="str">
        <f t="shared" si="24"/>
        <v/>
      </c>
      <c r="J144" s="55" t="str">
        <f t="shared" si="25"/>
        <v/>
      </c>
      <c r="K144" s="55" t="str">
        <f t="shared" si="26"/>
        <v/>
      </c>
      <c r="L144" s="55" t="str">
        <f t="shared" si="27"/>
        <v/>
      </c>
      <c r="M144" s="55" t="str">
        <f t="shared" si="28"/>
        <v/>
      </c>
      <c r="N144" s="55" t="str">
        <f t="shared" si="29"/>
        <v/>
      </c>
      <c r="O144" s="55" t="str">
        <f t="shared" si="30"/>
        <v/>
      </c>
      <c r="P144" s="55" t="str">
        <f t="shared" si="31"/>
        <v/>
      </c>
      <c r="Q144" s="82" t="str">
        <f t="shared" si="32"/>
        <v/>
      </c>
      <c r="R144" s="2"/>
      <c r="S144" s="76"/>
      <c r="T144" s="74"/>
      <c r="U144" s="76"/>
      <c r="V144" s="74"/>
      <c r="W144" s="76"/>
    </row>
    <row r="145" spans="1:23" x14ac:dyDescent="0.25">
      <c r="A145" s="50"/>
      <c r="B145" s="51"/>
      <c r="C145" s="52"/>
      <c r="D145" s="53"/>
      <c r="E145" s="53"/>
      <c r="F145" s="58"/>
      <c r="G145" s="54" t="str">
        <f t="shared" si="22"/>
        <v/>
      </c>
      <c r="H145" s="55" t="str">
        <f t="shared" si="23"/>
        <v/>
      </c>
      <c r="I145" s="79" t="str">
        <f t="shared" si="24"/>
        <v/>
      </c>
      <c r="J145" s="55" t="str">
        <f t="shared" si="25"/>
        <v/>
      </c>
      <c r="K145" s="55" t="str">
        <f t="shared" si="26"/>
        <v/>
      </c>
      <c r="L145" s="55" t="str">
        <f t="shared" si="27"/>
        <v/>
      </c>
      <c r="M145" s="55" t="str">
        <f t="shared" si="28"/>
        <v/>
      </c>
      <c r="N145" s="55" t="str">
        <f t="shared" si="29"/>
        <v/>
      </c>
      <c r="O145" s="55" t="str">
        <f t="shared" si="30"/>
        <v/>
      </c>
      <c r="P145" s="55" t="str">
        <f t="shared" si="31"/>
        <v/>
      </c>
      <c r="Q145" s="82" t="str">
        <f t="shared" si="32"/>
        <v/>
      </c>
      <c r="R145" s="2"/>
      <c r="S145" s="76"/>
      <c r="T145" s="74"/>
      <c r="U145" s="76"/>
      <c r="V145" s="74"/>
      <c r="W145" s="76"/>
    </row>
    <row r="146" spans="1:23" x14ac:dyDescent="0.25">
      <c r="A146" s="50"/>
      <c r="B146" s="51"/>
      <c r="C146" s="52"/>
      <c r="D146" s="53"/>
      <c r="E146" s="53"/>
      <c r="F146" s="58"/>
      <c r="G146" s="54" t="str">
        <f t="shared" si="22"/>
        <v/>
      </c>
      <c r="H146" s="55" t="str">
        <f t="shared" si="23"/>
        <v/>
      </c>
      <c r="I146" s="79" t="str">
        <f t="shared" si="24"/>
        <v/>
      </c>
      <c r="J146" s="55" t="str">
        <f t="shared" si="25"/>
        <v/>
      </c>
      <c r="K146" s="55" t="str">
        <f t="shared" si="26"/>
        <v/>
      </c>
      <c r="L146" s="55" t="str">
        <f t="shared" si="27"/>
        <v/>
      </c>
      <c r="M146" s="55" t="str">
        <f t="shared" si="28"/>
        <v/>
      </c>
      <c r="N146" s="55" t="str">
        <f t="shared" si="29"/>
        <v/>
      </c>
      <c r="O146" s="55" t="str">
        <f t="shared" si="30"/>
        <v/>
      </c>
      <c r="P146" s="55" t="str">
        <f t="shared" si="31"/>
        <v/>
      </c>
      <c r="Q146" s="82" t="str">
        <f t="shared" si="32"/>
        <v/>
      </c>
      <c r="R146" s="2"/>
      <c r="S146" s="76"/>
      <c r="T146" s="74"/>
      <c r="U146" s="76"/>
      <c r="V146" s="74"/>
      <c r="W146" s="76"/>
    </row>
    <row r="147" spans="1:23" x14ac:dyDescent="0.25">
      <c r="A147" s="50"/>
      <c r="B147" s="51"/>
      <c r="C147" s="52"/>
      <c r="D147" s="53"/>
      <c r="E147" s="53"/>
      <c r="F147" s="58"/>
      <c r="G147" s="54" t="str">
        <f t="shared" si="22"/>
        <v/>
      </c>
      <c r="H147" s="55" t="str">
        <f t="shared" si="23"/>
        <v/>
      </c>
      <c r="I147" s="79" t="str">
        <f t="shared" si="24"/>
        <v/>
      </c>
      <c r="J147" s="55" t="str">
        <f t="shared" si="25"/>
        <v/>
      </c>
      <c r="K147" s="55" t="str">
        <f t="shared" si="26"/>
        <v/>
      </c>
      <c r="L147" s="55" t="str">
        <f t="shared" si="27"/>
        <v/>
      </c>
      <c r="M147" s="55" t="str">
        <f t="shared" si="28"/>
        <v/>
      </c>
      <c r="N147" s="55" t="str">
        <f t="shared" si="29"/>
        <v/>
      </c>
      <c r="O147" s="55" t="str">
        <f t="shared" si="30"/>
        <v/>
      </c>
      <c r="P147" s="55" t="str">
        <f t="shared" si="31"/>
        <v/>
      </c>
      <c r="Q147" s="82" t="str">
        <f t="shared" si="32"/>
        <v/>
      </c>
      <c r="R147" s="2"/>
      <c r="S147" s="76"/>
      <c r="T147" s="74"/>
      <c r="U147" s="76"/>
      <c r="V147" s="74"/>
      <c r="W147" s="76"/>
    </row>
    <row r="148" spans="1:23" x14ac:dyDescent="0.25">
      <c r="A148" s="50"/>
      <c r="B148" s="51"/>
      <c r="C148" s="52"/>
      <c r="D148" s="53"/>
      <c r="E148" s="53"/>
      <c r="F148" s="58"/>
      <c r="G148" s="54" t="str">
        <f t="shared" si="22"/>
        <v/>
      </c>
      <c r="H148" s="55" t="str">
        <f t="shared" si="23"/>
        <v/>
      </c>
      <c r="I148" s="79" t="str">
        <f t="shared" si="24"/>
        <v/>
      </c>
      <c r="J148" s="55" t="str">
        <f t="shared" si="25"/>
        <v/>
      </c>
      <c r="K148" s="55" t="str">
        <f t="shared" si="26"/>
        <v/>
      </c>
      <c r="L148" s="55" t="str">
        <f t="shared" si="27"/>
        <v/>
      </c>
      <c r="M148" s="55" t="str">
        <f t="shared" si="28"/>
        <v/>
      </c>
      <c r="N148" s="55" t="str">
        <f t="shared" si="29"/>
        <v/>
      </c>
      <c r="O148" s="55" t="str">
        <f t="shared" si="30"/>
        <v/>
      </c>
      <c r="P148" s="55" t="str">
        <f t="shared" si="31"/>
        <v/>
      </c>
      <c r="Q148" s="82" t="str">
        <f t="shared" si="32"/>
        <v/>
      </c>
      <c r="R148" s="2"/>
      <c r="S148" s="76"/>
      <c r="T148" s="74"/>
      <c r="U148" s="76"/>
      <c r="V148" s="74"/>
      <c r="W148" s="76"/>
    </row>
    <row r="149" spans="1:23" x14ac:dyDescent="0.25">
      <c r="A149" s="50"/>
      <c r="B149" s="51"/>
      <c r="C149" s="52"/>
      <c r="D149" s="53"/>
      <c r="E149" s="53"/>
      <c r="F149" s="58"/>
      <c r="G149" s="54" t="str">
        <f t="shared" si="22"/>
        <v/>
      </c>
      <c r="H149" s="55" t="str">
        <f t="shared" si="23"/>
        <v/>
      </c>
      <c r="I149" s="79" t="str">
        <f t="shared" si="24"/>
        <v/>
      </c>
      <c r="J149" s="55" t="str">
        <f t="shared" si="25"/>
        <v/>
      </c>
      <c r="K149" s="55" t="str">
        <f t="shared" si="26"/>
        <v/>
      </c>
      <c r="L149" s="55" t="str">
        <f t="shared" si="27"/>
        <v/>
      </c>
      <c r="M149" s="55" t="str">
        <f t="shared" si="28"/>
        <v/>
      </c>
      <c r="N149" s="55" t="str">
        <f t="shared" si="29"/>
        <v/>
      </c>
      <c r="O149" s="55" t="str">
        <f t="shared" si="30"/>
        <v/>
      </c>
      <c r="P149" s="55" t="str">
        <f t="shared" si="31"/>
        <v/>
      </c>
      <c r="Q149" s="82" t="str">
        <f t="shared" si="32"/>
        <v/>
      </c>
      <c r="R149" s="2"/>
      <c r="S149" s="76"/>
      <c r="T149" s="74"/>
      <c r="U149" s="76"/>
      <c r="V149" s="74"/>
      <c r="W149" s="76"/>
    </row>
    <row r="150" spans="1:23" x14ac:dyDescent="0.25">
      <c r="A150" s="50"/>
      <c r="B150" s="51"/>
      <c r="C150" s="52"/>
      <c r="D150" s="53"/>
      <c r="E150" s="53"/>
      <c r="F150" s="58"/>
      <c r="G150" s="54" t="str">
        <f t="shared" si="22"/>
        <v/>
      </c>
      <c r="H150" s="55" t="str">
        <f t="shared" si="23"/>
        <v/>
      </c>
      <c r="I150" s="79" t="str">
        <f t="shared" si="24"/>
        <v/>
      </c>
      <c r="J150" s="55" t="str">
        <f t="shared" si="25"/>
        <v/>
      </c>
      <c r="K150" s="55" t="str">
        <f t="shared" si="26"/>
        <v/>
      </c>
      <c r="L150" s="55" t="str">
        <f t="shared" si="27"/>
        <v/>
      </c>
      <c r="M150" s="55" t="str">
        <f t="shared" si="28"/>
        <v/>
      </c>
      <c r="N150" s="55" t="str">
        <f t="shared" si="29"/>
        <v/>
      </c>
      <c r="O150" s="55" t="str">
        <f t="shared" si="30"/>
        <v/>
      </c>
      <c r="P150" s="55" t="str">
        <f t="shared" si="31"/>
        <v/>
      </c>
      <c r="Q150" s="82" t="str">
        <f t="shared" si="32"/>
        <v/>
      </c>
      <c r="R150" s="2"/>
      <c r="S150" s="76"/>
      <c r="T150" s="74"/>
      <c r="U150" s="76"/>
      <c r="V150" s="74"/>
      <c r="W150" s="76"/>
    </row>
    <row r="151" spans="1:23" x14ac:dyDescent="0.25">
      <c r="A151" s="50"/>
      <c r="B151" s="51"/>
      <c r="C151" s="52"/>
      <c r="D151" s="53"/>
      <c r="E151" s="53"/>
      <c r="F151" s="58"/>
      <c r="G151" s="54" t="str">
        <f t="shared" si="22"/>
        <v/>
      </c>
      <c r="H151" s="55" t="str">
        <f t="shared" si="23"/>
        <v/>
      </c>
      <c r="I151" s="79" t="str">
        <f t="shared" si="24"/>
        <v/>
      </c>
      <c r="J151" s="55" t="str">
        <f t="shared" si="25"/>
        <v/>
      </c>
      <c r="K151" s="55" t="str">
        <f t="shared" si="26"/>
        <v/>
      </c>
      <c r="L151" s="55" t="str">
        <f t="shared" si="27"/>
        <v/>
      </c>
      <c r="M151" s="55" t="str">
        <f t="shared" si="28"/>
        <v/>
      </c>
      <c r="N151" s="55" t="str">
        <f t="shared" si="29"/>
        <v/>
      </c>
      <c r="O151" s="55" t="str">
        <f t="shared" si="30"/>
        <v/>
      </c>
      <c r="P151" s="55" t="str">
        <f t="shared" si="31"/>
        <v/>
      </c>
      <c r="Q151" s="82" t="str">
        <f t="shared" si="32"/>
        <v/>
      </c>
      <c r="R151" s="2"/>
      <c r="S151" s="76"/>
      <c r="T151" s="74"/>
      <c r="U151" s="76"/>
      <c r="V151" s="74"/>
      <c r="W151" s="76"/>
    </row>
    <row r="152" spans="1:23" x14ac:dyDescent="0.25">
      <c r="A152" s="50"/>
      <c r="B152" s="51"/>
      <c r="C152" s="52"/>
      <c r="D152" s="53"/>
      <c r="E152" s="53"/>
      <c r="F152" s="58"/>
      <c r="G152" s="54" t="str">
        <f t="shared" si="22"/>
        <v/>
      </c>
      <c r="H152" s="55" t="str">
        <f t="shared" si="23"/>
        <v/>
      </c>
      <c r="I152" s="79" t="str">
        <f t="shared" si="24"/>
        <v/>
      </c>
      <c r="J152" s="55" t="str">
        <f t="shared" si="25"/>
        <v/>
      </c>
      <c r="K152" s="55" t="str">
        <f t="shared" si="26"/>
        <v/>
      </c>
      <c r="L152" s="55" t="str">
        <f t="shared" si="27"/>
        <v/>
      </c>
      <c r="M152" s="55" t="str">
        <f t="shared" si="28"/>
        <v/>
      </c>
      <c r="N152" s="55" t="str">
        <f t="shared" si="29"/>
        <v/>
      </c>
      <c r="O152" s="55" t="str">
        <f t="shared" si="30"/>
        <v/>
      </c>
      <c r="P152" s="55" t="str">
        <f t="shared" si="31"/>
        <v/>
      </c>
      <c r="Q152" s="82" t="str">
        <f t="shared" si="32"/>
        <v/>
      </c>
      <c r="R152" s="2"/>
      <c r="S152" s="76"/>
      <c r="T152" s="74"/>
      <c r="U152" s="76"/>
      <c r="V152" s="74"/>
      <c r="W152" s="76"/>
    </row>
    <row r="153" spans="1:23" x14ac:dyDescent="0.25">
      <c r="A153" s="50"/>
      <c r="B153" s="51"/>
      <c r="C153" s="52"/>
      <c r="D153" s="53"/>
      <c r="E153" s="53"/>
      <c r="F153" s="58"/>
      <c r="G153" s="54" t="str">
        <f t="shared" si="22"/>
        <v/>
      </c>
      <c r="H153" s="55" t="str">
        <f t="shared" si="23"/>
        <v/>
      </c>
      <c r="I153" s="79" t="str">
        <f t="shared" si="24"/>
        <v/>
      </c>
      <c r="J153" s="55" t="str">
        <f t="shared" si="25"/>
        <v/>
      </c>
      <c r="K153" s="55" t="str">
        <f t="shared" si="26"/>
        <v/>
      </c>
      <c r="L153" s="55" t="str">
        <f t="shared" si="27"/>
        <v/>
      </c>
      <c r="M153" s="55" t="str">
        <f t="shared" si="28"/>
        <v/>
      </c>
      <c r="N153" s="55" t="str">
        <f t="shared" si="29"/>
        <v/>
      </c>
      <c r="O153" s="55" t="str">
        <f t="shared" si="30"/>
        <v/>
      </c>
      <c r="P153" s="55" t="str">
        <f t="shared" si="31"/>
        <v/>
      </c>
      <c r="Q153" s="82" t="str">
        <f t="shared" si="32"/>
        <v/>
      </c>
      <c r="R153" s="2"/>
      <c r="S153" s="76"/>
      <c r="T153" s="74"/>
      <c r="U153" s="76"/>
      <c r="V153" s="74"/>
      <c r="W153" s="76"/>
    </row>
    <row r="154" spans="1:23" x14ac:dyDescent="0.25">
      <c r="A154" s="50"/>
      <c r="B154" s="51"/>
      <c r="C154" s="52"/>
      <c r="D154" s="53"/>
      <c r="E154" s="53"/>
      <c r="F154" s="58"/>
      <c r="G154" s="54" t="str">
        <f t="shared" si="22"/>
        <v/>
      </c>
      <c r="H154" s="55" t="str">
        <f t="shared" si="23"/>
        <v/>
      </c>
      <c r="I154" s="79" t="str">
        <f t="shared" si="24"/>
        <v/>
      </c>
      <c r="J154" s="55" t="str">
        <f t="shared" si="25"/>
        <v/>
      </c>
      <c r="K154" s="55" t="str">
        <f t="shared" si="26"/>
        <v/>
      </c>
      <c r="L154" s="55" t="str">
        <f t="shared" si="27"/>
        <v/>
      </c>
      <c r="M154" s="55" t="str">
        <f t="shared" si="28"/>
        <v/>
      </c>
      <c r="N154" s="55" t="str">
        <f t="shared" si="29"/>
        <v/>
      </c>
      <c r="O154" s="55" t="str">
        <f t="shared" si="30"/>
        <v/>
      </c>
      <c r="P154" s="55" t="str">
        <f t="shared" si="31"/>
        <v/>
      </c>
      <c r="Q154" s="82" t="str">
        <f t="shared" si="32"/>
        <v/>
      </c>
      <c r="R154" s="2"/>
      <c r="S154" s="76"/>
      <c r="T154" s="74"/>
      <c r="U154" s="76"/>
      <c r="V154" s="74"/>
      <c r="W154" s="76"/>
    </row>
    <row r="155" spans="1:23" x14ac:dyDescent="0.25">
      <c r="A155" s="50"/>
      <c r="B155" s="51"/>
      <c r="C155" s="52"/>
      <c r="D155" s="53"/>
      <c r="E155" s="53"/>
      <c r="F155" s="58"/>
      <c r="G155" s="54" t="str">
        <f t="shared" si="22"/>
        <v/>
      </c>
      <c r="H155" s="55" t="str">
        <f t="shared" si="23"/>
        <v/>
      </c>
      <c r="I155" s="79" t="str">
        <f t="shared" si="24"/>
        <v/>
      </c>
      <c r="J155" s="55" t="str">
        <f t="shared" si="25"/>
        <v/>
      </c>
      <c r="K155" s="55" t="str">
        <f t="shared" si="26"/>
        <v/>
      </c>
      <c r="L155" s="55" t="str">
        <f t="shared" si="27"/>
        <v/>
      </c>
      <c r="M155" s="55" t="str">
        <f t="shared" si="28"/>
        <v/>
      </c>
      <c r="N155" s="55" t="str">
        <f t="shared" si="29"/>
        <v/>
      </c>
      <c r="O155" s="55" t="str">
        <f t="shared" si="30"/>
        <v/>
      </c>
      <c r="P155" s="55" t="str">
        <f t="shared" si="31"/>
        <v/>
      </c>
      <c r="Q155" s="82" t="str">
        <f t="shared" si="32"/>
        <v/>
      </c>
      <c r="R155" s="2"/>
      <c r="S155" s="76"/>
      <c r="T155" s="74"/>
      <c r="U155" s="76"/>
      <c r="V155" s="74"/>
      <c r="W155" s="76"/>
    </row>
    <row r="156" spans="1:23" x14ac:dyDescent="0.25">
      <c r="A156" s="50"/>
      <c r="B156" s="51"/>
      <c r="C156" s="52"/>
      <c r="D156" s="53"/>
      <c r="E156" s="53"/>
      <c r="F156" s="58"/>
      <c r="G156" s="54" t="str">
        <f t="shared" si="22"/>
        <v/>
      </c>
      <c r="H156" s="55" t="str">
        <f t="shared" si="23"/>
        <v/>
      </c>
      <c r="I156" s="79" t="str">
        <f t="shared" si="24"/>
        <v/>
      </c>
      <c r="J156" s="55" t="str">
        <f t="shared" si="25"/>
        <v/>
      </c>
      <c r="K156" s="55" t="str">
        <f t="shared" si="26"/>
        <v/>
      </c>
      <c r="L156" s="55" t="str">
        <f t="shared" si="27"/>
        <v/>
      </c>
      <c r="M156" s="55" t="str">
        <f t="shared" si="28"/>
        <v/>
      </c>
      <c r="N156" s="55" t="str">
        <f t="shared" si="29"/>
        <v/>
      </c>
      <c r="O156" s="55" t="str">
        <f t="shared" si="30"/>
        <v/>
      </c>
      <c r="P156" s="55" t="str">
        <f t="shared" si="31"/>
        <v/>
      </c>
      <c r="Q156" s="82" t="str">
        <f t="shared" si="32"/>
        <v/>
      </c>
      <c r="R156" s="2"/>
      <c r="S156" s="76"/>
      <c r="T156" s="74"/>
      <c r="U156" s="76"/>
      <c r="V156" s="74"/>
      <c r="W156" s="76"/>
    </row>
    <row r="157" spans="1:23" x14ac:dyDescent="0.25">
      <c r="A157" s="50"/>
      <c r="B157" s="51"/>
      <c r="C157" s="52"/>
      <c r="D157" s="53"/>
      <c r="E157" s="53"/>
      <c r="F157" s="58"/>
      <c r="G157" s="54" t="str">
        <f t="shared" si="22"/>
        <v/>
      </c>
      <c r="H157" s="55" t="str">
        <f t="shared" si="23"/>
        <v/>
      </c>
      <c r="I157" s="79" t="str">
        <f t="shared" si="24"/>
        <v/>
      </c>
      <c r="J157" s="55" t="str">
        <f t="shared" si="25"/>
        <v/>
      </c>
      <c r="K157" s="55" t="str">
        <f t="shared" si="26"/>
        <v/>
      </c>
      <c r="L157" s="55" t="str">
        <f t="shared" si="27"/>
        <v/>
      </c>
      <c r="M157" s="55" t="str">
        <f t="shared" si="28"/>
        <v/>
      </c>
      <c r="N157" s="55" t="str">
        <f t="shared" si="29"/>
        <v/>
      </c>
      <c r="O157" s="55" t="str">
        <f t="shared" si="30"/>
        <v/>
      </c>
      <c r="P157" s="55" t="str">
        <f t="shared" si="31"/>
        <v/>
      </c>
      <c r="Q157" s="82" t="str">
        <f t="shared" si="32"/>
        <v/>
      </c>
      <c r="R157" s="2"/>
      <c r="S157" s="76"/>
      <c r="T157" s="74"/>
      <c r="U157" s="76"/>
      <c r="V157" s="74"/>
      <c r="W157" s="76"/>
    </row>
    <row r="158" spans="1:23" x14ac:dyDescent="0.25">
      <c r="A158" s="50"/>
      <c r="B158" s="51"/>
      <c r="C158" s="52"/>
      <c r="D158" s="53"/>
      <c r="E158" s="53"/>
      <c r="F158" s="58"/>
      <c r="G158" s="54" t="str">
        <f t="shared" si="22"/>
        <v/>
      </c>
      <c r="H158" s="55" t="str">
        <f t="shared" si="23"/>
        <v/>
      </c>
      <c r="I158" s="79" t="str">
        <f t="shared" si="24"/>
        <v/>
      </c>
      <c r="J158" s="55" t="str">
        <f t="shared" si="25"/>
        <v/>
      </c>
      <c r="K158" s="55" t="str">
        <f t="shared" si="26"/>
        <v/>
      </c>
      <c r="L158" s="55" t="str">
        <f t="shared" si="27"/>
        <v/>
      </c>
      <c r="M158" s="55" t="str">
        <f t="shared" si="28"/>
        <v/>
      </c>
      <c r="N158" s="55" t="str">
        <f t="shared" si="29"/>
        <v/>
      </c>
      <c r="O158" s="55" t="str">
        <f t="shared" si="30"/>
        <v/>
      </c>
      <c r="P158" s="55" t="str">
        <f t="shared" si="31"/>
        <v/>
      </c>
      <c r="Q158" s="82" t="str">
        <f t="shared" si="32"/>
        <v/>
      </c>
      <c r="R158" s="2"/>
      <c r="S158" s="76"/>
      <c r="T158" s="74"/>
      <c r="U158" s="76"/>
      <c r="V158" s="74"/>
      <c r="W158" s="76"/>
    </row>
    <row r="159" spans="1:23" x14ac:dyDescent="0.25">
      <c r="A159" s="50"/>
      <c r="B159" s="51"/>
      <c r="C159" s="52"/>
      <c r="D159" s="53"/>
      <c r="E159" s="53"/>
      <c r="F159" s="58"/>
      <c r="G159" s="54" t="str">
        <f t="shared" si="22"/>
        <v/>
      </c>
      <c r="H159" s="55" t="str">
        <f t="shared" si="23"/>
        <v/>
      </c>
      <c r="I159" s="79" t="str">
        <f t="shared" si="24"/>
        <v/>
      </c>
      <c r="J159" s="55" t="str">
        <f t="shared" si="25"/>
        <v/>
      </c>
      <c r="K159" s="55" t="str">
        <f t="shared" si="26"/>
        <v/>
      </c>
      <c r="L159" s="55" t="str">
        <f t="shared" si="27"/>
        <v/>
      </c>
      <c r="M159" s="55" t="str">
        <f t="shared" si="28"/>
        <v/>
      </c>
      <c r="N159" s="55" t="str">
        <f t="shared" si="29"/>
        <v/>
      </c>
      <c r="O159" s="55" t="str">
        <f t="shared" si="30"/>
        <v/>
      </c>
      <c r="P159" s="55" t="str">
        <f t="shared" si="31"/>
        <v/>
      </c>
      <c r="Q159" s="82" t="str">
        <f t="shared" si="32"/>
        <v/>
      </c>
      <c r="R159" s="2"/>
      <c r="S159" s="76"/>
      <c r="T159" s="74"/>
      <c r="U159" s="76"/>
      <c r="V159" s="74"/>
      <c r="W159" s="76"/>
    </row>
    <row r="160" spans="1:23" x14ac:dyDescent="0.25">
      <c r="A160" s="50"/>
      <c r="B160" s="51"/>
      <c r="C160" s="52"/>
      <c r="D160" s="53"/>
      <c r="E160" s="53"/>
      <c r="F160" s="58"/>
      <c r="G160" s="54" t="str">
        <f t="shared" si="22"/>
        <v/>
      </c>
      <c r="H160" s="55" t="str">
        <f t="shared" si="23"/>
        <v/>
      </c>
      <c r="I160" s="79" t="str">
        <f t="shared" si="24"/>
        <v/>
      </c>
      <c r="J160" s="55" t="str">
        <f t="shared" si="25"/>
        <v/>
      </c>
      <c r="K160" s="55" t="str">
        <f t="shared" si="26"/>
        <v/>
      </c>
      <c r="L160" s="55" t="str">
        <f t="shared" si="27"/>
        <v/>
      </c>
      <c r="M160" s="55" t="str">
        <f t="shared" si="28"/>
        <v/>
      </c>
      <c r="N160" s="55" t="str">
        <f t="shared" si="29"/>
        <v/>
      </c>
      <c r="O160" s="55" t="str">
        <f t="shared" si="30"/>
        <v/>
      </c>
      <c r="P160" s="55" t="str">
        <f t="shared" si="31"/>
        <v/>
      </c>
      <c r="Q160" s="82" t="str">
        <f t="shared" si="32"/>
        <v/>
      </c>
      <c r="R160" s="2"/>
      <c r="S160" s="76"/>
      <c r="T160" s="74"/>
      <c r="U160" s="76"/>
      <c r="V160" s="74"/>
      <c r="W160" s="76"/>
    </row>
    <row r="161" spans="1:23" x14ac:dyDescent="0.25">
      <c r="A161" s="50"/>
      <c r="B161" s="51"/>
      <c r="C161" s="52"/>
      <c r="D161" s="53"/>
      <c r="E161" s="53"/>
      <c r="F161" s="58"/>
      <c r="G161" s="54" t="str">
        <f t="shared" si="22"/>
        <v/>
      </c>
      <c r="H161" s="55" t="str">
        <f t="shared" si="23"/>
        <v/>
      </c>
      <c r="I161" s="79" t="str">
        <f t="shared" si="24"/>
        <v/>
      </c>
      <c r="J161" s="55" t="str">
        <f t="shared" si="25"/>
        <v/>
      </c>
      <c r="K161" s="55" t="str">
        <f t="shared" si="26"/>
        <v/>
      </c>
      <c r="L161" s="55" t="str">
        <f t="shared" si="27"/>
        <v/>
      </c>
      <c r="M161" s="55" t="str">
        <f t="shared" si="28"/>
        <v/>
      </c>
      <c r="N161" s="55" t="str">
        <f t="shared" si="29"/>
        <v/>
      </c>
      <c r="O161" s="55" t="str">
        <f t="shared" si="30"/>
        <v/>
      </c>
      <c r="P161" s="55" t="str">
        <f t="shared" si="31"/>
        <v/>
      </c>
      <c r="Q161" s="82" t="str">
        <f t="shared" si="32"/>
        <v/>
      </c>
      <c r="R161" s="2"/>
      <c r="S161" s="76"/>
      <c r="T161" s="74"/>
      <c r="U161" s="76"/>
      <c r="V161" s="74"/>
      <c r="W161" s="76"/>
    </row>
    <row r="162" spans="1:23" x14ac:dyDescent="0.25">
      <c r="A162" s="50"/>
      <c r="B162" s="51"/>
      <c r="C162" s="52"/>
      <c r="D162" s="53"/>
      <c r="E162" s="53"/>
      <c r="F162" s="58"/>
      <c r="G162" s="54" t="str">
        <f t="shared" si="22"/>
        <v/>
      </c>
      <c r="H162" s="55" t="str">
        <f t="shared" si="23"/>
        <v/>
      </c>
      <c r="I162" s="79" t="str">
        <f t="shared" si="24"/>
        <v/>
      </c>
      <c r="J162" s="55" t="str">
        <f t="shared" si="25"/>
        <v/>
      </c>
      <c r="K162" s="55" t="str">
        <f t="shared" si="26"/>
        <v/>
      </c>
      <c r="L162" s="55" t="str">
        <f t="shared" si="27"/>
        <v/>
      </c>
      <c r="M162" s="55" t="str">
        <f t="shared" si="28"/>
        <v/>
      </c>
      <c r="N162" s="55" t="str">
        <f t="shared" si="29"/>
        <v/>
      </c>
      <c r="O162" s="55" t="str">
        <f t="shared" si="30"/>
        <v/>
      </c>
      <c r="P162" s="55" t="str">
        <f t="shared" si="31"/>
        <v/>
      </c>
      <c r="Q162" s="82" t="str">
        <f t="shared" si="32"/>
        <v/>
      </c>
      <c r="R162" s="2"/>
      <c r="S162" s="76"/>
      <c r="T162" s="74"/>
      <c r="U162" s="76"/>
      <c r="V162" s="74"/>
      <c r="W162" s="76"/>
    </row>
    <row r="163" spans="1:23" x14ac:dyDescent="0.25">
      <c r="A163" s="50"/>
      <c r="B163" s="51"/>
      <c r="C163" s="52"/>
      <c r="D163" s="53"/>
      <c r="E163" s="53"/>
      <c r="F163" s="58"/>
      <c r="G163" s="54" t="str">
        <f t="shared" si="22"/>
        <v/>
      </c>
      <c r="H163" s="55" t="str">
        <f t="shared" si="23"/>
        <v/>
      </c>
      <c r="I163" s="79" t="str">
        <f t="shared" si="24"/>
        <v/>
      </c>
      <c r="J163" s="55" t="str">
        <f t="shared" si="25"/>
        <v/>
      </c>
      <c r="K163" s="55" t="str">
        <f t="shared" si="26"/>
        <v/>
      </c>
      <c r="L163" s="55" t="str">
        <f t="shared" si="27"/>
        <v/>
      </c>
      <c r="M163" s="55" t="str">
        <f t="shared" si="28"/>
        <v/>
      </c>
      <c r="N163" s="55" t="str">
        <f t="shared" si="29"/>
        <v/>
      </c>
      <c r="O163" s="55" t="str">
        <f t="shared" si="30"/>
        <v/>
      </c>
      <c r="P163" s="55" t="str">
        <f t="shared" si="31"/>
        <v/>
      </c>
      <c r="Q163" s="82" t="str">
        <f t="shared" si="32"/>
        <v/>
      </c>
      <c r="R163" s="2"/>
      <c r="S163" s="76"/>
      <c r="T163" s="74"/>
      <c r="U163" s="76"/>
      <c r="V163" s="74"/>
      <c r="W163" s="76"/>
    </row>
    <row r="164" spans="1:23" x14ac:dyDescent="0.25">
      <c r="A164" s="50"/>
      <c r="B164" s="51"/>
      <c r="C164" s="52"/>
      <c r="D164" s="53"/>
      <c r="E164" s="53"/>
      <c r="F164" s="58"/>
      <c r="G164" s="54" t="str">
        <f t="shared" si="22"/>
        <v/>
      </c>
      <c r="H164" s="55" t="str">
        <f t="shared" si="23"/>
        <v/>
      </c>
      <c r="I164" s="79" t="str">
        <f t="shared" si="24"/>
        <v/>
      </c>
      <c r="J164" s="55" t="str">
        <f t="shared" si="25"/>
        <v/>
      </c>
      <c r="K164" s="55" t="str">
        <f t="shared" si="26"/>
        <v/>
      </c>
      <c r="L164" s="55" t="str">
        <f t="shared" si="27"/>
        <v/>
      </c>
      <c r="M164" s="55" t="str">
        <f t="shared" si="28"/>
        <v/>
      </c>
      <c r="N164" s="55" t="str">
        <f t="shared" si="29"/>
        <v/>
      </c>
      <c r="O164" s="55" t="str">
        <f t="shared" si="30"/>
        <v/>
      </c>
      <c r="P164" s="55" t="str">
        <f t="shared" si="31"/>
        <v/>
      </c>
      <c r="Q164" s="82" t="str">
        <f t="shared" si="32"/>
        <v/>
      </c>
      <c r="R164" s="2"/>
      <c r="S164" s="76"/>
      <c r="T164" s="74"/>
      <c r="U164" s="76"/>
      <c r="V164" s="74"/>
      <c r="W164" s="76"/>
    </row>
    <row r="165" spans="1:23" x14ac:dyDescent="0.25">
      <c r="A165" s="50"/>
      <c r="B165" s="51"/>
      <c r="C165" s="52"/>
      <c r="D165" s="53"/>
      <c r="E165" s="53"/>
      <c r="F165" s="58"/>
      <c r="G165" s="54" t="str">
        <f t="shared" si="22"/>
        <v/>
      </c>
      <c r="H165" s="55" t="str">
        <f t="shared" si="23"/>
        <v/>
      </c>
      <c r="I165" s="79" t="str">
        <f t="shared" si="24"/>
        <v/>
      </c>
      <c r="J165" s="55" t="str">
        <f t="shared" si="25"/>
        <v/>
      </c>
      <c r="K165" s="55" t="str">
        <f t="shared" si="26"/>
        <v/>
      </c>
      <c r="L165" s="55" t="str">
        <f t="shared" si="27"/>
        <v/>
      </c>
      <c r="M165" s="55" t="str">
        <f t="shared" si="28"/>
        <v/>
      </c>
      <c r="N165" s="55" t="str">
        <f t="shared" si="29"/>
        <v/>
      </c>
      <c r="O165" s="55" t="str">
        <f t="shared" si="30"/>
        <v/>
      </c>
      <c r="P165" s="55" t="str">
        <f t="shared" si="31"/>
        <v/>
      </c>
      <c r="Q165" s="82" t="str">
        <f t="shared" si="32"/>
        <v/>
      </c>
      <c r="R165" s="2"/>
      <c r="S165" s="76"/>
      <c r="T165" s="74"/>
      <c r="U165" s="76"/>
      <c r="V165" s="74"/>
      <c r="W165" s="76"/>
    </row>
    <row r="166" spans="1:23" x14ac:dyDescent="0.25">
      <c r="A166" s="50"/>
      <c r="B166" s="51"/>
      <c r="C166" s="52"/>
      <c r="D166" s="53"/>
      <c r="E166" s="53"/>
      <c r="F166" s="58"/>
      <c r="G166" s="54" t="str">
        <f t="shared" si="22"/>
        <v/>
      </c>
      <c r="H166" s="55" t="str">
        <f t="shared" si="23"/>
        <v/>
      </c>
      <c r="I166" s="79" t="str">
        <f t="shared" si="24"/>
        <v/>
      </c>
      <c r="J166" s="55" t="str">
        <f t="shared" si="25"/>
        <v/>
      </c>
      <c r="K166" s="55" t="str">
        <f t="shared" si="26"/>
        <v/>
      </c>
      <c r="L166" s="55" t="str">
        <f t="shared" si="27"/>
        <v/>
      </c>
      <c r="M166" s="55" t="str">
        <f t="shared" si="28"/>
        <v/>
      </c>
      <c r="N166" s="55" t="str">
        <f t="shared" si="29"/>
        <v/>
      </c>
      <c r="O166" s="55" t="str">
        <f t="shared" si="30"/>
        <v/>
      </c>
      <c r="P166" s="55" t="str">
        <f t="shared" si="31"/>
        <v/>
      </c>
      <c r="Q166" s="82" t="str">
        <f t="shared" si="32"/>
        <v/>
      </c>
      <c r="R166" s="2"/>
      <c r="S166" s="76"/>
      <c r="T166" s="74"/>
      <c r="U166" s="76"/>
      <c r="V166" s="74"/>
      <c r="W166" s="76"/>
    </row>
    <row r="167" spans="1:23" x14ac:dyDescent="0.25">
      <c r="A167" s="50"/>
      <c r="B167" s="51"/>
      <c r="C167" s="52"/>
      <c r="D167" s="53"/>
      <c r="E167" s="53"/>
      <c r="F167" s="58"/>
      <c r="G167" s="54" t="str">
        <f t="shared" si="22"/>
        <v/>
      </c>
      <c r="H167" s="55" t="str">
        <f t="shared" si="23"/>
        <v/>
      </c>
      <c r="I167" s="79" t="str">
        <f t="shared" si="24"/>
        <v/>
      </c>
      <c r="J167" s="55" t="str">
        <f t="shared" si="25"/>
        <v/>
      </c>
      <c r="K167" s="55" t="str">
        <f t="shared" si="26"/>
        <v/>
      </c>
      <c r="L167" s="55" t="str">
        <f t="shared" si="27"/>
        <v/>
      </c>
      <c r="M167" s="55" t="str">
        <f t="shared" si="28"/>
        <v/>
      </c>
      <c r="N167" s="55" t="str">
        <f t="shared" si="29"/>
        <v/>
      </c>
      <c r="O167" s="55" t="str">
        <f t="shared" si="30"/>
        <v/>
      </c>
      <c r="P167" s="55" t="str">
        <f t="shared" si="31"/>
        <v/>
      </c>
      <c r="Q167" s="82" t="str">
        <f t="shared" si="32"/>
        <v/>
      </c>
      <c r="R167" s="2"/>
      <c r="S167" s="76"/>
      <c r="T167" s="74"/>
      <c r="U167" s="76"/>
      <c r="V167" s="74"/>
      <c r="W167" s="76"/>
    </row>
    <row r="168" spans="1:23" x14ac:dyDescent="0.25">
      <c r="A168" s="50"/>
      <c r="B168" s="51"/>
      <c r="C168" s="52"/>
      <c r="D168" s="53"/>
      <c r="E168" s="53"/>
      <c r="F168" s="58"/>
      <c r="G168" s="54" t="str">
        <f t="shared" si="22"/>
        <v/>
      </c>
      <c r="H168" s="55" t="str">
        <f t="shared" si="23"/>
        <v/>
      </c>
      <c r="I168" s="79" t="str">
        <f t="shared" si="24"/>
        <v/>
      </c>
      <c r="J168" s="55" t="str">
        <f t="shared" si="25"/>
        <v/>
      </c>
      <c r="K168" s="55" t="str">
        <f t="shared" si="26"/>
        <v/>
      </c>
      <c r="L168" s="55" t="str">
        <f t="shared" si="27"/>
        <v/>
      </c>
      <c r="M168" s="55" t="str">
        <f t="shared" si="28"/>
        <v/>
      </c>
      <c r="N168" s="55" t="str">
        <f t="shared" si="29"/>
        <v/>
      </c>
      <c r="O168" s="55" t="str">
        <f t="shared" si="30"/>
        <v/>
      </c>
      <c r="P168" s="55" t="str">
        <f t="shared" si="31"/>
        <v/>
      </c>
      <c r="Q168" s="82" t="str">
        <f t="shared" si="32"/>
        <v/>
      </c>
      <c r="R168" s="2"/>
      <c r="S168" s="76"/>
      <c r="T168" s="74"/>
      <c r="U168" s="76"/>
      <c r="V168" s="74"/>
      <c r="W168" s="76"/>
    </row>
    <row r="169" spans="1:23" x14ac:dyDescent="0.25">
      <c r="A169" s="50"/>
      <c r="B169" s="51"/>
      <c r="C169" s="52"/>
      <c r="D169" s="53"/>
      <c r="E169" s="53"/>
      <c r="F169" s="58"/>
      <c r="G169" s="54" t="str">
        <f t="shared" si="22"/>
        <v/>
      </c>
      <c r="H169" s="55" t="str">
        <f t="shared" si="23"/>
        <v/>
      </c>
      <c r="I169" s="79" t="str">
        <f t="shared" si="24"/>
        <v/>
      </c>
      <c r="J169" s="55" t="str">
        <f t="shared" si="25"/>
        <v/>
      </c>
      <c r="K169" s="55" t="str">
        <f t="shared" si="26"/>
        <v/>
      </c>
      <c r="L169" s="55" t="str">
        <f t="shared" si="27"/>
        <v/>
      </c>
      <c r="M169" s="55" t="str">
        <f t="shared" si="28"/>
        <v/>
      </c>
      <c r="N169" s="55" t="str">
        <f t="shared" si="29"/>
        <v/>
      </c>
      <c r="O169" s="55" t="str">
        <f t="shared" si="30"/>
        <v/>
      </c>
      <c r="P169" s="55" t="str">
        <f t="shared" si="31"/>
        <v/>
      </c>
      <c r="Q169" s="82" t="str">
        <f t="shared" si="32"/>
        <v/>
      </c>
      <c r="R169" s="2"/>
      <c r="S169" s="76"/>
      <c r="T169" s="74"/>
      <c r="U169" s="76"/>
      <c r="V169" s="74"/>
      <c r="W169" s="76"/>
    </row>
    <row r="170" spans="1:23" x14ac:dyDescent="0.25">
      <c r="A170" s="50"/>
      <c r="B170" s="51"/>
      <c r="C170" s="52"/>
      <c r="D170" s="53"/>
      <c r="E170" s="53"/>
      <c r="F170" s="58"/>
      <c r="G170" s="54" t="str">
        <f t="shared" si="22"/>
        <v/>
      </c>
      <c r="H170" s="55" t="str">
        <f t="shared" si="23"/>
        <v/>
      </c>
      <c r="I170" s="79" t="str">
        <f t="shared" si="24"/>
        <v/>
      </c>
      <c r="J170" s="55" t="str">
        <f t="shared" si="25"/>
        <v/>
      </c>
      <c r="K170" s="55" t="str">
        <f t="shared" si="26"/>
        <v/>
      </c>
      <c r="L170" s="55" t="str">
        <f t="shared" si="27"/>
        <v/>
      </c>
      <c r="M170" s="55" t="str">
        <f t="shared" si="28"/>
        <v/>
      </c>
      <c r="N170" s="55" t="str">
        <f t="shared" si="29"/>
        <v/>
      </c>
      <c r="O170" s="55" t="str">
        <f t="shared" si="30"/>
        <v/>
      </c>
      <c r="P170" s="55" t="str">
        <f t="shared" si="31"/>
        <v/>
      </c>
      <c r="Q170" s="82" t="str">
        <f t="shared" si="32"/>
        <v/>
      </c>
      <c r="R170" s="2"/>
      <c r="S170" s="76"/>
      <c r="T170" s="74"/>
      <c r="U170" s="76"/>
      <c r="V170" s="74"/>
      <c r="W170" s="76"/>
    </row>
    <row r="171" spans="1:23" x14ac:dyDescent="0.25">
      <c r="A171" s="50"/>
      <c r="B171" s="51"/>
      <c r="C171" s="52"/>
      <c r="D171" s="53"/>
      <c r="E171" s="53"/>
      <c r="F171" s="58"/>
      <c r="G171" s="54" t="str">
        <f t="shared" si="22"/>
        <v/>
      </c>
      <c r="H171" s="55" t="str">
        <f t="shared" si="23"/>
        <v/>
      </c>
      <c r="I171" s="79" t="str">
        <f t="shared" si="24"/>
        <v/>
      </c>
      <c r="J171" s="55" t="str">
        <f t="shared" si="25"/>
        <v/>
      </c>
      <c r="K171" s="55" t="str">
        <f t="shared" si="26"/>
        <v/>
      </c>
      <c r="L171" s="55" t="str">
        <f t="shared" si="27"/>
        <v/>
      </c>
      <c r="M171" s="55" t="str">
        <f t="shared" si="28"/>
        <v/>
      </c>
      <c r="N171" s="55" t="str">
        <f t="shared" si="29"/>
        <v/>
      </c>
      <c r="O171" s="55" t="str">
        <f t="shared" si="30"/>
        <v/>
      </c>
      <c r="P171" s="55" t="str">
        <f t="shared" si="31"/>
        <v/>
      </c>
      <c r="Q171" s="82" t="str">
        <f t="shared" si="32"/>
        <v/>
      </c>
      <c r="R171" s="2"/>
      <c r="S171" s="76"/>
      <c r="T171" s="74"/>
      <c r="U171" s="76"/>
      <c r="V171" s="74"/>
      <c r="W171" s="76"/>
    </row>
    <row r="172" spans="1:23" x14ac:dyDescent="0.25">
      <c r="A172" s="50"/>
      <c r="B172" s="51"/>
      <c r="C172" s="52"/>
      <c r="D172" s="53"/>
      <c r="E172" s="53"/>
      <c r="F172" s="58"/>
      <c r="G172" s="54" t="str">
        <f t="shared" si="22"/>
        <v/>
      </c>
      <c r="H172" s="55" t="str">
        <f t="shared" si="23"/>
        <v/>
      </c>
      <c r="I172" s="79" t="str">
        <f t="shared" si="24"/>
        <v/>
      </c>
      <c r="J172" s="55" t="str">
        <f t="shared" si="25"/>
        <v/>
      </c>
      <c r="K172" s="55" t="str">
        <f t="shared" si="26"/>
        <v/>
      </c>
      <c r="L172" s="55" t="str">
        <f t="shared" si="27"/>
        <v/>
      </c>
      <c r="M172" s="55" t="str">
        <f t="shared" si="28"/>
        <v/>
      </c>
      <c r="N172" s="55" t="str">
        <f t="shared" si="29"/>
        <v/>
      </c>
      <c r="O172" s="55" t="str">
        <f t="shared" si="30"/>
        <v/>
      </c>
      <c r="P172" s="55" t="str">
        <f t="shared" si="31"/>
        <v/>
      </c>
      <c r="Q172" s="82" t="str">
        <f t="shared" si="32"/>
        <v/>
      </c>
      <c r="R172" s="2"/>
      <c r="S172" s="76"/>
      <c r="T172" s="74"/>
      <c r="U172" s="76"/>
      <c r="V172" s="74"/>
      <c r="W172" s="76"/>
    </row>
    <row r="173" spans="1:23" x14ac:dyDescent="0.25">
      <c r="A173" s="50"/>
      <c r="B173" s="51"/>
      <c r="C173" s="52"/>
      <c r="D173" s="53"/>
      <c r="E173" s="53"/>
      <c r="F173" s="58"/>
      <c r="G173" s="54" t="str">
        <f t="shared" si="22"/>
        <v/>
      </c>
      <c r="H173" s="55" t="str">
        <f t="shared" si="23"/>
        <v/>
      </c>
      <c r="I173" s="79" t="str">
        <f t="shared" si="24"/>
        <v/>
      </c>
      <c r="J173" s="55" t="str">
        <f t="shared" si="25"/>
        <v/>
      </c>
      <c r="K173" s="55" t="str">
        <f t="shared" si="26"/>
        <v/>
      </c>
      <c r="L173" s="55" t="str">
        <f t="shared" si="27"/>
        <v/>
      </c>
      <c r="M173" s="55" t="str">
        <f t="shared" si="28"/>
        <v/>
      </c>
      <c r="N173" s="55" t="str">
        <f t="shared" si="29"/>
        <v/>
      </c>
      <c r="O173" s="55" t="str">
        <f t="shared" si="30"/>
        <v/>
      </c>
      <c r="P173" s="55" t="str">
        <f t="shared" si="31"/>
        <v/>
      </c>
      <c r="Q173" s="82" t="str">
        <f t="shared" si="32"/>
        <v/>
      </c>
      <c r="R173" s="2"/>
      <c r="S173" s="76"/>
      <c r="T173" s="74"/>
      <c r="U173" s="76"/>
      <c r="V173" s="74"/>
      <c r="W173" s="76"/>
    </row>
    <row r="174" spans="1:23" x14ac:dyDescent="0.25">
      <c r="A174" s="50"/>
      <c r="B174" s="51"/>
      <c r="C174" s="52"/>
      <c r="D174" s="53"/>
      <c r="E174" s="53"/>
      <c r="F174" s="58"/>
      <c r="G174" s="54" t="str">
        <f t="shared" si="22"/>
        <v/>
      </c>
      <c r="H174" s="55" t="str">
        <f t="shared" si="23"/>
        <v/>
      </c>
      <c r="I174" s="79" t="str">
        <f t="shared" si="24"/>
        <v/>
      </c>
      <c r="J174" s="55" t="str">
        <f t="shared" si="25"/>
        <v/>
      </c>
      <c r="K174" s="55" t="str">
        <f t="shared" si="26"/>
        <v/>
      </c>
      <c r="L174" s="55" t="str">
        <f t="shared" si="27"/>
        <v/>
      </c>
      <c r="M174" s="55" t="str">
        <f t="shared" si="28"/>
        <v/>
      </c>
      <c r="N174" s="55" t="str">
        <f t="shared" si="29"/>
        <v/>
      </c>
      <c r="O174" s="55" t="str">
        <f t="shared" si="30"/>
        <v/>
      </c>
      <c r="P174" s="55" t="str">
        <f t="shared" si="31"/>
        <v/>
      </c>
      <c r="Q174" s="82" t="str">
        <f t="shared" si="32"/>
        <v/>
      </c>
      <c r="R174" s="2"/>
      <c r="S174" s="76"/>
      <c r="T174" s="74"/>
      <c r="U174" s="76"/>
      <c r="V174" s="74"/>
      <c r="W174" s="76"/>
    </row>
    <row r="175" spans="1:23" x14ac:dyDescent="0.25">
      <c r="A175" s="50"/>
      <c r="B175" s="51"/>
      <c r="C175" s="52"/>
      <c r="D175" s="53"/>
      <c r="E175" s="53"/>
      <c r="F175" s="58"/>
      <c r="G175" s="54" t="str">
        <f t="shared" si="22"/>
        <v/>
      </c>
      <c r="H175" s="55" t="str">
        <f t="shared" si="23"/>
        <v/>
      </c>
      <c r="I175" s="79" t="str">
        <f t="shared" si="24"/>
        <v/>
      </c>
      <c r="J175" s="55" t="str">
        <f t="shared" si="25"/>
        <v/>
      </c>
      <c r="K175" s="55" t="str">
        <f t="shared" si="26"/>
        <v/>
      </c>
      <c r="L175" s="55" t="str">
        <f t="shared" si="27"/>
        <v/>
      </c>
      <c r="M175" s="55" t="str">
        <f t="shared" si="28"/>
        <v/>
      </c>
      <c r="N175" s="55" t="str">
        <f t="shared" si="29"/>
        <v/>
      </c>
      <c r="O175" s="55" t="str">
        <f t="shared" si="30"/>
        <v/>
      </c>
      <c r="P175" s="55" t="str">
        <f t="shared" si="31"/>
        <v/>
      </c>
      <c r="Q175" s="82" t="str">
        <f t="shared" si="32"/>
        <v/>
      </c>
      <c r="R175" s="2"/>
      <c r="S175" s="76"/>
      <c r="T175" s="74"/>
      <c r="U175" s="76"/>
      <c r="V175" s="74"/>
      <c r="W175" s="76"/>
    </row>
    <row r="176" spans="1:23" x14ac:dyDescent="0.25">
      <c r="A176" s="50"/>
      <c r="B176" s="51"/>
      <c r="C176" s="52"/>
      <c r="D176" s="53"/>
      <c r="E176" s="53"/>
      <c r="F176" s="58"/>
      <c r="G176" s="54" t="str">
        <f t="shared" si="22"/>
        <v/>
      </c>
      <c r="H176" s="55" t="str">
        <f t="shared" si="23"/>
        <v/>
      </c>
      <c r="I176" s="79" t="str">
        <f t="shared" si="24"/>
        <v/>
      </c>
      <c r="J176" s="55" t="str">
        <f t="shared" si="25"/>
        <v/>
      </c>
      <c r="K176" s="55" t="str">
        <f t="shared" si="26"/>
        <v/>
      </c>
      <c r="L176" s="55" t="str">
        <f t="shared" si="27"/>
        <v/>
      </c>
      <c r="M176" s="55" t="str">
        <f t="shared" si="28"/>
        <v/>
      </c>
      <c r="N176" s="55" t="str">
        <f t="shared" si="29"/>
        <v/>
      </c>
      <c r="O176" s="55" t="str">
        <f t="shared" si="30"/>
        <v/>
      </c>
      <c r="P176" s="55" t="str">
        <f t="shared" si="31"/>
        <v/>
      </c>
      <c r="Q176" s="82" t="str">
        <f t="shared" si="32"/>
        <v/>
      </c>
      <c r="R176" s="2"/>
      <c r="S176" s="76"/>
      <c r="T176" s="74"/>
      <c r="U176" s="76"/>
      <c r="V176" s="74"/>
      <c r="W176" s="76"/>
    </row>
    <row r="177" spans="1:23" x14ac:dyDescent="0.25">
      <c r="A177" s="50"/>
      <c r="B177" s="51"/>
      <c r="C177" s="52"/>
      <c r="D177" s="53"/>
      <c r="E177" s="53"/>
      <c r="F177" s="58"/>
      <c r="G177" s="54" t="str">
        <f t="shared" si="22"/>
        <v/>
      </c>
      <c r="H177" s="55" t="str">
        <f t="shared" si="23"/>
        <v/>
      </c>
      <c r="I177" s="79" t="str">
        <f t="shared" si="24"/>
        <v/>
      </c>
      <c r="J177" s="55" t="str">
        <f t="shared" si="25"/>
        <v/>
      </c>
      <c r="K177" s="55" t="str">
        <f t="shared" si="26"/>
        <v/>
      </c>
      <c r="L177" s="55" t="str">
        <f t="shared" si="27"/>
        <v/>
      </c>
      <c r="M177" s="55" t="str">
        <f t="shared" si="28"/>
        <v/>
      </c>
      <c r="N177" s="55" t="str">
        <f t="shared" si="29"/>
        <v/>
      </c>
      <c r="O177" s="55" t="str">
        <f t="shared" si="30"/>
        <v/>
      </c>
      <c r="P177" s="55" t="str">
        <f t="shared" si="31"/>
        <v/>
      </c>
      <c r="Q177" s="82" t="str">
        <f t="shared" si="32"/>
        <v/>
      </c>
      <c r="R177" s="2"/>
      <c r="S177" s="76"/>
      <c r="T177" s="74"/>
      <c r="U177" s="76"/>
      <c r="V177" s="74"/>
      <c r="W177" s="76"/>
    </row>
    <row r="178" spans="1:23" x14ac:dyDescent="0.25">
      <c r="A178" s="50"/>
      <c r="B178" s="51"/>
      <c r="C178" s="52"/>
      <c r="D178" s="53"/>
      <c r="E178" s="53"/>
      <c r="F178" s="58"/>
      <c r="G178" s="54" t="str">
        <f t="shared" si="22"/>
        <v/>
      </c>
      <c r="H178" s="55" t="str">
        <f t="shared" si="23"/>
        <v/>
      </c>
      <c r="I178" s="79" t="str">
        <f t="shared" si="24"/>
        <v/>
      </c>
      <c r="J178" s="55" t="str">
        <f t="shared" si="25"/>
        <v/>
      </c>
      <c r="K178" s="55" t="str">
        <f t="shared" si="26"/>
        <v/>
      </c>
      <c r="L178" s="55" t="str">
        <f t="shared" si="27"/>
        <v/>
      </c>
      <c r="M178" s="55" t="str">
        <f t="shared" si="28"/>
        <v/>
      </c>
      <c r="N178" s="55" t="str">
        <f t="shared" si="29"/>
        <v/>
      </c>
      <c r="O178" s="55" t="str">
        <f t="shared" si="30"/>
        <v/>
      </c>
      <c r="P178" s="55" t="str">
        <f t="shared" si="31"/>
        <v/>
      </c>
      <c r="Q178" s="82" t="str">
        <f t="shared" si="32"/>
        <v/>
      </c>
      <c r="R178" s="2"/>
      <c r="S178" s="76"/>
      <c r="T178" s="74"/>
      <c r="U178" s="76"/>
      <c r="V178" s="74"/>
      <c r="W178" s="76"/>
    </row>
    <row r="179" spans="1:23" x14ac:dyDescent="0.25">
      <c r="A179" s="50"/>
      <c r="B179" s="51"/>
      <c r="C179" s="52"/>
      <c r="D179" s="53"/>
      <c r="E179" s="53"/>
      <c r="F179" s="58"/>
      <c r="G179" s="54" t="str">
        <f t="shared" si="22"/>
        <v/>
      </c>
      <c r="H179" s="55" t="str">
        <f t="shared" si="23"/>
        <v/>
      </c>
      <c r="I179" s="79" t="str">
        <f t="shared" si="24"/>
        <v/>
      </c>
      <c r="J179" s="55" t="str">
        <f t="shared" si="25"/>
        <v/>
      </c>
      <c r="K179" s="55" t="str">
        <f t="shared" si="26"/>
        <v/>
      </c>
      <c r="L179" s="55" t="str">
        <f t="shared" si="27"/>
        <v/>
      </c>
      <c r="M179" s="55" t="str">
        <f t="shared" si="28"/>
        <v/>
      </c>
      <c r="N179" s="55" t="str">
        <f t="shared" si="29"/>
        <v/>
      </c>
      <c r="O179" s="55" t="str">
        <f t="shared" si="30"/>
        <v/>
      </c>
      <c r="P179" s="55" t="str">
        <f t="shared" si="31"/>
        <v/>
      </c>
      <c r="Q179" s="82" t="str">
        <f t="shared" si="32"/>
        <v/>
      </c>
      <c r="R179" s="2"/>
      <c r="S179" s="76"/>
      <c r="T179" s="74"/>
      <c r="U179" s="76"/>
      <c r="V179" s="74"/>
      <c r="W179" s="76"/>
    </row>
    <row r="180" spans="1:23" x14ac:dyDescent="0.25">
      <c r="A180" s="50"/>
      <c r="B180" s="51"/>
      <c r="C180" s="52"/>
      <c r="D180" s="53"/>
      <c r="E180" s="53"/>
      <c r="F180" s="58"/>
      <c r="G180" s="54" t="str">
        <f t="shared" si="22"/>
        <v/>
      </c>
      <c r="H180" s="55" t="str">
        <f t="shared" si="23"/>
        <v/>
      </c>
      <c r="I180" s="79" t="str">
        <f t="shared" si="24"/>
        <v/>
      </c>
      <c r="J180" s="55" t="str">
        <f t="shared" si="25"/>
        <v/>
      </c>
      <c r="K180" s="55" t="str">
        <f t="shared" si="26"/>
        <v/>
      </c>
      <c r="L180" s="55" t="str">
        <f t="shared" si="27"/>
        <v/>
      </c>
      <c r="M180" s="55" t="str">
        <f t="shared" si="28"/>
        <v/>
      </c>
      <c r="N180" s="55" t="str">
        <f t="shared" si="29"/>
        <v/>
      </c>
      <c r="O180" s="55" t="str">
        <f t="shared" si="30"/>
        <v/>
      </c>
      <c r="P180" s="55" t="str">
        <f t="shared" si="31"/>
        <v/>
      </c>
      <c r="Q180" s="82" t="str">
        <f t="shared" si="32"/>
        <v/>
      </c>
      <c r="R180" s="2"/>
      <c r="S180" s="76"/>
      <c r="T180" s="74"/>
      <c r="U180" s="76"/>
      <c r="V180" s="74"/>
      <c r="W180" s="76"/>
    </row>
    <row r="181" spans="1:23" x14ac:dyDescent="0.25">
      <c r="A181" s="50"/>
      <c r="B181" s="51"/>
      <c r="C181" s="52"/>
      <c r="D181" s="53"/>
      <c r="E181" s="53"/>
      <c r="F181" s="58"/>
      <c r="G181" s="54" t="str">
        <f t="shared" si="22"/>
        <v/>
      </c>
      <c r="H181" s="55" t="str">
        <f t="shared" si="23"/>
        <v/>
      </c>
      <c r="I181" s="79" t="str">
        <f t="shared" si="24"/>
        <v/>
      </c>
      <c r="J181" s="55" t="str">
        <f t="shared" si="25"/>
        <v/>
      </c>
      <c r="K181" s="55" t="str">
        <f t="shared" si="26"/>
        <v/>
      </c>
      <c r="L181" s="55" t="str">
        <f t="shared" si="27"/>
        <v/>
      </c>
      <c r="M181" s="55" t="str">
        <f t="shared" si="28"/>
        <v/>
      </c>
      <c r="N181" s="55" t="str">
        <f t="shared" si="29"/>
        <v/>
      </c>
      <c r="O181" s="55" t="str">
        <f t="shared" si="30"/>
        <v/>
      </c>
      <c r="P181" s="55" t="str">
        <f t="shared" si="31"/>
        <v/>
      </c>
      <c r="Q181" s="82" t="str">
        <f t="shared" si="32"/>
        <v/>
      </c>
      <c r="R181" s="2"/>
      <c r="S181" s="76"/>
      <c r="T181" s="74"/>
      <c r="U181" s="76"/>
      <c r="V181" s="74"/>
      <c r="W181" s="76"/>
    </row>
    <row r="182" spans="1:23" x14ac:dyDescent="0.25">
      <c r="A182" s="50"/>
      <c r="B182" s="51"/>
      <c r="C182" s="52"/>
      <c r="D182" s="53"/>
      <c r="E182" s="53"/>
      <c r="F182" s="58"/>
      <c r="G182" s="54" t="str">
        <f t="shared" si="22"/>
        <v/>
      </c>
      <c r="H182" s="55" t="str">
        <f t="shared" si="23"/>
        <v/>
      </c>
      <c r="I182" s="79" t="str">
        <f t="shared" si="24"/>
        <v/>
      </c>
      <c r="J182" s="55" t="str">
        <f t="shared" si="25"/>
        <v/>
      </c>
      <c r="K182" s="55" t="str">
        <f t="shared" si="26"/>
        <v/>
      </c>
      <c r="L182" s="55" t="str">
        <f t="shared" si="27"/>
        <v/>
      </c>
      <c r="M182" s="55" t="str">
        <f t="shared" si="28"/>
        <v/>
      </c>
      <c r="N182" s="55" t="str">
        <f t="shared" si="29"/>
        <v/>
      </c>
      <c r="O182" s="55" t="str">
        <f t="shared" si="30"/>
        <v/>
      </c>
      <c r="P182" s="55" t="str">
        <f t="shared" si="31"/>
        <v/>
      </c>
      <c r="Q182" s="82" t="str">
        <f t="shared" si="32"/>
        <v/>
      </c>
      <c r="R182" s="2"/>
      <c r="S182" s="76"/>
      <c r="T182" s="74"/>
      <c r="U182" s="76"/>
      <c r="V182" s="74"/>
      <c r="W182" s="76"/>
    </row>
    <row r="183" spans="1:23" x14ac:dyDescent="0.25">
      <c r="A183" s="50"/>
      <c r="B183" s="51"/>
      <c r="C183" s="52"/>
      <c r="D183" s="53"/>
      <c r="E183" s="53"/>
      <c r="F183" s="58"/>
      <c r="G183" s="54" t="str">
        <f t="shared" si="22"/>
        <v/>
      </c>
      <c r="H183" s="55" t="str">
        <f t="shared" si="23"/>
        <v/>
      </c>
      <c r="I183" s="79" t="str">
        <f t="shared" si="24"/>
        <v/>
      </c>
      <c r="J183" s="55" t="str">
        <f t="shared" si="25"/>
        <v/>
      </c>
      <c r="K183" s="55" t="str">
        <f t="shared" si="26"/>
        <v/>
      </c>
      <c r="L183" s="55" t="str">
        <f t="shared" si="27"/>
        <v/>
      </c>
      <c r="M183" s="55" t="str">
        <f t="shared" si="28"/>
        <v/>
      </c>
      <c r="N183" s="55" t="str">
        <f t="shared" si="29"/>
        <v/>
      </c>
      <c r="O183" s="55" t="str">
        <f t="shared" si="30"/>
        <v/>
      </c>
      <c r="P183" s="55" t="str">
        <f t="shared" si="31"/>
        <v/>
      </c>
      <c r="Q183" s="82" t="str">
        <f t="shared" si="32"/>
        <v/>
      </c>
      <c r="R183" s="2"/>
      <c r="S183" s="76"/>
      <c r="T183" s="74"/>
      <c r="U183" s="76"/>
      <c r="V183" s="74"/>
      <c r="W183" s="76"/>
    </row>
    <row r="184" spans="1:23" x14ac:dyDescent="0.25">
      <c r="A184" s="50"/>
      <c r="B184" s="51"/>
      <c r="C184" s="52"/>
      <c r="D184" s="53"/>
      <c r="E184" s="53"/>
      <c r="F184" s="58"/>
      <c r="G184" s="54" t="str">
        <f t="shared" si="22"/>
        <v/>
      </c>
      <c r="H184" s="55" t="str">
        <f t="shared" si="23"/>
        <v/>
      </c>
      <c r="I184" s="79" t="str">
        <f t="shared" si="24"/>
        <v/>
      </c>
      <c r="J184" s="55" t="str">
        <f t="shared" si="25"/>
        <v/>
      </c>
      <c r="K184" s="55" t="str">
        <f t="shared" si="26"/>
        <v/>
      </c>
      <c r="L184" s="55" t="str">
        <f t="shared" si="27"/>
        <v/>
      </c>
      <c r="M184" s="55" t="str">
        <f t="shared" si="28"/>
        <v/>
      </c>
      <c r="N184" s="55" t="str">
        <f t="shared" si="29"/>
        <v/>
      </c>
      <c r="O184" s="55" t="str">
        <f t="shared" si="30"/>
        <v/>
      </c>
      <c r="P184" s="55" t="str">
        <f t="shared" si="31"/>
        <v/>
      </c>
      <c r="Q184" s="82" t="str">
        <f t="shared" si="32"/>
        <v/>
      </c>
      <c r="R184" s="2"/>
      <c r="S184" s="76"/>
      <c r="T184" s="74"/>
      <c r="U184" s="76"/>
      <c r="V184" s="74"/>
      <c r="W184" s="76"/>
    </row>
    <row r="185" spans="1:23" x14ac:dyDescent="0.25">
      <c r="A185" s="50"/>
      <c r="B185" s="51"/>
      <c r="C185" s="52"/>
      <c r="D185" s="53"/>
      <c r="E185" s="53"/>
      <c r="F185" s="58"/>
      <c r="G185" s="54" t="str">
        <f t="shared" si="22"/>
        <v/>
      </c>
      <c r="H185" s="55" t="str">
        <f t="shared" si="23"/>
        <v/>
      </c>
      <c r="I185" s="79" t="str">
        <f t="shared" si="24"/>
        <v/>
      </c>
      <c r="J185" s="55" t="str">
        <f t="shared" si="25"/>
        <v/>
      </c>
      <c r="K185" s="55" t="str">
        <f t="shared" si="26"/>
        <v/>
      </c>
      <c r="L185" s="55" t="str">
        <f t="shared" si="27"/>
        <v/>
      </c>
      <c r="M185" s="55" t="str">
        <f t="shared" si="28"/>
        <v/>
      </c>
      <c r="N185" s="55" t="str">
        <f t="shared" si="29"/>
        <v/>
      </c>
      <c r="O185" s="55" t="str">
        <f t="shared" si="30"/>
        <v/>
      </c>
      <c r="P185" s="55" t="str">
        <f t="shared" si="31"/>
        <v/>
      </c>
      <c r="Q185" s="82" t="str">
        <f t="shared" si="32"/>
        <v/>
      </c>
      <c r="R185" s="2"/>
      <c r="S185" s="76"/>
      <c r="T185" s="74"/>
      <c r="U185" s="76"/>
      <c r="V185" s="74"/>
      <c r="W185" s="76"/>
    </row>
    <row r="186" spans="1:23" x14ac:dyDescent="0.25">
      <c r="A186" s="50"/>
      <c r="B186" s="51"/>
      <c r="C186" s="52"/>
      <c r="D186" s="53"/>
      <c r="E186" s="53"/>
      <c r="F186" s="58"/>
      <c r="G186" s="54" t="str">
        <f t="shared" si="22"/>
        <v/>
      </c>
      <c r="H186" s="55" t="str">
        <f t="shared" si="23"/>
        <v/>
      </c>
      <c r="I186" s="79" t="str">
        <f t="shared" si="24"/>
        <v/>
      </c>
      <c r="J186" s="55" t="str">
        <f t="shared" si="25"/>
        <v/>
      </c>
      <c r="K186" s="55" t="str">
        <f t="shared" si="26"/>
        <v/>
      </c>
      <c r="L186" s="55" t="str">
        <f t="shared" si="27"/>
        <v/>
      </c>
      <c r="M186" s="55" t="str">
        <f t="shared" si="28"/>
        <v/>
      </c>
      <c r="N186" s="55" t="str">
        <f t="shared" si="29"/>
        <v/>
      </c>
      <c r="O186" s="55" t="str">
        <f t="shared" si="30"/>
        <v/>
      </c>
      <c r="P186" s="55" t="str">
        <f t="shared" si="31"/>
        <v/>
      </c>
      <c r="Q186" s="82" t="str">
        <f t="shared" si="32"/>
        <v/>
      </c>
      <c r="R186" s="2"/>
      <c r="S186" s="76"/>
      <c r="T186" s="74"/>
      <c r="U186" s="76"/>
      <c r="V186" s="74"/>
      <c r="W186" s="76"/>
    </row>
    <row r="187" spans="1:23" x14ac:dyDescent="0.25">
      <c r="A187" s="50"/>
      <c r="B187" s="51"/>
      <c r="C187" s="52"/>
      <c r="D187" s="53"/>
      <c r="E187" s="53"/>
      <c r="F187" s="58"/>
      <c r="G187" s="54" t="str">
        <f t="shared" si="22"/>
        <v/>
      </c>
      <c r="H187" s="55" t="str">
        <f t="shared" si="23"/>
        <v/>
      </c>
      <c r="I187" s="79" t="str">
        <f t="shared" si="24"/>
        <v/>
      </c>
      <c r="J187" s="55" t="str">
        <f t="shared" si="25"/>
        <v/>
      </c>
      <c r="K187" s="55" t="str">
        <f t="shared" si="26"/>
        <v/>
      </c>
      <c r="L187" s="55" t="str">
        <f t="shared" si="27"/>
        <v/>
      </c>
      <c r="M187" s="55" t="str">
        <f t="shared" si="28"/>
        <v/>
      </c>
      <c r="N187" s="55" t="str">
        <f t="shared" si="29"/>
        <v/>
      </c>
      <c r="O187" s="55" t="str">
        <f t="shared" si="30"/>
        <v/>
      </c>
      <c r="P187" s="55" t="str">
        <f t="shared" si="31"/>
        <v/>
      </c>
      <c r="Q187" s="82" t="str">
        <f t="shared" si="32"/>
        <v/>
      </c>
      <c r="R187" s="2"/>
      <c r="S187" s="76"/>
      <c r="T187" s="74"/>
      <c r="U187" s="76"/>
      <c r="V187" s="74"/>
      <c r="W187" s="76"/>
    </row>
    <row r="188" spans="1:23" x14ac:dyDescent="0.25">
      <c r="A188" s="50"/>
      <c r="B188" s="51"/>
      <c r="C188" s="52"/>
      <c r="D188" s="53"/>
      <c r="E188" s="53"/>
      <c r="F188" s="58"/>
      <c r="G188" s="54" t="str">
        <f t="shared" si="22"/>
        <v/>
      </c>
      <c r="H188" s="55" t="str">
        <f t="shared" si="23"/>
        <v/>
      </c>
      <c r="I188" s="79" t="str">
        <f t="shared" si="24"/>
        <v/>
      </c>
      <c r="J188" s="55" t="str">
        <f t="shared" si="25"/>
        <v/>
      </c>
      <c r="K188" s="55" t="str">
        <f t="shared" si="26"/>
        <v/>
      </c>
      <c r="L188" s="55" t="str">
        <f t="shared" si="27"/>
        <v/>
      </c>
      <c r="M188" s="55" t="str">
        <f t="shared" si="28"/>
        <v/>
      </c>
      <c r="N188" s="55" t="str">
        <f t="shared" si="29"/>
        <v/>
      </c>
      <c r="O188" s="55" t="str">
        <f t="shared" si="30"/>
        <v/>
      </c>
      <c r="P188" s="55" t="str">
        <f t="shared" si="31"/>
        <v/>
      </c>
      <c r="Q188" s="82" t="str">
        <f t="shared" si="32"/>
        <v/>
      </c>
      <c r="R188" s="2"/>
      <c r="S188" s="76"/>
      <c r="T188" s="74"/>
      <c r="U188" s="76"/>
      <c r="V188" s="74"/>
      <c r="W188" s="76"/>
    </row>
    <row r="189" spans="1:23" x14ac:dyDescent="0.25">
      <c r="A189" s="50"/>
      <c r="B189" s="51"/>
      <c r="C189" s="52"/>
      <c r="D189" s="53"/>
      <c r="E189" s="53"/>
      <c r="F189" s="58"/>
      <c r="G189" s="54" t="str">
        <f t="shared" si="22"/>
        <v/>
      </c>
      <c r="H189" s="55" t="str">
        <f t="shared" si="23"/>
        <v/>
      </c>
      <c r="I189" s="79" t="str">
        <f t="shared" si="24"/>
        <v/>
      </c>
      <c r="J189" s="55" t="str">
        <f t="shared" si="25"/>
        <v/>
      </c>
      <c r="K189" s="55" t="str">
        <f t="shared" si="26"/>
        <v/>
      </c>
      <c r="L189" s="55" t="str">
        <f t="shared" si="27"/>
        <v/>
      </c>
      <c r="M189" s="55" t="str">
        <f t="shared" si="28"/>
        <v/>
      </c>
      <c r="N189" s="55" t="str">
        <f t="shared" si="29"/>
        <v/>
      </c>
      <c r="O189" s="55" t="str">
        <f t="shared" si="30"/>
        <v/>
      </c>
      <c r="P189" s="55" t="str">
        <f t="shared" si="31"/>
        <v/>
      </c>
      <c r="Q189" s="82" t="str">
        <f t="shared" si="32"/>
        <v/>
      </c>
      <c r="R189" s="2"/>
      <c r="S189" s="76"/>
      <c r="T189" s="74"/>
      <c r="U189" s="76"/>
      <c r="V189" s="74"/>
      <c r="W189" s="76"/>
    </row>
    <row r="190" spans="1:23" x14ac:dyDescent="0.25">
      <c r="A190" s="50"/>
      <c r="B190" s="51"/>
      <c r="C190" s="52"/>
      <c r="D190" s="53"/>
      <c r="E190" s="53"/>
      <c r="F190" s="58"/>
      <c r="G190" s="54" t="str">
        <f t="shared" si="22"/>
        <v/>
      </c>
      <c r="H190" s="55" t="str">
        <f t="shared" si="23"/>
        <v/>
      </c>
      <c r="I190" s="79" t="str">
        <f t="shared" si="24"/>
        <v/>
      </c>
      <c r="J190" s="55" t="str">
        <f t="shared" si="25"/>
        <v/>
      </c>
      <c r="K190" s="55" t="str">
        <f t="shared" si="26"/>
        <v/>
      </c>
      <c r="L190" s="55" t="str">
        <f t="shared" si="27"/>
        <v/>
      </c>
      <c r="M190" s="55" t="str">
        <f t="shared" si="28"/>
        <v/>
      </c>
      <c r="N190" s="55" t="str">
        <f t="shared" si="29"/>
        <v/>
      </c>
      <c r="O190" s="55" t="str">
        <f t="shared" si="30"/>
        <v/>
      </c>
      <c r="P190" s="55" t="str">
        <f t="shared" si="31"/>
        <v/>
      </c>
      <c r="Q190" s="82" t="str">
        <f t="shared" si="32"/>
        <v/>
      </c>
      <c r="R190" s="2"/>
      <c r="S190" s="76"/>
      <c r="T190" s="74"/>
      <c r="U190" s="76"/>
      <c r="V190" s="74"/>
      <c r="W190" s="76"/>
    </row>
    <row r="191" spans="1:23" x14ac:dyDescent="0.25">
      <c r="A191" s="50"/>
      <c r="B191" s="51"/>
      <c r="C191" s="52"/>
      <c r="D191" s="53"/>
      <c r="E191" s="53"/>
      <c r="F191" s="58"/>
      <c r="G191" s="54" t="str">
        <f t="shared" si="22"/>
        <v/>
      </c>
      <c r="H191" s="55" t="str">
        <f t="shared" si="23"/>
        <v/>
      </c>
      <c r="I191" s="79" t="str">
        <f t="shared" si="24"/>
        <v/>
      </c>
      <c r="J191" s="55" t="str">
        <f t="shared" si="25"/>
        <v/>
      </c>
      <c r="K191" s="55" t="str">
        <f t="shared" si="26"/>
        <v/>
      </c>
      <c r="L191" s="55" t="str">
        <f t="shared" si="27"/>
        <v/>
      </c>
      <c r="M191" s="55" t="str">
        <f t="shared" si="28"/>
        <v/>
      </c>
      <c r="N191" s="55" t="str">
        <f t="shared" si="29"/>
        <v/>
      </c>
      <c r="O191" s="55" t="str">
        <f t="shared" si="30"/>
        <v/>
      </c>
      <c r="P191" s="55" t="str">
        <f t="shared" si="31"/>
        <v/>
      </c>
      <c r="Q191" s="82" t="str">
        <f t="shared" si="32"/>
        <v/>
      </c>
      <c r="R191" s="2"/>
      <c r="S191" s="76"/>
      <c r="T191" s="74"/>
      <c r="U191" s="76"/>
      <c r="V191" s="74"/>
      <c r="W191" s="76"/>
    </row>
    <row r="192" spans="1:23" x14ac:dyDescent="0.25">
      <c r="A192" s="50"/>
      <c r="B192" s="51"/>
      <c r="C192" s="52"/>
      <c r="D192" s="53"/>
      <c r="E192" s="53"/>
      <c r="F192" s="58"/>
      <c r="G192" s="54" t="str">
        <f t="shared" si="22"/>
        <v/>
      </c>
      <c r="H192" s="55" t="str">
        <f t="shared" si="23"/>
        <v/>
      </c>
      <c r="I192" s="79" t="str">
        <f t="shared" si="24"/>
        <v/>
      </c>
      <c r="J192" s="55" t="str">
        <f t="shared" si="25"/>
        <v/>
      </c>
      <c r="K192" s="55" t="str">
        <f t="shared" si="26"/>
        <v/>
      </c>
      <c r="L192" s="55" t="str">
        <f t="shared" si="27"/>
        <v/>
      </c>
      <c r="M192" s="55" t="str">
        <f t="shared" si="28"/>
        <v/>
      </c>
      <c r="N192" s="55" t="str">
        <f t="shared" si="29"/>
        <v/>
      </c>
      <c r="O192" s="55" t="str">
        <f t="shared" si="30"/>
        <v/>
      </c>
      <c r="P192" s="55" t="str">
        <f t="shared" si="31"/>
        <v/>
      </c>
      <c r="Q192" s="82" t="str">
        <f t="shared" si="32"/>
        <v/>
      </c>
      <c r="R192" s="2"/>
      <c r="S192" s="76"/>
      <c r="T192" s="74"/>
      <c r="U192" s="76"/>
      <c r="V192" s="74"/>
      <c r="W192" s="76"/>
    </row>
    <row r="193" spans="1:23" x14ac:dyDescent="0.25">
      <c r="A193" s="50"/>
      <c r="B193" s="51"/>
      <c r="C193" s="52"/>
      <c r="D193" s="53"/>
      <c r="E193" s="53"/>
      <c r="F193" s="58"/>
      <c r="G193" s="54" t="str">
        <f t="shared" si="22"/>
        <v/>
      </c>
      <c r="H193" s="55" t="str">
        <f t="shared" si="23"/>
        <v/>
      </c>
      <c r="I193" s="79" t="str">
        <f t="shared" si="24"/>
        <v/>
      </c>
      <c r="J193" s="55" t="str">
        <f t="shared" si="25"/>
        <v/>
      </c>
      <c r="K193" s="55" t="str">
        <f t="shared" si="26"/>
        <v/>
      </c>
      <c r="L193" s="55" t="str">
        <f t="shared" si="27"/>
        <v/>
      </c>
      <c r="M193" s="55" t="str">
        <f t="shared" si="28"/>
        <v/>
      </c>
      <c r="N193" s="55" t="str">
        <f t="shared" si="29"/>
        <v/>
      </c>
      <c r="O193" s="55" t="str">
        <f t="shared" si="30"/>
        <v/>
      </c>
      <c r="P193" s="55" t="str">
        <f t="shared" si="31"/>
        <v/>
      </c>
      <c r="Q193" s="82" t="str">
        <f t="shared" si="32"/>
        <v/>
      </c>
      <c r="R193" s="2"/>
      <c r="S193" s="76"/>
      <c r="T193" s="74"/>
      <c r="U193" s="76"/>
      <c r="V193" s="74"/>
      <c r="W193" s="76"/>
    </row>
    <row r="194" spans="1:23" x14ac:dyDescent="0.25">
      <c r="A194" s="50"/>
      <c r="B194" s="51"/>
      <c r="C194" s="52"/>
      <c r="D194" s="53"/>
      <c r="E194" s="53"/>
      <c r="F194" s="58"/>
      <c r="G194" s="54" t="str">
        <f t="shared" si="22"/>
        <v/>
      </c>
      <c r="H194" s="55" t="str">
        <f t="shared" si="23"/>
        <v/>
      </c>
      <c r="I194" s="79" t="str">
        <f t="shared" si="24"/>
        <v/>
      </c>
      <c r="J194" s="55" t="str">
        <f t="shared" si="25"/>
        <v/>
      </c>
      <c r="K194" s="55" t="str">
        <f t="shared" si="26"/>
        <v/>
      </c>
      <c r="L194" s="55" t="str">
        <f t="shared" si="27"/>
        <v/>
      </c>
      <c r="M194" s="55" t="str">
        <f t="shared" si="28"/>
        <v/>
      </c>
      <c r="N194" s="55" t="str">
        <f t="shared" si="29"/>
        <v/>
      </c>
      <c r="O194" s="55" t="str">
        <f t="shared" si="30"/>
        <v/>
      </c>
      <c r="P194" s="55" t="str">
        <f t="shared" si="31"/>
        <v/>
      </c>
      <c r="Q194" s="82" t="str">
        <f t="shared" si="32"/>
        <v/>
      </c>
      <c r="R194" s="2"/>
      <c r="S194" s="76"/>
      <c r="T194" s="74"/>
      <c r="U194" s="76"/>
      <c r="V194" s="74"/>
      <c r="W194" s="76"/>
    </row>
    <row r="195" spans="1:23" x14ac:dyDescent="0.25">
      <c r="A195" s="50"/>
      <c r="B195" s="51"/>
      <c r="C195" s="52"/>
      <c r="D195" s="53"/>
      <c r="E195" s="53"/>
      <c r="F195" s="58"/>
      <c r="G195" s="54" t="str">
        <f t="shared" ref="G195:G258" si="33">IF(F195="","",VLOOKUP(F195,ENSENMBLE,2))</f>
        <v/>
      </c>
      <c r="H195" s="55" t="str">
        <f t="shared" si="23"/>
        <v/>
      </c>
      <c r="I195" s="79" t="str">
        <f t="shared" si="24"/>
        <v/>
      </c>
      <c r="J195" s="55" t="str">
        <f t="shared" si="25"/>
        <v/>
      </c>
      <c r="K195" s="55" t="str">
        <f t="shared" si="26"/>
        <v/>
      </c>
      <c r="L195" s="55" t="str">
        <f t="shared" si="27"/>
        <v/>
      </c>
      <c r="M195" s="55" t="str">
        <f t="shared" si="28"/>
        <v/>
      </c>
      <c r="N195" s="55" t="str">
        <f t="shared" si="29"/>
        <v/>
      </c>
      <c r="O195" s="55" t="str">
        <f t="shared" si="30"/>
        <v/>
      </c>
      <c r="P195" s="55" t="str">
        <f t="shared" si="31"/>
        <v/>
      </c>
      <c r="Q195" s="82" t="str">
        <f t="shared" si="32"/>
        <v/>
      </c>
      <c r="R195" s="2"/>
      <c r="S195" s="76"/>
      <c r="T195" s="74"/>
      <c r="U195" s="76"/>
      <c r="V195" s="74"/>
      <c r="W195" s="76"/>
    </row>
    <row r="196" spans="1:23" x14ac:dyDescent="0.25">
      <c r="A196" s="50"/>
      <c r="B196" s="51"/>
      <c r="C196" s="52"/>
      <c r="D196" s="53"/>
      <c r="E196" s="53"/>
      <c r="F196" s="58"/>
      <c r="G196" s="54" t="str">
        <f t="shared" si="33"/>
        <v/>
      </c>
      <c r="H196" s="55" t="str">
        <f t="shared" ref="H196:H259" si="34">IF(S196="","",IF(S196&gt;0,S196,IF(S196&lt;-25,-S196-2,IF(S196=-24,26,IF(S196&lt;23,25)))))</f>
        <v/>
      </c>
      <c r="I196" s="79" t="str">
        <f t="shared" ref="I196:I259" si="35">IF(S196="","",IF(S196&lt;0,-S196,IF(S196&lt;24,25,IF(S196&gt;25,S196-2,IF(S196=24,26)))))</f>
        <v/>
      </c>
      <c r="J196" s="55" t="str">
        <f t="shared" ref="J196:J259" si="36">IF(T196="","",IF(T196&gt;0,T196,IF(T196&lt;-25,-T196-2,IF(T196=-24,26,IF(T196&lt;23,25)))))</f>
        <v/>
      </c>
      <c r="K196" s="55" t="str">
        <f t="shared" ref="K196:K259" si="37">IF(T196="","",IF(T196&lt;0,-T196,IF(T196&lt;24,25,IF(T196&gt;25,T196-2,IF(T196=24,26)))))</f>
        <v/>
      </c>
      <c r="L196" s="55" t="str">
        <f t="shared" ref="L196:L259" si="38">IF(U196="","",IF(U196&gt;0,U196,IF(U196&lt;-25,-U196-2,IF(U196=-24,26,IF(U196&lt;23,25)))))</f>
        <v/>
      </c>
      <c r="M196" s="55" t="str">
        <f t="shared" ref="M196:M259" si="39">IF(U196="","",IF(U196&lt;0,-U196,IF(U196&lt;24,25,IF(U196&gt;25,U196-2,IF(U196=24,26)))))</f>
        <v/>
      </c>
      <c r="N196" s="55" t="str">
        <f t="shared" ref="N196:N259" si="40">IF(V196="","",IF(V196&gt;0,V196,IF(V196&lt;-25,-V196-2,IF(V196=-24,26,IF(V196&lt;23,25)))))</f>
        <v/>
      </c>
      <c r="O196" s="55" t="str">
        <f t="shared" ref="O196:O259" si="41">IF(V196="","",IF(V196&lt;0,-V196,IF(V196&lt;24,25,IF(V196&gt;25,V196-2,IF(V196=24,26)))))</f>
        <v/>
      </c>
      <c r="P196" s="55" t="str">
        <f t="shared" ref="P196:P259" si="42">IF(W196="","",IF(W196&gt;0,W196,IF(W196&lt;-15,-W196-2,IF(W196=-14,16,IF(W196&lt;13,15)))))</f>
        <v/>
      </c>
      <c r="Q196" s="82" t="str">
        <f t="shared" ref="Q196:Q259" si="43">IF(W196="","",IF(W196&lt;0,-W196,IF(W196&lt;14,15,IF(W196&gt;15,W196-2,IF(W196=14,16)))))</f>
        <v/>
      </c>
      <c r="R196" s="2"/>
      <c r="S196" s="76"/>
      <c r="T196" s="74"/>
      <c r="U196" s="76"/>
      <c r="V196" s="74"/>
      <c r="W196" s="76"/>
    </row>
    <row r="197" spans="1:23" x14ac:dyDescent="0.25">
      <c r="A197" s="50"/>
      <c r="B197" s="51"/>
      <c r="C197" s="52"/>
      <c r="D197" s="53"/>
      <c r="E197" s="53"/>
      <c r="F197" s="58"/>
      <c r="G197" s="54" t="str">
        <f t="shared" si="33"/>
        <v/>
      </c>
      <c r="H197" s="55" t="str">
        <f t="shared" si="34"/>
        <v/>
      </c>
      <c r="I197" s="79" t="str">
        <f t="shared" si="35"/>
        <v/>
      </c>
      <c r="J197" s="55" t="str">
        <f t="shared" si="36"/>
        <v/>
      </c>
      <c r="K197" s="55" t="str">
        <f t="shared" si="37"/>
        <v/>
      </c>
      <c r="L197" s="55" t="str">
        <f t="shared" si="38"/>
        <v/>
      </c>
      <c r="M197" s="55" t="str">
        <f t="shared" si="39"/>
        <v/>
      </c>
      <c r="N197" s="55" t="str">
        <f t="shared" si="40"/>
        <v/>
      </c>
      <c r="O197" s="55" t="str">
        <f t="shared" si="41"/>
        <v/>
      </c>
      <c r="P197" s="55" t="str">
        <f t="shared" si="42"/>
        <v/>
      </c>
      <c r="Q197" s="82" t="str">
        <f t="shared" si="43"/>
        <v/>
      </c>
      <c r="R197" s="2"/>
      <c r="S197" s="76"/>
      <c r="T197" s="74"/>
      <c r="U197" s="76"/>
      <c r="V197" s="74"/>
      <c r="W197" s="76"/>
    </row>
    <row r="198" spans="1:23" x14ac:dyDescent="0.25">
      <c r="A198" s="50"/>
      <c r="B198" s="51"/>
      <c r="C198" s="52"/>
      <c r="D198" s="53"/>
      <c r="E198" s="53"/>
      <c r="F198" s="58"/>
      <c r="G198" s="54" t="str">
        <f t="shared" si="33"/>
        <v/>
      </c>
      <c r="H198" s="55" t="str">
        <f t="shared" si="34"/>
        <v/>
      </c>
      <c r="I198" s="79" t="str">
        <f t="shared" si="35"/>
        <v/>
      </c>
      <c r="J198" s="55" t="str">
        <f t="shared" si="36"/>
        <v/>
      </c>
      <c r="K198" s="55" t="str">
        <f t="shared" si="37"/>
        <v/>
      </c>
      <c r="L198" s="55" t="str">
        <f t="shared" si="38"/>
        <v/>
      </c>
      <c r="M198" s="55" t="str">
        <f t="shared" si="39"/>
        <v/>
      </c>
      <c r="N198" s="55" t="str">
        <f t="shared" si="40"/>
        <v/>
      </c>
      <c r="O198" s="55" t="str">
        <f t="shared" si="41"/>
        <v/>
      </c>
      <c r="P198" s="55" t="str">
        <f t="shared" si="42"/>
        <v/>
      </c>
      <c r="Q198" s="82" t="str">
        <f t="shared" si="43"/>
        <v/>
      </c>
      <c r="R198" s="2"/>
      <c r="S198" s="76"/>
      <c r="T198" s="74"/>
      <c r="U198" s="76"/>
      <c r="V198" s="74"/>
      <c r="W198" s="76"/>
    </row>
    <row r="199" spans="1:23" x14ac:dyDescent="0.25">
      <c r="A199" s="50"/>
      <c r="B199" s="51"/>
      <c r="C199" s="52"/>
      <c r="D199" s="53"/>
      <c r="E199" s="53"/>
      <c r="F199" s="58"/>
      <c r="G199" s="54" t="str">
        <f t="shared" si="33"/>
        <v/>
      </c>
      <c r="H199" s="55" t="str">
        <f t="shared" si="34"/>
        <v/>
      </c>
      <c r="I199" s="79" t="str">
        <f t="shared" si="35"/>
        <v/>
      </c>
      <c r="J199" s="55" t="str">
        <f t="shared" si="36"/>
        <v/>
      </c>
      <c r="K199" s="55" t="str">
        <f t="shared" si="37"/>
        <v/>
      </c>
      <c r="L199" s="55" t="str">
        <f t="shared" si="38"/>
        <v/>
      </c>
      <c r="M199" s="55" t="str">
        <f t="shared" si="39"/>
        <v/>
      </c>
      <c r="N199" s="55" t="str">
        <f t="shared" si="40"/>
        <v/>
      </c>
      <c r="O199" s="55" t="str">
        <f t="shared" si="41"/>
        <v/>
      </c>
      <c r="P199" s="55" t="str">
        <f t="shared" si="42"/>
        <v/>
      </c>
      <c r="Q199" s="82" t="str">
        <f t="shared" si="43"/>
        <v/>
      </c>
      <c r="R199" s="2"/>
      <c r="S199" s="76"/>
      <c r="T199" s="74"/>
      <c r="U199" s="76"/>
      <c r="V199" s="74"/>
      <c r="W199" s="76"/>
    </row>
    <row r="200" spans="1:23" x14ac:dyDescent="0.25">
      <c r="A200" s="50"/>
      <c r="B200" s="51"/>
      <c r="C200" s="52"/>
      <c r="D200" s="53"/>
      <c r="E200" s="53"/>
      <c r="F200" s="58"/>
      <c r="G200" s="54" t="str">
        <f t="shared" si="33"/>
        <v/>
      </c>
      <c r="H200" s="55" t="str">
        <f t="shared" si="34"/>
        <v/>
      </c>
      <c r="I200" s="79" t="str">
        <f t="shared" si="35"/>
        <v/>
      </c>
      <c r="J200" s="55" t="str">
        <f t="shared" si="36"/>
        <v/>
      </c>
      <c r="K200" s="55" t="str">
        <f t="shared" si="37"/>
        <v/>
      </c>
      <c r="L200" s="55" t="str">
        <f t="shared" si="38"/>
        <v/>
      </c>
      <c r="M200" s="55" t="str">
        <f t="shared" si="39"/>
        <v/>
      </c>
      <c r="N200" s="55" t="str">
        <f t="shared" si="40"/>
        <v/>
      </c>
      <c r="O200" s="55" t="str">
        <f t="shared" si="41"/>
        <v/>
      </c>
      <c r="P200" s="55" t="str">
        <f t="shared" si="42"/>
        <v/>
      </c>
      <c r="Q200" s="82" t="str">
        <f t="shared" si="43"/>
        <v/>
      </c>
      <c r="R200" s="2"/>
      <c r="S200" s="76"/>
      <c r="T200" s="74"/>
      <c r="U200" s="76"/>
      <c r="V200" s="74"/>
      <c r="W200" s="76"/>
    </row>
    <row r="201" spans="1:23" x14ac:dyDescent="0.25">
      <c r="A201" s="50"/>
      <c r="B201" s="51"/>
      <c r="C201" s="52"/>
      <c r="D201" s="53"/>
      <c r="E201" s="53"/>
      <c r="F201" s="58"/>
      <c r="G201" s="54" t="str">
        <f t="shared" si="33"/>
        <v/>
      </c>
      <c r="H201" s="55" t="str">
        <f t="shared" si="34"/>
        <v/>
      </c>
      <c r="I201" s="79" t="str">
        <f t="shared" si="35"/>
        <v/>
      </c>
      <c r="J201" s="55" t="str">
        <f t="shared" si="36"/>
        <v/>
      </c>
      <c r="K201" s="55" t="str">
        <f t="shared" si="37"/>
        <v/>
      </c>
      <c r="L201" s="55" t="str">
        <f t="shared" si="38"/>
        <v/>
      </c>
      <c r="M201" s="55" t="str">
        <f t="shared" si="39"/>
        <v/>
      </c>
      <c r="N201" s="55" t="str">
        <f t="shared" si="40"/>
        <v/>
      </c>
      <c r="O201" s="55" t="str">
        <f t="shared" si="41"/>
        <v/>
      </c>
      <c r="P201" s="55" t="str">
        <f t="shared" si="42"/>
        <v/>
      </c>
      <c r="Q201" s="82" t="str">
        <f t="shared" si="43"/>
        <v/>
      </c>
      <c r="R201" s="2"/>
      <c r="S201" s="76"/>
      <c r="T201" s="74"/>
      <c r="U201" s="76"/>
      <c r="V201" s="74"/>
      <c r="W201" s="76"/>
    </row>
    <row r="202" spans="1:23" x14ac:dyDescent="0.25">
      <c r="A202" s="50"/>
      <c r="B202" s="51"/>
      <c r="C202" s="52"/>
      <c r="D202" s="53"/>
      <c r="E202" s="53"/>
      <c r="F202" s="58"/>
      <c r="G202" s="54" t="str">
        <f t="shared" si="33"/>
        <v/>
      </c>
      <c r="H202" s="55" t="str">
        <f t="shared" si="34"/>
        <v/>
      </c>
      <c r="I202" s="79" t="str">
        <f t="shared" si="35"/>
        <v/>
      </c>
      <c r="J202" s="55" t="str">
        <f t="shared" si="36"/>
        <v/>
      </c>
      <c r="K202" s="55" t="str">
        <f t="shared" si="37"/>
        <v/>
      </c>
      <c r="L202" s="55" t="str">
        <f t="shared" si="38"/>
        <v/>
      </c>
      <c r="M202" s="55" t="str">
        <f t="shared" si="39"/>
        <v/>
      </c>
      <c r="N202" s="55" t="str">
        <f t="shared" si="40"/>
        <v/>
      </c>
      <c r="O202" s="55" t="str">
        <f t="shared" si="41"/>
        <v/>
      </c>
      <c r="P202" s="55" t="str">
        <f t="shared" si="42"/>
        <v/>
      </c>
      <c r="Q202" s="82" t="str">
        <f t="shared" si="43"/>
        <v/>
      </c>
      <c r="R202" s="2"/>
      <c r="S202" s="76"/>
      <c r="T202" s="74"/>
      <c r="U202" s="76"/>
      <c r="V202" s="74"/>
      <c r="W202" s="76"/>
    </row>
    <row r="203" spans="1:23" x14ac:dyDescent="0.25">
      <c r="A203" s="50"/>
      <c r="B203" s="51"/>
      <c r="C203" s="52"/>
      <c r="D203" s="53"/>
      <c r="E203" s="53"/>
      <c r="F203" s="58"/>
      <c r="G203" s="54" t="str">
        <f t="shared" si="33"/>
        <v/>
      </c>
      <c r="H203" s="55" t="str">
        <f t="shared" si="34"/>
        <v/>
      </c>
      <c r="I203" s="79" t="str">
        <f t="shared" si="35"/>
        <v/>
      </c>
      <c r="J203" s="55" t="str">
        <f t="shared" si="36"/>
        <v/>
      </c>
      <c r="K203" s="55" t="str">
        <f t="shared" si="37"/>
        <v/>
      </c>
      <c r="L203" s="55" t="str">
        <f t="shared" si="38"/>
        <v/>
      </c>
      <c r="M203" s="55" t="str">
        <f t="shared" si="39"/>
        <v/>
      </c>
      <c r="N203" s="55" t="str">
        <f t="shared" si="40"/>
        <v/>
      </c>
      <c r="O203" s="55" t="str">
        <f t="shared" si="41"/>
        <v/>
      </c>
      <c r="P203" s="55" t="str">
        <f t="shared" si="42"/>
        <v/>
      </c>
      <c r="Q203" s="82" t="str">
        <f t="shared" si="43"/>
        <v/>
      </c>
      <c r="R203" s="2"/>
      <c r="S203" s="76"/>
      <c r="T203" s="74"/>
      <c r="U203" s="76"/>
      <c r="V203" s="74"/>
      <c r="W203" s="76"/>
    </row>
    <row r="204" spans="1:23" x14ac:dyDescent="0.25">
      <c r="A204" s="50"/>
      <c r="B204" s="51"/>
      <c r="C204" s="52"/>
      <c r="D204" s="53"/>
      <c r="E204" s="53"/>
      <c r="F204" s="58"/>
      <c r="G204" s="54" t="str">
        <f t="shared" si="33"/>
        <v/>
      </c>
      <c r="H204" s="55" t="str">
        <f t="shared" si="34"/>
        <v/>
      </c>
      <c r="I204" s="79" t="str">
        <f t="shared" si="35"/>
        <v/>
      </c>
      <c r="J204" s="55" t="str">
        <f t="shared" si="36"/>
        <v/>
      </c>
      <c r="K204" s="55" t="str">
        <f t="shared" si="37"/>
        <v/>
      </c>
      <c r="L204" s="55" t="str">
        <f t="shared" si="38"/>
        <v/>
      </c>
      <c r="M204" s="55" t="str">
        <f t="shared" si="39"/>
        <v/>
      </c>
      <c r="N204" s="55" t="str">
        <f t="shared" si="40"/>
        <v/>
      </c>
      <c r="O204" s="55" t="str">
        <f t="shared" si="41"/>
        <v/>
      </c>
      <c r="P204" s="55" t="str">
        <f t="shared" si="42"/>
        <v/>
      </c>
      <c r="Q204" s="82" t="str">
        <f t="shared" si="43"/>
        <v/>
      </c>
      <c r="R204" s="2"/>
      <c r="S204" s="76"/>
      <c r="T204" s="74"/>
      <c r="U204" s="76"/>
      <c r="V204" s="74"/>
      <c r="W204" s="76"/>
    </row>
    <row r="205" spans="1:23" x14ac:dyDescent="0.25">
      <c r="A205" s="50"/>
      <c r="B205" s="51"/>
      <c r="C205" s="52"/>
      <c r="D205" s="53"/>
      <c r="E205" s="53"/>
      <c r="F205" s="58"/>
      <c r="G205" s="54" t="str">
        <f t="shared" si="33"/>
        <v/>
      </c>
      <c r="H205" s="55" t="str">
        <f t="shared" si="34"/>
        <v/>
      </c>
      <c r="I205" s="79" t="str">
        <f t="shared" si="35"/>
        <v/>
      </c>
      <c r="J205" s="55" t="str">
        <f t="shared" si="36"/>
        <v/>
      </c>
      <c r="K205" s="55" t="str">
        <f t="shared" si="37"/>
        <v/>
      </c>
      <c r="L205" s="55" t="str">
        <f t="shared" si="38"/>
        <v/>
      </c>
      <c r="M205" s="55" t="str">
        <f t="shared" si="39"/>
        <v/>
      </c>
      <c r="N205" s="55" t="str">
        <f t="shared" si="40"/>
        <v/>
      </c>
      <c r="O205" s="55" t="str">
        <f t="shared" si="41"/>
        <v/>
      </c>
      <c r="P205" s="55" t="str">
        <f t="shared" si="42"/>
        <v/>
      </c>
      <c r="Q205" s="82" t="str">
        <f t="shared" si="43"/>
        <v/>
      </c>
      <c r="R205" s="2"/>
      <c r="S205" s="76"/>
      <c r="T205" s="74"/>
      <c r="U205" s="76"/>
      <c r="V205" s="74"/>
      <c r="W205" s="76"/>
    </row>
    <row r="206" spans="1:23" x14ac:dyDescent="0.25">
      <c r="A206" s="50"/>
      <c r="B206" s="51"/>
      <c r="C206" s="52"/>
      <c r="D206" s="53"/>
      <c r="E206" s="53"/>
      <c r="F206" s="58"/>
      <c r="G206" s="54" t="str">
        <f t="shared" si="33"/>
        <v/>
      </c>
      <c r="H206" s="55" t="str">
        <f t="shared" si="34"/>
        <v/>
      </c>
      <c r="I206" s="79" t="str">
        <f t="shared" si="35"/>
        <v/>
      </c>
      <c r="J206" s="55" t="str">
        <f t="shared" si="36"/>
        <v/>
      </c>
      <c r="K206" s="55" t="str">
        <f t="shared" si="37"/>
        <v/>
      </c>
      <c r="L206" s="55" t="str">
        <f t="shared" si="38"/>
        <v/>
      </c>
      <c r="M206" s="55" t="str">
        <f t="shared" si="39"/>
        <v/>
      </c>
      <c r="N206" s="55" t="str">
        <f t="shared" si="40"/>
        <v/>
      </c>
      <c r="O206" s="55" t="str">
        <f t="shared" si="41"/>
        <v/>
      </c>
      <c r="P206" s="55" t="str">
        <f t="shared" si="42"/>
        <v/>
      </c>
      <c r="Q206" s="82" t="str">
        <f t="shared" si="43"/>
        <v/>
      </c>
      <c r="R206" s="2"/>
      <c r="S206" s="76"/>
      <c r="T206" s="74"/>
      <c r="U206" s="76"/>
      <c r="V206" s="74"/>
      <c r="W206" s="76"/>
    </row>
    <row r="207" spans="1:23" x14ac:dyDescent="0.25">
      <c r="A207" s="50"/>
      <c r="B207" s="51"/>
      <c r="C207" s="52"/>
      <c r="D207" s="53"/>
      <c r="E207" s="53"/>
      <c r="F207" s="58"/>
      <c r="G207" s="54" t="str">
        <f t="shared" si="33"/>
        <v/>
      </c>
      <c r="H207" s="55" t="str">
        <f t="shared" si="34"/>
        <v/>
      </c>
      <c r="I207" s="79" t="str">
        <f t="shared" si="35"/>
        <v/>
      </c>
      <c r="J207" s="55" t="str">
        <f t="shared" si="36"/>
        <v/>
      </c>
      <c r="K207" s="55" t="str">
        <f t="shared" si="37"/>
        <v/>
      </c>
      <c r="L207" s="55" t="str">
        <f t="shared" si="38"/>
        <v/>
      </c>
      <c r="M207" s="55" t="str">
        <f t="shared" si="39"/>
        <v/>
      </c>
      <c r="N207" s="55" t="str">
        <f t="shared" si="40"/>
        <v/>
      </c>
      <c r="O207" s="55" t="str">
        <f t="shared" si="41"/>
        <v/>
      </c>
      <c r="P207" s="55" t="str">
        <f t="shared" si="42"/>
        <v/>
      </c>
      <c r="Q207" s="82" t="str">
        <f t="shared" si="43"/>
        <v/>
      </c>
      <c r="R207" s="2"/>
      <c r="S207" s="76"/>
      <c r="T207" s="74"/>
      <c r="U207" s="76"/>
      <c r="V207" s="74"/>
      <c r="W207" s="76"/>
    </row>
    <row r="208" spans="1:23" x14ac:dyDescent="0.25">
      <c r="A208" s="50"/>
      <c r="B208" s="51"/>
      <c r="C208" s="52"/>
      <c r="D208" s="53"/>
      <c r="E208" s="53"/>
      <c r="F208" s="58"/>
      <c r="G208" s="54" t="str">
        <f t="shared" si="33"/>
        <v/>
      </c>
      <c r="H208" s="55" t="str">
        <f t="shared" si="34"/>
        <v/>
      </c>
      <c r="I208" s="79" t="str">
        <f t="shared" si="35"/>
        <v/>
      </c>
      <c r="J208" s="55" t="str">
        <f t="shared" si="36"/>
        <v/>
      </c>
      <c r="K208" s="55" t="str">
        <f t="shared" si="37"/>
        <v/>
      </c>
      <c r="L208" s="55" t="str">
        <f t="shared" si="38"/>
        <v/>
      </c>
      <c r="M208" s="55" t="str">
        <f t="shared" si="39"/>
        <v/>
      </c>
      <c r="N208" s="55" t="str">
        <f t="shared" si="40"/>
        <v/>
      </c>
      <c r="O208" s="55" t="str">
        <f t="shared" si="41"/>
        <v/>
      </c>
      <c r="P208" s="55" t="str">
        <f t="shared" si="42"/>
        <v/>
      </c>
      <c r="Q208" s="82" t="str">
        <f t="shared" si="43"/>
        <v/>
      </c>
      <c r="R208" s="2"/>
      <c r="S208" s="76"/>
      <c r="T208" s="74"/>
      <c r="U208" s="76"/>
      <c r="V208" s="74"/>
      <c r="W208" s="76"/>
    </row>
    <row r="209" spans="1:23" x14ac:dyDescent="0.25">
      <c r="A209" s="50"/>
      <c r="B209" s="51"/>
      <c r="C209" s="52"/>
      <c r="D209" s="53"/>
      <c r="E209" s="53"/>
      <c r="F209" s="58"/>
      <c r="G209" s="54" t="str">
        <f t="shared" si="33"/>
        <v/>
      </c>
      <c r="H209" s="55" t="str">
        <f t="shared" si="34"/>
        <v/>
      </c>
      <c r="I209" s="79" t="str">
        <f t="shared" si="35"/>
        <v/>
      </c>
      <c r="J209" s="55" t="str">
        <f t="shared" si="36"/>
        <v/>
      </c>
      <c r="K209" s="55" t="str">
        <f t="shared" si="37"/>
        <v/>
      </c>
      <c r="L209" s="55" t="str">
        <f t="shared" si="38"/>
        <v/>
      </c>
      <c r="M209" s="55" t="str">
        <f t="shared" si="39"/>
        <v/>
      </c>
      <c r="N209" s="55" t="str">
        <f t="shared" si="40"/>
        <v/>
      </c>
      <c r="O209" s="55" t="str">
        <f t="shared" si="41"/>
        <v/>
      </c>
      <c r="P209" s="55" t="str">
        <f t="shared" si="42"/>
        <v/>
      </c>
      <c r="Q209" s="82" t="str">
        <f t="shared" si="43"/>
        <v/>
      </c>
      <c r="R209" s="2"/>
      <c r="S209" s="76"/>
      <c r="T209" s="74"/>
      <c r="U209" s="76"/>
      <c r="V209" s="74"/>
      <c r="W209" s="76"/>
    </row>
    <row r="210" spans="1:23" x14ac:dyDescent="0.25">
      <c r="A210" s="50"/>
      <c r="B210" s="51"/>
      <c r="C210" s="52"/>
      <c r="D210" s="53"/>
      <c r="E210" s="53"/>
      <c r="F210" s="58"/>
      <c r="G210" s="54" t="str">
        <f t="shared" si="33"/>
        <v/>
      </c>
      <c r="H210" s="55" t="str">
        <f t="shared" si="34"/>
        <v/>
      </c>
      <c r="I210" s="79" t="str">
        <f t="shared" si="35"/>
        <v/>
      </c>
      <c r="J210" s="55" t="str">
        <f t="shared" si="36"/>
        <v/>
      </c>
      <c r="K210" s="55" t="str">
        <f t="shared" si="37"/>
        <v/>
      </c>
      <c r="L210" s="55" t="str">
        <f t="shared" si="38"/>
        <v/>
      </c>
      <c r="M210" s="55" t="str">
        <f t="shared" si="39"/>
        <v/>
      </c>
      <c r="N210" s="55" t="str">
        <f t="shared" si="40"/>
        <v/>
      </c>
      <c r="O210" s="55" t="str">
        <f t="shared" si="41"/>
        <v/>
      </c>
      <c r="P210" s="55" t="str">
        <f t="shared" si="42"/>
        <v/>
      </c>
      <c r="Q210" s="82" t="str">
        <f t="shared" si="43"/>
        <v/>
      </c>
      <c r="R210" s="2"/>
      <c r="S210" s="76"/>
      <c r="T210" s="74"/>
      <c r="U210" s="76"/>
      <c r="V210" s="74"/>
      <c r="W210" s="76"/>
    </row>
    <row r="211" spans="1:23" x14ac:dyDescent="0.25">
      <c r="A211" s="50"/>
      <c r="B211" s="51"/>
      <c r="C211" s="52"/>
      <c r="D211" s="53"/>
      <c r="E211" s="53"/>
      <c r="F211" s="58"/>
      <c r="G211" s="54" t="str">
        <f t="shared" si="33"/>
        <v/>
      </c>
      <c r="H211" s="55" t="str">
        <f t="shared" si="34"/>
        <v/>
      </c>
      <c r="I211" s="79" t="str">
        <f t="shared" si="35"/>
        <v/>
      </c>
      <c r="J211" s="55" t="str">
        <f t="shared" si="36"/>
        <v/>
      </c>
      <c r="K211" s="55" t="str">
        <f t="shared" si="37"/>
        <v/>
      </c>
      <c r="L211" s="55" t="str">
        <f t="shared" si="38"/>
        <v/>
      </c>
      <c r="M211" s="55" t="str">
        <f t="shared" si="39"/>
        <v/>
      </c>
      <c r="N211" s="55" t="str">
        <f t="shared" si="40"/>
        <v/>
      </c>
      <c r="O211" s="55" t="str">
        <f t="shared" si="41"/>
        <v/>
      </c>
      <c r="P211" s="55" t="str">
        <f t="shared" si="42"/>
        <v/>
      </c>
      <c r="Q211" s="82" t="str">
        <f t="shared" si="43"/>
        <v/>
      </c>
      <c r="R211" s="2"/>
      <c r="S211" s="76"/>
      <c r="T211" s="74"/>
      <c r="U211" s="76"/>
      <c r="V211" s="74"/>
      <c r="W211" s="76"/>
    </row>
    <row r="212" spans="1:23" x14ac:dyDescent="0.25">
      <c r="A212" s="50"/>
      <c r="B212" s="51"/>
      <c r="C212" s="52"/>
      <c r="D212" s="53"/>
      <c r="E212" s="53"/>
      <c r="F212" s="58"/>
      <c r="G212" s="54" t="str">
        <f t="shared" si="33"/>
        <v/>
      </c>
      <c r="H212" s="55" t="str">
        <f t="shared" si="34"/>
        <v/>
      </c>
      <c r="I212" s="79" t="str">
        <f t="shared" si="35"/>
        <v/>
      </c>
      <c r="J212" s="55" t="str">
        <f t="shared" si="36"/>
        <v/>
      </c>
      <c r="K212" s="55" t="str">
        <f t="shared" si="37"/>
        <v/>
      </c>
      <c r="L212" s="55" t="str">
        <f t="shared" si="38"/>
        <v/>
      </c>
      <c r="M212" s="55" t="str">
        <f t="shared" si="39"/>
        <v/>
      </c>
      <c r="N212" s="55" t="str">
        <f t="shared" si="40"/>
        <v/>
      </c>
      <c r="O212" s="55" t="str">
        <f t="shared" si="41"/>
        <v/>
      </c>
      <c r="P212" s="55" t="str">
        <f t="shared" si="42"/>
        <v/>
      </c>
      <c r="Q212" s="82" t="str">
        <f t="shared" si="43"/>
        <v/>
      </c>
      <c r="R212" s="2"/>
      <c r="S212" s="76"/>
      <c r="T212" s="74"/>
      <c r="U212" s="76"/>
      <c r="V212" s="74"/>
      <c r="W212" s="76"/>
    </row>
    <row r="213" spans="1:23" x14ac:dyDescent="0.25">
      <c r="A213" s="50"/>
      <c r="B213" s="51"/>
      <c r="C213" s="52"/>
      <c r="D213" s="53"/>
      <c r="E213" s="53"/>
      <c r="F213" s="58"/>
      <c r="G213" s="54" t="str">
        <f t="shared" si="33"/>
        <v/>
      </c>
      <c r="H213" s="55" t="str">
        <f t="shared" si="34"/>
        <v/>
      </c>
      <c r="I213" s="79" t="str">
        <f t="shared" si="35"/>
        <v/>
      </c>
      <c r="J213" s="55" t="str">
        <f t="shared" si="36"/>
        <v/>
      </c>
      <c r="K213" s="55" t="str">
        <f t="shared" si="37"/>
        <v/>
      </c>
      <c r="L213" s="55" t="str">
        <f t="shared" si="38"/>
        <v/>
      </c>
      <c r="M213" s="55" t="str">
        <f t="shared" si="39"/>
        <v/>
      </c>
      <c r="N213" s="55" t="str">
        <f t="shared" si="40"/>
        <v/>
      </c>
      <c r="O213" s="55" t="str">
        <f t="shared" si="41"/>
        <v/>
      </c>
      <c r="P213" s="55" t="str">
        <f t="shared" si="42"/>
        <v/>
      </c>
      <c r="Q213" s="82" t="str">
        <f t="shared" si="43"/>
        <v/>
      </c>
      <c r="R213" s="2"/>
      <c r="S213" s="76"/>
      <c r="T213" s="74"/>
      <c r="U213" s="76"/>
      <c r="V213" s="74"/>
      <c r="W213" s="76"/>
    </row>
    <row r="214" spans="1:23" x14ac:dyDescent="0.25">
      <c r="A214" s="50"/>
      <c r="B214" s="51"/>
      <c r="C214" s="52"/>
      <c r="D214" s="53"/>
      <c r="E214" s="53"/>
      <c r="F214" s="58"/>
      <c r="G214" s="54" t="str">
        <f t="shared" si="33"/>
        <v/>
      </c>
      <c r="H214" s="55" t="str">
        <f t="shared" si="34"/>
        <v/>
      </c>
      <c r="I214" s="79" t="str">
        <f t="shared" si="35"/>
        <v/>
      </c>
      <c r="J214" s="55" t="str">
        <f t="shared" si="36"/>
        <v/>
      </c>
      <c r="K214" s="55" t="str">
        <f t="shared" si="37"/>
        <v/>
      </c>
      <c r="L214" s="55" t="str">
        <f t="shared" si="38"/>
        <v/>
      </c>
      <c r="M214" s="55" t="str">
        <f t="shared" si="39"/>
        <v/>
      </c>
      <c r="N214" s="55" t="str">
        <f t="shared" si="40"/>
        <v/>
      </c>
      <c r="O214" s="55" t="str">
        <f t="shared" si="41"/>
        <v/>
      </c>
      <c r="P214" s="55" t="str">
        <f t="shared" si="42"/>
        <v/>
      </c>
      <c r="Q214" s="82" t="str">
        <f t="shared" si="43"/>
        <v/>
      </c>
      <c r="R214" s="2"/>
      <c r="S214" s="76"/>
      <c r="T214" s="74"/>
      <c r="U214" s="76"/>
      <c r="V214" s="74"/>
      <c r="W214" s="76"/>
    </row>
    <row r="215" spans="1:23" x14ac:dyDescent="0.25">
      <c r="A215" s="50"/>
      <c r="B215" s="51"/>
      <c r="C215" s="52"/>
      <c r="D215" s="53"/>
      <c r="E215" s="53"/>
      <c r="F215" s="58"/>
      <c r="G215" s="54" t="str">
        <f t="shared" si="33"/>
        <v/>
      </c>
      <c r="H215" s="55" t="str">
        <f t="shared" si="34"/>
        <v/>
      </c>
      <c r="I215" s="79" t="str">
        <f t="shared" si="35"/>
        <v/>
      </c>
      <c r="J215" s="55" t="str">
        <f t="shared" si="36"/>
        <v/>
      </c>
      <c r="K215" s="55" t="str">
        <f t="shared" si="37"/>
        <v/>
      </c>
      <c r="L215" s="55" t="str">
        <f t="shared" si="38"/>
        <v/>
      </c>
      <c r="M215" s="55" t="str">
        <f t="shared" si="39"/>
        <v/>
      </c>
      <c r="N215" s="55" t="str">
        <f t="shared" si="40"/>
        <v/>
      </c>
      <c r="O215" s="55" t="str">
        <f t="shared" si="41"/>
        <v/>
      </c>
      <c r="P215" s="55" t="str">
        <f t="shared" si="42"/>
        <v/>
      </c>
      <c r="Q215" s="82" t="str">
        <f t="shared" si="43"/>
        <v/>
      </c>
      <c r="R215" s="2"/>
      <c r="S215" s="76"/>
      <c r="T215" s="74"/>
      <c r="U215" s="76"/>
      <c r="V215" s="74"/>
      <c r="W215" s="76"/>
    </row>
    <row r="216" spans="1:23" x14ac:dyDescent="0.25">
      <c r="A216" s="50"/>
      <c r="B216" s="51"/>
      <c r="C216" s="52"/>
      <c r="D216" s="53"/>
      <c r="E216" s="53"/>
      <c r="F216" s="58"/>
      <c r="G216" s="54" t="str">
        <f t="shared" si="33"/>
        <v/>
      </c>
      <c r="H216" s="55" t="str">
        <f t="shared" si="34"/>
        <v/>
      </c>
      <c r="I216" s="79" t="str">
        <f t="shared" si="35"/>
        <v/>
      </c>
      <c r="J216" s="55" t="str">
        <f t="shared" si="36"/>
        <v/>
      </c>
      <c r="K216" s="55" t="str">
        <f t="shared" si="37"/>
        <v/>
      </c>
      <c r="L216" s="55" t="str">
        <f t="shared" si="38"/>
        <v/>
      </c>
      <c r="M216" s="55" t="str">
        <f t="shared" si="39"/>
        <v/>
      </c>
      <c r="N216" s="55" t="str">
        <f t="shared" si="40"/>
        <v/>
      </c>
      <c r="O216" s="55" t="str">
        <f t="shared" si="41"/>
        <v/>
      </c>
      <c r="P216" s="55" t="str">
        <f t="shared" si="42"/>
        <v/>
      </c>
      <c r="Q216" s="82" t="str">
        <f t="shared" si="43"/>
        <v/>
      </c>
      <c r="R216" s="2"/>
      <c r="S216" s="76"/>
      <c r="T216" s="74"/>
      <c r="U216" s="76"/>
      <c r="V216" s="74"/>
      <c r="W216" s="76"/>
    </row>
    <row r="217" spans="1:23" x14ac:dyDescent="0.25">
      <c r="A217" s="50"/>
      <c r="B217" s="51"/>
      <c r="C217" s="52"/>
      <c r="D217" s="53"/>
      <c r="E217" s="53"/>
      <c r="F217" s="58"/>
      <c r="G217" s="54" t="str">
        <f t="shared" si="33"/>
        <v/>
      </c>
      <c r="H217" s="55" t="str">
        <f t="shared" si="34"/>
        <v/>
      </c>
      <c r="I217" s="79" t="str">
        <f t="shared" si="35"/>
        <v/>
      </c>
      <c r="J217" s="55" t="str">
        <f t="shared" si="36"/>
        <v/>
      </c>
      <c r="K217" s="55" t="str">
        <f t="shared" si="37"/>
        <v/>
      </c>
      <c r="L217" s="55" t="str">
        <f t="shared" si="38"/>
        <v/>
      </c>
      <c r="M217" s="55" t="str">
        <f t="shared" si="39"/>
        <v/>
      </c>
      <c r="N217" s="55" t="str">
        <f t="shared" si="40"/>
        <v/>
      </c>
      <c r="O217" s="55" t="str">
        <f t="shared" si="41"/>
        <v/>
      </c>
      <c r="P217" s="55" t="str">
        <f t="shared" si="42"/>
        <v/>
      </c>
      <c r="Q217" s="82" t="str">
        <f t="shared" si="43"/>
        <v/>
      </c>
      <c r="R217" s="2"/>
      <c r="S217" s="76"/>
      <c r="T217" s="74"/>
      <c r="U217" s="76"/>
      <c r="V217" s="74"/>
      <c r="W217" s="76"/>
    </row>
    <row r="218" spans="1:23" x14ac:dyDescent="0.25">
      <c r="A218" s="50"/>
      <c r="B218" s="51"/>
      <c r="C218" s="52"/>
      <c r="D218" s="53"/>
      <c r="E218" s="53"/>
      <c r="F218" s="58"/>
      <c r="G218" s="54" t="str">
        <f t="shared" si="33"/>
        <v/>
      </c>
      <c r="H218" s="55" t="str">
        <f t="shared" si="34"/>
        <v/>
      </c>
      <c r="I218" s="79" t="str">
        <f t="shared" si="35"/>
        <v/>
      </c>
      <c r="J218" s="55" t="str">
        <f t="shared" si="36"/>
        <v/>
      </c>
      <c r="K218" s="55" t="str">
        <f t="shared" si="37"/>
        <v/>
      </c>
      <c r="L218" s="55" t="str">
        <f t="shared" si="38"/>
        <v/>
      </c>
      <c r="M218" s="55" t="str">
        <f t="shared" si="39"/>
        <v/>
      </c>
      <c r="N218" s="55" t="str">
        <f t="shared" si="40"/>
        <v/>
      </c>
      <c r="O218" s="55" t="str">
        <f t="shared" si="41"/>
        <v/>
      </c>
      <c r="P218" s="55" t="str">
        <f t="shared" si="42"/>
        <v/>
      </c>
      <c r="Q218" s="82" t="str">
        <f t="shared" si="43"/>
        <v/>
      </c>
      <c r="R218" s="2"/>
      <c r="S218" s="76"/>
      <c r="T218" s="74"/>
      <c r="U218" s="76"/>
      <c r="V218" s="74"/>
      <c r="W218" s="76"/>
    </row>
    <row r="219" spans="1:23" x14ac:dyDescent="0.25">
      <c r="A219" s="50"/>
      <c r="B219" s="51"/>
      <c r="C219" s="52"/>
      <c r="D219" s="53"/>
      <c r="E219" s="53"/>
      <c r="F219" s="58"/>
      <c r="G219" s="54" t="str">
        <f t="shared" si="33"/>
        <v/>
      </c>
      <c r="H219" s="55" t="str">
        <f t="shared" si="34"/>
        <v/>
      </c>
      <c r="I219" s="79" t="str">
        <f t="shared" si="35"/>
        <v/>
      </c>
      <c r="J219" s="55" t="str">
        <f t="shared" si="36"/>
        <v/>
      </c>
      <c r="K219" s="55" t="str">
        <f t="shared" si="37"/>
        <v/>
      </c>
      <c r="L219" s="55" t="str">
        <f t="shared" si="38"/>
        <v/>
      </c>
      <c r="M219" s="55" t="str">
        <f t="shared" si="39"/>
        <v/>
      </c>
      <c r="N219" s="55" t="str">
        <f t="shared" si="40"/>
        <v/>
      </c>
      <c r="O219" s="55" t="str">
        <f t="shared" si="41"/>
        <v/>
      </c>
      <c r="P219" s="55" t="str">
        <f t="shared" si="42"/>
        <v/>
      </c>
      <c r="Q219" s="82" t="str">
        <f t="shared" si="43"/>
        <v/>
      </c>
      <c r="R219" s="2"/>
      <c r="S219" s="76"/>
      <c r="T219" s="74"/>
      <c r="U219" s="76"/>
      <c r="V219" s="74"/>
      <c r="W219" s="76"/>
    </row>
    <row r="220" spans="1:23" x14ac:dyDescent="0.25">
      <c r="A220" s="50"/>
      <c r="B220" s="51"/>
      <c r="C220" s="52"/>
      <c r="D220" s="53"/>
      <c r="E220" s="53"/>
      <c r="F220" s="58"/>
      <c r="G220" s="54" t="str">
        <f t="shared" si="33"/>
        <v/>
      </c>
      <c r="H220" s="55" t="str">
        <f t="shared" si="34"/>
        <v/>
      </c>
      <c r="I220" s="79" t="str">
        <f t="shared" si="35"/>
        <v/>
      </c>
      <c r="J220" s="55" t="str">
        <f t="shared" si="36"/>
        <v/>
      </c>
      <c r="K220" s="55" t="str">
        <f t="shared" si="37"/>
        <v/>
      </c>
      <c r="L220" s="55" t="str">
        <f t="shared" si="38"/>
        <v/>
      </c>
      <c r="M220" s="55" t="str">
        <f t="shared" si="39"/>
        <v/>
      </c>
      <c r="N220" s="55" t="str">
        <f t="shared" si="40"/>
        <v/>
      </c>
      <c r="O220" s="55" t="str">
        <f t="shared" si="41"/>
        <v/>
      </c>
      <c r="P220" s="55" t="str">
        <f t="shared" si="42"/>
        <v/>
      </c>
      <c r="Q220" s="82" t="str">
        <f t="shared" si="43"/>
        <v/>
      </c>
      <c r="R220" s="2"/>
      <c r="S220" s="76"/>
      <c r="T220" s="74"/>
      <c r="U220" s="76"/>
      <c r="V220" s="74"/>
      <c r="W220" s="76"/>
    </row>
    <row r="221" spans="1:23" x14ac:dyDescent="0.25">
      <c r="A221" s="50"/>
      <c r="B221" s="51"/>
      <c r="C221" s="52"/>
      <c r="D221" s="53"/>
      <c r="E221" s="53"/>
      <c r="F221" s="58"/>
      <c r="G221" s="54" t="str">
        <f t="shared" si="33"/>
        <v/>
      </c>
      <c r="H221" s="55" t="str">
        <f t="shared" si="34"/>
        <v/>
      </c>
      <c r="I221" s="79" t="str">
        <f t="shared" si="35"/>
        <v/>
      </c>
      <c r="J221" s="55" t="str">
        <f t="shared" si="36"/>
        <v/>
      </c>
      <c r="K221" s="55" t="str">
        <f t="shared" si="37"/>
        <v/>
      </c>
      <c r="L221" s="55" t="str">
        <f t="shared" si="38"/>
        <v/>
      </c>
      <c r="M221" s="55" t="str">
        <f t="shared" si="39"/>
        <v/>
      </c>
      <c r="N221" s="55" t="str">
        <f t="shared" si="40"/>
        <v/>
      </c>
      <c r="O221" s="55" t="str">
        <f t="shared" si="41"/>
        <v/>
      </c>
      <c r="P221" s="55" t="str">
        <f t="shared" si="42"/>
        <v/>
      </c>
      <c r="Q221" s="82" t="str">
        <f t="shared" si="43"/>
        <v/>
      </c>
      <c r="R221" s="2"/>
      <c r="S221" s="76"/>
      <c r="T221" s="74"/>
      <c r="U221" s="76"/>
      <c r="V221" s="74"/>
      <c r="W221" s="76"/>
    </row>
    <row r="222" spans="1:23" x14ac:dyDescent="0.25">
      <c r="A222" s="50"/>
      <c r="B222" s="51"/>
      <c r="C222" s="52"/>
      <c r="D222" s="53"/>
      <c r="E222" s="53"/>
      <c r="F222" s="58"/>
      <c r="G222" s="54" t="str">
        <f t="shared" si="33"/>
        <v/>
      </c>
      <c r="H222" s="55" t="str">
        <f t="shared" si="34"/>
        <v/>
      </c>
      <c r="I222" s="79" t="str">
        <f t="shared" si="35"/>
        <v/>
      </c>
      <c r="J222" s="55" t="str">
        <f t="shared" si="36"/>
        <v/>
      </c>
      <c r="K222" s="55" t="str">
        <f t="shared" si="37"/>
        <v/>
      </c>
      <c r="L222" s="55" t="str">
        <f t="shared" si="38"/>
        <v/>
      </c>
      <c r="M222" s="55" t="str">
        <f t="shared" si="39"/>
        <v/>
      </c>
      <c r="N222" s="55" t="str">
        <f t="shared" si="40"/>
        <v/>
      </c>
      <c r="O222" s="55" t="str">
        <f t="shared" si="41"/>
        <v/>
      </c>
      <c r="P222" s="55" t="str">
        <f t="shared" si="42"/>
        <v/>
      </c>
      <c r="Q222" s="82" t="str">
        <f t="shared" si="43"/>
        <v/>
      </c>
      <c r="R222" s="2"/>
      <c r="S222" s="76"/>
      <c r="T222" s="74"/>
      <c r="U222" s="76"/>
      <c r="V222" s="74"/>
      <c r="W222" s="76"/>
    </row>
    <row r="223" spans="1:23" x14ac:dyDescent="0.25">
      <c r="A223" s="50"/>
      <c r="B223" s="51"/>
      <c r="C223" s="52"/>
      <c r="D223" s="53"/>
      <c r="E223" s="53"/>
      <c r="F223" s="58"/>
      <c r="G223" s="54" t="str">
        <f t="shared" si="33"/>
        <v/>
      </c>
      <c r="H223" s="55" t="str">
        <f t="shared" si="34"/>
        <v/>
      </c>
      <c r="I223" s="79" t="str">
        <f t="shared" si="35"/>
        <v/>
      </c>
      <c r="J223" s="55" t="str">
        <f t="shared" si="36"/>
        <v/>
      </c>
      <c r="K223" s="55" t="str">
        <f t="shared" si="37"/>
        <v/>
      </c>
      <c r="L223" s="55" t="str">
        <f t="shared" si="38"/>
        <v/>
      </c>
      <c r="M223" s="55" t="str">
        <f t="shared" si="39"/>
        <v/>
      </c>
      <c r="N223" s="55" t="str">
        <f t="shared" si="40"/>
        <v/>
      </c>
      <c r="O223" s="55" t="str">
        <f t="shared" si="41"/>
        <v/>
      </c>
      <c r="P223" s="55" t="str">
        <f t="shared" si="42"/>
        <v/>
      </c>
      <c r="Q223" s="82" t="str">
        <f t="shared" si="43"/>
        <v/>
      </c>
      <c r="R223" s="2"/>
      <c r="S223" s="76"/>
      <c r="T223" s="74"/>
      <c r="U223" s="76"/>
      <c r="V223" s="74"/>
      <c r="W223" s="76"/>
    </row>
    <row r="224" spans="1:23" x14ac:dyDescent="0.25">
      <c r="A224" s="50"/>
      <c r="B224" s="51"/>
      <c r="C224" s="52"/>
      <c r="D224" s="53"/>
      <c r="E224" s="53"/>
      <c r="F224" s="58"/>
      <c r="G224" s="54" t="str">
        <f t="shared" si="33"/>
        <v/>
      </c>
      <c r="H224" s="55" t="str">
        <f t="shared" si="34"/>
        <v/>
      </c>
      <c r="I224" s="79" t="str">
        <f t="shared" si="35"/>
        <v/>
      </c>
      <c r="J224" s="55" t="str">
        <f t="shared" si="36"/>
        <v/>
      </c>
      <c r="K224" s="55" t="str">
        <f t="shared" si="37"/>
        <v/>
      </c>
      <c r="L224" s="55" t="str">
        <f t="shared" si="38"/>
        <v/>
      </c>
      <c r="M224" s="55" t="str">
        <f t="shared" si="39"/>
        <v/>
      </c>
      <c r="N224" s="55" t="str">
        <f t="shared" si="40"/>
        <v/>
      </c>
      <c r="O224" s="55" t="str">
        <f t="shared" si="41"/>
        <v/>
      </c>
      <c r="P224" s="55" t="str">
        <f t="shared" si="42"/>
        <v/>
      </c>
      <c r="Q224" s="82" t="str">
        <f t="shared" si="43"/>
        <v/>
      </c>
      <c r="R224" s="2"/>
      <c r="S224" s="76"/>
      <c r="T224" s="74"/>
      <c r="U224" s="76"/>
      <c r="V224" s="74"/>
      <c r="W224" s="76"/>
    </row>
    <row r="225" spans="1:23" x14ac:dyDescent="0.25">
      <c r="A225" s="50"/>
      <c r="B225" s="51"/>
      <c r="C225" s="52"/>
      <c r="D225" s="53"/>
      <c r="E225" s="53"/>
      <c r="F225" s="58"/>
      <c r="G225" s="54" t="str">
        <f t="shared" si="33"/>
        <v/>
      </c>
      <c r="H225" s="55" t="str">
        <f t="shared" si="34"/>
        <v/>
      </c>
      <c r="I225" s="79" t="str">
        <f t="shared" si="35"/>
        <v/>
      </c>
      <c r="J225" s="55" t="str">
        <f t="shared" si="36"/>
        <v/>
      </c>
      <c r="K225" s="55" t="str">
        <f t="shared" si="37"/>
        <v/>
      </c>
      <c r="L225" s="55" t="str">
        <f t="shared" si="38"/>
        <v/>
      </c>
      <c r="M225" s="55" t="str">
        <f t="shared" si="39"/>
        <v/>
      </c>
      <c r="N225" s="55" t="str">
        <f t="shared" si="40"/>
        <v/>
      </c>
      <c r="O225" s="55" t="str">
        <f t="shared" si="41"/>
        <v/>
      </c>
      <c r="P225" s="55" t="str">
        <f t="shared" si="42"/>
        <v/>
      </c>
      <c r="Q225" s="82" t="str">
        <f t="shared" si="43"/>
        <v/>
      </c>
      <c r="R225" s="2"/>
      <c r="S225" s="76"/>
      <c r="T225" s="74"/>
      <c r="U225" s="76"/>
      <c r="V225" s="74"/>
      <c r="W225" s="76"/>
    </row>
    <row r="226" spans="1:23" x14ac:dyDescent="0.25">
      <c r="A226" s="50"/>
      <c r="B226" s="51"/>
      <c r="C226" s="52"/>
      <c r="D226" s="53"/>
      <c r="E226" s="53"/>
      <c r="F226" s="58"/>
      <c r="G226" s="54" t="str">
        <f t="shared" si="33"/>
        <v/>
      </c>
      <c r="H226" s="55" t="str">
        <f t="shared" si="34"/>
        <v/>
      </c>
      <c r="I226" s="79" t="str">
        <f t="shared" si="35"/>
        <v/>
      </c>
      <c r="J226" s="55" t="str">
        <f t="shared" si="36"/>
        <v/>
      </c>
      <c r="K226" s="55" t="str">
        <f t="shared" si="37"/>
        <v/>
      </c>
      <c r="L226" s="55" t="str">
        <f t="shared" si="38"/>
        <v/>
      </c>
      <c r="M226" s="55" t="str">
        <f t="shared" si="39"/>
        <v/>
      </c>
      <c r="N226" s="55" t="str">
        <f t="shared" si="40"/>
        <v/>
      </c>
      <c r="O226" s="55" t="str">
        <f t="shared" si="41"/>
        <v/>
      </c>
      <c r="P226" s="55" t="str">
        <f t="shared" si="42"/>
        <v/>
      </c>
      <c r="Q226" s="82" t="str">
        <f t="shared" si="43"/>
        <v/>
      </c>
      <c r="R226" s="2"/>
      <c r="S226" s="76"/>
      <c r="T226" s="74"/>
      <c r="U226" s="76"/>
      <c r="V226" s="74"/>
      <c r="W226" s="76"/>
    </row>
    <row r="227" spans="1:23" x14ac:dyDescent="0.25">
      <c r="A227" s="50"/>
      <c r="B227" s="51"/>
      <c r="C227" s="52"/>
      <c r="D227" s="53"/>
      <c r="E227" s="53"/>
      <c r="F227" s="58"/>
      <c r="G227" s="54" t="str">
        <f t="shared" si="33"/>
        <v/>
      </c>
      <c r="H227" s="55" t="str">
        <f t="shared" si="34"/>
        <v/>
      </c>
      <c r="I227" s="79" t="str">
        <f t="shared" si="35"/>
        <v/>
      </c>
      <c r="J227" s="55" t="str">
        <f t="shared" si="36"/>
        <v/>
      </c>
      <c r="K227" s="55" t="str">
        <f t="shared" si="37"/>
        <v/>
      </c>
      <c r="L227" s="55" t="str">
        <f t="shared" si="38"/>
        <v/>
      </c>
      <c r="M227" s="55" t="str">
        <f t="shared" si="39"/>
        <v/>
      </c>
      <c r="N227" s="55" t="str">
        <f t="shared" si="40"/>
        <v/>
      </c>
      <c r="O227" s="55" t="str">
        <f t="shared" si="41"/>
        <v/>
      </c>
      <c r="P227" s="55" t="str">
        <f t="shared" si="42"/>
        <v/>
      </c>
      <c r="Q227" s="82" t="str">
        <f t="shared" si="43"/>
        <v/>
      </c>
      <c r="R227" s="2"/>
      <c r="S227" s="76"/>
      <c r="T227" s="74"/>
      <c r="U227" s="76"/>
      <c r="V227" s="74"/>
      <c r="W227" s="76"/>
    </row>
    <row r="228" spans="1:23" x14ac:dyDescent="0.25">
      <c r="A228" s="50"/>
      <c r="B228" s="51"/>
      <c r="C228" s="52"/>
      <c r="D228" s="53"/>
      <c r="E228" s="53"/>
      <c r="F228" s="58"/>
      <c r="G228" s="54" t="str">
        <f t="shared" si="33"/>
        <v/>
      </c>
      <c r="H228" s="55" t="str">
        <f t="shared" si="34"/>
        <v/>
      </c>
      <c r="I228" s="79" t="str">
        <f t="shared" si="35"/>
        <v/>
      </c>
      <c r="J228" s="55" t="str">
        <f t="shared" si="36"/>
        <v/>
      </c>
      <c r="K228" s="55" t="str">
        <f t="shared" si="37"/>
        <v/>
      </c>
      <c r="L228" s="55" t="str">
        <f t="shared" si="38"/>
        <v/>
      </c>
      <c r="M228" s="55" t="str">
        <f t="shared" si="39"/>
        <v/>
      </c>
      <c r="N228" s="55" t="str">
        <f t="shared" si="40"/>
        <v/>
      </c>
      <c r="O228" s="55" t="str">
        <f t="shared" si="41"/>
        <v/>
      </c>
      <c r="P228" s="55" t="str">
        <f t="shared" si="42"/>
        <v/>
      </c>
      <c r="Q228" s="82" t="str">
        <f t="shared" si="43"/>
        <v/>
      </c>
      <c r="R228" s="2"/>
      <c r="S228" s="76"/>
      <c r="T228" s="74"/>
      <c r="U228" s="76"/>
      <c r="V228" s="74"/>
      <c r="W228" s="76"/>
    </row>
    <row r="229" spans="1:23" x14ac:dyDescent="0.25">
      <c r="A229" s="50"/>
      <c r="B229" s="51"/>
      <c r="C229" s="52"/>
      <c r="D229" s="53"/>
      <c r="E229" s="53"/>
      <c r="F229" s="58"/>
      <c r="G229" s="54" t="str">
        <f t="shared" si="33"/>
        <v/>
      </c>
      <c r="H229" s="55" t="str">
        <f t="shared" si="34"/>
        <v/>
      </c>
      <c r="I229" s="79" t="str">
        <f t="shared" si="35"/>
        <v/>
      </c>
      <c r="J229" s="55" t="str">
        <f t="shared" si="36"/>
        <v/>
      </c>
      <c r="K229" s="55" t="str">
        <f t="shared" si="37"/>
        <v/>
      </c>
      <c r="L229" s="55" t="str">
        <f t="shared" si="38"/>
        <v/>
      </c>
      <c r="M229" s="55" t="str">
        <f t="shared" si="39"/>
        <v/>
      </c>
      <c r="N229" s="55" t="str">
        <f t="shared" si="40"/>
        <v/>
      </c>
      <c r="O229" s="55" t="str">
        <f t="shared" si="41"/>
        <v/>
      </c>
      <c r="P229" s="55" t="str">
        <f t="shared" si="42"/>
        <v/>
      </c>
      <c r="Q229" s="82" t="str">
        <f t="shared" si="43"/>
        <v/>
      </c>
      <c r="R229" s="2"/>
      <c r="S229" s="76"/>
      <c r="T229" s="74"/>
      <c r="U229" s="76"/>
      <c r="V229" s="74"/>
      <c r="W229" s="76"/>
    </row>
    <row r="230" spans="1:23" x14ac:dyDescent="0.25">
      <c r="A230" s="50"/>
      <c r="B230" s="51"/>
      <c r="C230" s="52"/>
      <c r="D230" s="53"/>
      <c r="E230" s="53"/>
      <c r="F230" s="58"/>
      <c r="G230" s="54" t="str">
        <f t="shared" si="33"/>
        <v/>
      </c>
      <c r="H230" s="55" t="str">
        <f t="shared" si="34"/>
        <v/>
      </c>
      <c r="I230" s="79" t="str">
        <f t="shared" si="35"/>
        <v/>
      </c>
      <c r="J230" s="55" t="str">
        <f t="shared" si="36"/>
        <v/>
      </c>
      <c r="K230" s="55" t="str">
        <f t="shared" si="37"/>
        <v/>
      </c>
      <c r="L230" s="55" t="str">
        <f t="shared" si="38"/>
        <v/>
      </c>
      <c r="M230" s="55" t="str">
        <f t="shared" si="39"/>
        <v/>
      </c>
      <c r="N230" s="55" t="str">
        <f t="shared" si="40"/>
        <v/>
      </c>
      <c r="O230" s="55" t="str">
        <f t="shared" si="41"/>
        <v/>
      </c>
      <c r="P230" s="55" t="str">
        <f t="shared" si="42"/>
        <v/>
      </c>
      <c r="Q230" s="82" t="str">
        <f t="shared" si="43"/>
        <v/>
      </c>
      <c r="R230" s="2"/>
      <c r="S230" s="76"/>
      <c r="T230" s="74"/>
      <c r="U230" s="76"/>
      <c r="V230" s="74"/>
      <c r="W230" s="76"/>
    </row>
    <row r="231" spans="1:23" x14ac:dyDescent="0.25">
      <c r="A231" s="50"/>
      <c r="B231" s="51"/>
      <c r="C231" s="52"/>
      <c r="D231" s="53"/>
      <c r="E231" s="53"/>
      <c r="F231" s="58"/>
      <c r="G231" s="54" t="str">
        <f t="shared" si="33"/>
        <v/>
      </c>
      <c r="H231" s="55" t="str">
        <f t="shared" si="34"/>
        <v/>
      </c>
      <c r="I231" s="79" t="str">
        <f t="shared" si="35"/>
        <v/>
      </c>
      <c r="J231" s="55" t="str">
        <f t="shared" si="36"/>
        <v/>
      </c>
      <c r="K231" s="55" t="str">
        <f t="shared" si="37"/>
        <v/>
      </c>
      <c r="L231" s="55" t="str">
        <f t="shared" si="38"/>
        <v/>
      </c>
      <c r="M231" s="55" t="str">
        <f t="shared" si="39"/>
        <v/>
      </c>
      <c r="N231" s="55" t="str">
        <f t="shared" si="40"/>
        <v/>
      </c>
      <c r="O231" s="55" t="str">
        <f t="shared" si="41"/>
        <v/>
      </c>
      <c r="P231" s="55" t="str">
        <f t="shared" si="42"/>
        <v/>
      </c>
      <c r="Q231" s="82" t="str">
        <f t="shared" si="43"/>
        <v/>
      </c>
      <c r="R231" s="2"/>
      <c r="S231" s="76"/>
      <c r="T231" s="74"/>
      <c r="U231" s="76"/>
      <c r="V231" s="74"/>
      <c r="W231" s="76"/>
    </row>
    <row r="232" spans="1:23" x14ac:dyDescent="0.25">
      <c r="A232" s="50"/>
      <c r="B232" s="51"/>
      <c r="C232" s="52"/>
      <c r="D232" s="53"/>
      <c r="E232" s="53"/>
      <c r="F232" s="58"/>
      <c r="G232" s="54" t="str">
        <f t="shared" si="33"/>
        <v/>
      </c>
      <c r="H232" s="55" t="str">
        <f t="shared" si="34"/>
        <v/>
      </c>
      <c r="I232" s="79" t="str">
        <f t="shared" si="35"/>
        <v/>
      </c>
      <c r="J232" s="55" t="str">
        <f t="shared" si="36"/>
        <v/>
      </c>
      <c r="K232" s="55" t="str">
        <f t="shared" si="37"/>
        <v/>
      </c>
      <c r="L232" s="55" t="str">
        <f t="shared" si="38"/>
        <v/>
      </c>
      <c r="M232" s="55" t="str">
        <f t="shared" si="39"/>
        <v/>
      </c>
      <c r="N232" s="55" t="str">
        <f t="shared" si="40"/>
        <v/>
      </c>
      <c r="O232" s="55" t="str">
        <f t="shared" si="41"/>
        <v/>
      </c>
      <c r="P232" s="55" t="str">
        <f t="shared" si="42"/>
        <v/>
      </c>
      <c r="Q232" s="82" t="str">
        <f t="shared" si="43"/>
        <v/>
      </c>
      <c r="R232" s="2"/>
      <c r="S232" s="76"/>
      <c r="T232" s="74"/>
      <c r="U232" s="76"/>
      <c r="V232" s="74"/>
      <c r="W232" s="76"/>
    </row>
    <row r="233" spans="1:23" x14ac:dyDescent="0.25">
      <c r="A233" s="50"/>
      <c r="B233" s="51"/>
      <c r="C233" s="52"/>
      <c r="D233" s="53"/>
      <c r="E233" s="53"/>
      <c r="F233" s="58"/>
      <c r="G233" s="54" t="str">
        <f t="shared" si="33"/>
        <v/>
      </c>
      <c r="H233" s="55" t="str">
        <f t="shared" si="34"/>
        <v/>
      </c>
      <c r="I233" s="79" t="str">
        <f t="shared" si="35"/>
        <v/>
      </c>
      <c r="J233" s="55" t="str">
        <f t="shared" si="36"/>
        <v/>
      </c>
      <c r="K233" s="55" t="str">
        <f t="shared" si="37"/>
        <v/>
      </c>
      <c r="L233" s="55" t="str">
        <f t="shared" si="38"/>
        <v/>
      </c>
      <c r="M233" s="55" t="str">
        <f t="shared" si="39"/>
        <v/>
      </c>
      <c r="N233" s="55" t="str">
        <f t="shared" si="40"/>
        <v/>
      </c>
      <c r="O233" s="55" t="str">
        <f t="shared" si="41"/>
        <v/>
      </c>
      <c r="P233" s="55" t="str">
        <f t="shared" si="42"/>
        <v/>
      </c>
      <c r="Q233" s="82" t="str">
        <f t="shared" si="43"/>
        <v/>
      </c>
      <c r="R233" s="2"/>
      <c r="S233" s="76"/>
      <c r="T233" s="74"/>
      <c r="U233" s="76"/>
      <c r="V233" s="74"/>
      <c r="W233" s="76"/>
    </row>
    <row r="234" spans="1:23" x14ac:dyDescent="0.25">
      <c r="A234" s="50"/>
      <c r="B234" s="51"/>
      <c r="C234" s="52"/>
      <c r="D234" s="53"/>
      <c r="E234" s="53"/>
      <c r="F234" s="58"/>
      <c r="G234" s="54" t="str">
        <f t="shared" si="33"/>
        <v/>
      </c>
      <c r="H234" s="55" t="str">
        <f t="shared" si="34"/>
        <v/>
      </c>
      <c r="I234" s="79" t="str">
        <f t="shared" si="35"/>
        <v/>
      </c>
      <c r="J234" s="55" t="str">
        <f t="shared" si="36"/>
        <v/>
      </c>
      <c r="K234" s="55" t="str">
        <f t="shared" si="37"/>
        <v/>
      </c>
      <c r="L234" s="55" t="str">
        <f t="shared" si="38"/>
        <v/>
      </c>
      <c r="M234" s="55" t="str">
        <f t="shared" si="39"/>
        <v/>
      </c>
      <c r="N234" s="55" t="str">
        <f t="shared" si="40"/>
        <v/>
      </c>
      <c r="O234" s="55" t="str">
        <f t="shared" si="41"/>
        <v/>
      </c>
      <c r="P234" s="55" t="str">
        <f t="shared" si="42"/>
        <v/>
      </c>
      <c r="Q234" s="82" t="str">
        <f t="shared" si="43"/>
        <v/>
      </c>
      <c r="R234" s="2"/>
      <c r="S234" s="76"/>
      <c r="T234" s="74"/>
      <c r="U234" s="76"/>
      <c r="V234" s="74"/>
      <c r="W234" s="76"/>
    </row>
    <row r="235" spans="1:23" x14ac:dyDescent="0.25">
      <c r="A235" s="50"/>
      <c r="B235" s="51"/>
      <c r="C235" s="52"/>
      <c r="D235" s="53"/>
      <c r="E235" s="53"/>
      <c r="F235" s="58"/>
      <c r="G235" s="54" t="str">
        <f t="shared" si="33"/>
        <v/>
      </c>
      <c r="H235" s="55" t="str">
        <f t="shared" si="34"/>
        <v/>
      </c>
      <c r="I235" s="79" t="str">
        <f t="shared" si="35"/>
        <v/>
      </c>
      <c r="J235" s="55" t="str">
        <f t="shared" si="36"/>
        <v/>
      </c>
      <c r="K235" s="55" t="str">
        <f t="shared" si="37"/>
        <v/>
      </c>
      <c r="L235" s="55" t="str">
        <f t="shared" si="38"/>
        <v/>
      </c>
      <c r="M235" s="55" t="str">
        <f t="shared" si="39"/>
        <v/>
      </c>
      <c r="N235" s="55" t="str">
        <f t="shared" si="40"/>
        <v/>
      </c>
      <c r="O235" s="55" t="str">
        <f t="shared" si="41"/>
        <v/>
      </c>
      <c r="P235" s="55" t="str">
        <f t="shared" si="42"/>
        <v/>
      </c>
      <c r="Q235" s="82" t="str">
        <f t="shared" si="43"/>
        <v/>
      </c>
      <c r="R235" s="2"/>
      <c r="S235" s="76"/>
      <c r="T235" s="74"/>
      <c r="U235" s="76"/>
      <c r="V235" s="74"/>
      <c r="W235" s="76"/>
    </row>
    <row r="236" spans="1:23" x14ac:dyDescent="0.25">
      <c r="A236" s="50"/>
      <c r="B236" s="51"/>
      <c r="C236" s="52"/>
      <c r="D236" s="53"/>
      <c r="E236" s="53"/>
      <c r="F236" s="58"/>
      <c r="G236" s="54" t="str">
        <f t="shared" si="33"/>
        <v/>
      </c>
      <c r="H236" s="55" t="str">
        <f t="shared" si="34"/>
        <v/>
      </c>
      <c r="I236" s="79" t="str">
        <f t="shared" si="35"/>
        <v/>
      </c>
      <c r="J236" s="55" t="str">
        <f t="shared" si="36"/>
        <v/>
      </c>
      <c r="K236" s="55" t="str">
        <f t="shared" si="37"/>
        <v/>
      </c>
      <c r="L236" s="55" t="str">
        <f t="shared" si="38"/>
        <v/>
      </c>
      <c r="M236" s="55" t="str">
        <f t="shared" si="39"/>
        <v/>
      </c>
      <c r="N236" s="55" t="str">
        <f t="shared" si="40"/>
        <v/>
      </c>
      <c r="O236" s="55" t="str">
        <f t="shared" si="41"/>
        <v/>
      </c>
      <c r="P236" s="55" t="str">
        <f t="shared" si="42"/>
        <v/>
      </c>
      <c r="Q236" s="82" t="str">
        <f t="shared" si="43"/>
        <v/>
      </c>
      <c r="R236" s="2"/>
      <c r="S236" s="76"/>
      <c r="T236" s="74"/>
      <c r="U236" s="76"/>
      <c r="V236" s="74"/>
      <c r="W236" s="76"/>
    </row>
    <row r="237" spans="1:23" x14ac:dyDescent="0.25">
      <c r="A237" s="50"/>
      <c r="B237" s="51"/>
      <c r="C237" s="52"/>
      <c r="D237" s="53"/>
      <c r="E237" s="53"/>
      <c r="F237" s="58"/>
      <c r="G237" s="54" t="str">
        <f t="shared" si="33"/>
        <v/>
      </c>
      <c r="H237" s="55" t="str">
        <f t="shared" si="34"/>
        <v/>
      </c>
      <c r="I237" s="79" t="str">
        <f t="shared" si="35"/>
        <v/>
      </c>
      <c r="J237" s="55" t="str">
        <f t="shared" si="36"/>
        <v/>
      </c>
      <c r="K237" s="55" t="str">
        <f t="shared" si="37"/>
        <v/>
      </c>
      <c r="L237" s="55" t="str">
        <f t="shared" si="38"/>
        <v/>
      </c>
      <c r="M237" s="55" t="str">
        <f t="shared" si="39"/>
        <v/>
      </c>
      <c r="N237" s="55" t="str">
        <f t="shared" si="40"/>
        <v/>
      </c>
      <c r="O237" s="55" t="str">
        <f t="shared" si="41"/>
        <v/>
      </c>
      <c r="P237" s="55" t="str">
        <f t="shared" si="42"/>
        <v/>
      </c>
      <c r="Q237" s="82" t="str">
        <f t="shared" si="43"/>
        <v/>
      </c>
      <c r="R237" s="2"/>
      <c r="S237" s="76"/>
      <c r="T237" s="74"/>
      <c r="U237" s="76"/>
      <c r="V237" s="74"/>
      <c r="W237" s="76"/>
    </row>
    <row r="238" spans="1:23" x14ac:dyDescent="0.25">
      <c r="A238" s="50"/>
      <c r="B238" s="51"/>
      <c r="C238" s="52"/>
      <c r="D238" s="53"/>
      <c r="E238" s="53"/>
      <c r="F238" s="58"/>
      <c r="G238" s="54" t="str">
        <f t="shared" si="33"/>
        <v/>
      </c>
      <c r="H238" s="55" t="str">
        <f t="shared" si="34"/>
        <v/>
      </c>
      <c r="I238" s="79" t="str">
        <f t="shared" si="35"/>
        <v/>
      </c>
      <c r="J238" s="55" t="str">
        <f t="shared" si="36"/>
        <v/>
      </c>
      <c r="K238" s="55" t="str">
        <f t="shared" si="37"/>
        <v/>
      </c>
      <c r="L238" s="55" t="str">
        <f t="shared" si="38"/>
        <v/>
      </c>
      <c r="M238" s="55" t="str">
        <f t="shared" si="39"/>
        <v/>
      </c>
      <c r="N238" s="55" t="str">
        <f t="shared" si="40"/>
        <v/>
      </c>
      <c r="O238" s="55" t="str">
        <f t="shared" si="41"/>
        <v/>
      </c>
      <c r="P238" s="55" t="str">
        <f t="shared" si="42"/>
        <v/>
      </c>
      <c r="Q238" s="82" t="str">
        <f t="shared" si="43"/>
        <v/>
      </c>
      <c r="R238" s="2"/>
      <c r="S238" s="76"/>
      <c r="T238" s="74"/>
      <c r="U238" s="76"/>
      <c r="V238" s="74"/>
      <c r="W238" s="76"/>
    </row>
    <row r="239" spans="1:23" x14ac:dyDescent="0.25">
      <c r="A239" s="50"/>
      <c r="B239" s="51"/>
      <c r="C239" s="52"/>
      <c r="D239" s="53"/>
      <c r="E239" s="53"/>
      <c r="F239" s="58"/>
      <c r="G239" s="54" t="str">
        <f t="shared" si="33"/>
        <v/>
      </c>
      <c r="H239" s="55" t="str">
        <f t="shared" si="34"/>
        <v/>
      </c>
      <c r="I239" s="79" t="str">
        <f t="shared" si="35"/>
        <v/>
      </c>
      <c r="J239" s="55" t="str">
        <f t="shared" si="36"/>
        <v/>
      </c>
      <c r="K239" s="55" t="str">
        <f t="shared" si="37"/>
        <v/>
      </c>
      <c r="L239" s="55" t="str">
        <f t="shared" si="38"/>
        <v/>
      </c>
      <c r="M239" s="55" t="str">
        <f t="shared" si="39"/>
        <v/>
      </c>
      <c r="N239" s="55" t="str">
        <f t="shared" si="40"/>
        <v/>
      </c>
      <c r="O239" s="55" t="str">
        <f t="shared" si="41"/>
        <v/>
      </c>
      <c r="P239" s="55" t="str">
        <f t="shared" si="42"/>
        <v/>
      </c>
      <c r="Q239" s="82" t="str">
        <f t="shared" si="43"/>
        <v/>
      </c>
      <c r="R239" s="2"/>
      <c r="S239" s="76"/>
      <c r="T239" s="74"/>
      <c r="U239" s="76"/>
      <c r="V239" s="74"/>
      <c r="W239" s="76"/>
    </row>
    <row r="240" spans="1:23" x14ac:dyDescent="0.25">
      <c r="A240" s="50"/>
      <c r="B240" s="51"/>
      <c r="C240" s="52"/>
      <c r="D240" s="53"/>
      <c r="E240" s="53"/>
      <c r="F240" s="58"/>
      <c r="G240" s="54" t="str">
        <f t="shared" si="33"/>
        <v/>
      </c>
      <c r="H240" s="55" t="str">
        <f t="shared" si="34"/>
        <v/>
      </c>
      <c r="I240" s="79" t="str">
        <f t="shared" si="35"/>
        <v/>
      </c>
      <c r="J240" s="55" t="str">
        <f t="shared" si="36"/>
        <v/>
      </c>
      <c r="K240" s="55" t="str">
        <f t="shared" si="37"/>
        <v/>
      </c>
      <c r="L240" s="55" t="str">
        <f t="shared" si="38"/>
        <v/>
      </c>
      <c r="M240" s="55" t="str">
        <f t="shared" si="39"/>
        <v/>
      </c>
      <c r="N240" s="55" t="str">
        <f t="shared" si="40"/>
        <v/>
      </c>
      <c r="O240" s="55" t="str">
        <f t="shared" si="41"/>
        <v/>
      </c>
      <c r="P240" s="55" t="str">
        <f t="shared" si="42"/>
        <v/>
      </c>
      <c r="Q240" s="82" t="str">
        <f t="shared" si="43"/>
        <v/>
      </c>
      <c r="R240" s="2"/>
      <c r="S240" s="76"/>
      <c r="T240" s="74"/>
      <c r="U240" s="76"/>
      <c r="V240" s="74"/>
      <c r="W240" s="76"/>
    </row>
    <row r="241" spans="1:23" x14ac:dyDescent="0.25">
      <c r="A241" s="50"/>
      <c r="B241" s="51"/>
      <c r="C241" s="52"/>
      <c r="D241" s="53"/>
      <c r="E241" s="53"/>
      <c r="F241" s="58"/>
      <c r="G241" s="54" t="str">
        <f t="shared" si="33"/>
        <v/>
      </c>
      <c r="H241" s="55" t="str">
        <f t="shared" si="34"/>
        <v/>
      </c>
      <c r="I241" s="79" t="str">
        <f t="shared" si="35"/>
        <v/>
      </c>
      <c r="J241" s="55" t="str">
        <f t="shared" si="36"/>
        <v/>
      </c>
      <c r="K241" s="55" t="str">
        <f t="shared" si="37"/>
        <v/>
      </c>
      <c r="L241" s="55" t="str">
        <f t="shared" si="38"/>
        <v/>
      </c>
      <c r="M241" s="55" t="str">
        <f t="shared" si="39"/>
        <v/>
      </c>
      <c r="N241" s="55" t="str">
        <f t="shared" si="40"/>
        <v/>
      </c>
      <c r="O241" s="55" t="str">
        <f t="shared" si="41"/>
        <v/>
      </c>
      <c r="P241" s="55" t="str">
        <f t="shared" si="42"/>
        <v/>
      </c>
      <c r="Q241" s="82" t="str">
        <f t="shared" si="43"/>
        <v/>
      </c>
      <c r="R241" s="2"/>
      <c r="S241" s="76"/>
      <c r="T241" s="74"/>
      <c r="U241" s="76"/>
      <c r="V241" s="74"/>
      <c r="W241" s="76"/>
    </row>
    <row r="242" spans="1:23" x14ac:dyDescent="0.25">
      <c r="A242" s="50"/>
      <c r="B242" s="51"/>
      <c r="C242" s="52"/>
      <c r="D242" s="53"/>
      <c r="E242" s="53"/>
      <c r="F242" s="58"/>
      <c r="G242" s="54" t="str">
        <f t="shared" si="33"/>
        <v/>
      </c>
      <c r="H242" s="55" t="str">
        <f t="shared" si="34"/>
        <v/>
      </c>
      <c r="I242" s="79" t="str">
        <f t="shared" si="35"/>
        <v/>
      </c>
      <c r="J242" s="55" t="str">
        <f t="shared" si="36"/>
        <v/>
      </c>
      <c r="K242" s="55" t="str">
        <f t="shared" si="37"/>
        <v/>
      </c>
      <c r="L242" s="55" t="str">
        <f t="shared" si="38"/>
        <v/>
      </c>
      <c r="M242" s="55" t="str">
        <f t="shared" si="39"/>
        <v/>
      </c>
      <c r="N242" s="55" t="str">
        <f t="shared" si="40"/>
        <v/>
      </c>
      <c r="O242" s="55" t="str">
        <f t="shared" si="41"/>
        <v/>
      </c>
      <c r="P242" s="55" t="str">
        <f t="shared" si="42"/>
        <v/>
      </c>
      <c r="Q242" s="82" t="str">
        <f t="shared" si="43"/>
        <v/>
      </c>
      <c r="R242" s="2"/>
      <c r="S242" s="76"/>
      <c r="T242" s="74"/>
      <c r="U242" s="76"/>
      <c r="V242" s="74"/>
      <c r="W242" s="76"/>
    </row>
    <row r="243" spans="1:23" x14ac:dyDescent="0.25">
      <c r="A243" s="50"/>
      <c r="B243" s="51"/>
      <c r="C243" s="52"/>
      <c r="D243" s="53"/>
      <c r="E243" s="53"/>
      <c r="F243" s="58"/>
      <c r="G243" s="54" t="str">
        <f t="shared" si="33"/>
        <v/>
      </c>
      <c r="H243" s="55" t="str">
        <f t="shared" si="34"/>
        <v/>
      </c>
      <c r="I243" s="79" t="str">
        <f t="shared" si="35"/>
        <v/>
      </c>
      <c r="J243" s="55" t="str">
        <f t="shared" si="36"/>
        <v/>
      </c>
      <c r="K243" s="55" t="str">
        <f t="shared" si="37"/>
        <v/>
      </c>
      <c r="L243" s="55" t="str">
        <f t="shared" si="38"/>
        <v/>
      </c>
      <c r="M243" s="55" t="str">
        <f t="shared" si="39"/>
        <v/>
      </c>
      <c r="N243" s="55" t="str">
        <f t="shared" si="40"/>
        <v/>
      </c>
      <c r="O243" s="55" t="str">
        <f t="shared" si="41"/>
        <v/>
      </c>
      <c r="P243" s="55" t="str">
        <f t="shared" si="42"/>
        <v/>
      </c>
      <c r="Q243" s="82" t="str">
        <f t="shared" si="43"/>
        <v/>
      </c>
      <c r="R243" s="2"/>
      <c r="S243" s="76"/>
      <c r="T243" s="74"/>
      <c r="U243" s="76"/>
      <c r="V243" s="74"/>
      <c r="W243" s="76"/>
    </row>
    <row r="244" spans="1:23" x14ac:dyDescent="0.25">
      <c r="A244" s="50"/>
      <c r="B244" s="51"/>
      <c r="C244" s="52"/>
      <c r="D244" s="53"/>
      <c r="E244" s="53"/>
      <c r="F244" s="58"/>
      <c r="G244" s="54" t="str">
        <f t="shared" si="33"/>
        <v/>
      </c>
      <c r="H244" s="55" t="str">
        <f t="shared" si="34"/>
        <v/>
      </c>
      <c r="I244" s="79" t="str">
        <f t="shared" si="35"/>
        <v/>
      </c>
      <c r="J244" s="55" t="str">
        <f t="shared" si="36"/>
        <v/>
      </c>
      <c r="K244" s="55" t="str">
        <f t="shared" si="37"/>
        <v/>
      </c>
      <c r="L244" s="55" t="str">
        <f t="shared" si="38"/>
        <v/>
      </c>
      <c r="M244" s="55" t="str">
        <f t="shared" si="39"/>
        <v/>
      </c>
      <c r="N244" s="55" t="str">
        <f t="shared" si="40"/>
        <v/>
      </c>
      <c r="O244" s="55" t="str">
        <f t="shared" si="41"/>
        <v/>
      </c>
      <c r="P244" s="55" t="str">
        <f t="shared" si="42"/>
        <v/>
      </c>
      <c r="Q244" s="82" t="str">
        <f t="shared" si="43"/>
        <v/>
      </c>
      <c r="R244" s="2"/>
      <c r="S244" s="76"/>
      <c r="T244" s="74"/>
      <c r="U244" s="76"/>
      <c r="V244" s="74"/>
      <c r="W244" s="76"/>
    </row>
    <row r="245" spans="1:23" x14ac:dyDescent="0.25">
      <c r="A245" s="50"/>
      <c r="B245" s="51"/>
      <c r="C245" s="52"/>
      <c r="D245" s="53"/>
      <c r="E245" s="53"/>
      <c r="F245" s="58"/>
      <c r="G245" s="54" t="str">
        <f t="shared" si="33"/>
        <v/>
      </c>
      <c r="H245" s="55" t="str">
        <f t="shared" si="34"/>
        <v/>
      </c>
      <c r="I245" s="79" t="str">
        <f t="shared" si="35"/>
        <v/>
      </c>
      <c r="J245" s="55" t="str">
        <f t="shared" si="36"/>
        <v/>
      </c>
      <c r="K245" s="55" t="str">
        <f t="shared" si="37"/>
        <v/>
      </c>
      <c r="L245" s="55" t="str">
        <f t="shared" si="38"/>
        <v/>
      </c>
      <c r="M245" s="55" t="str">
        <f t="shared" si="39"/>
        <v/>
      </c>
      <c r="N245" s="55" t="str">
        <f t="shared" si="40"/>
        <v/>
      </c>
      <c r="O245" s="55" t="str">
        <f t="shared" si="41"/>
        <v/>
      </c>
      <c r="P245" s="55" t="str">
        <f t="shared" si="42"/>
        <v/>
      </c>
      <c r="Q245" s="82" t="str">
        <f t="shared" si="43"/>
        <v/>
      </c>
      <c r="R245" s="2"/>
      <c r="S245" s="76"/>
      <c r="T245" s="74"/>
      <c r="U245" s="76"/>
      <c r="V245" s="74"/>
      <c r="W245" s="76"/>
    </row>
    <row r="246" spans="1:23" x14ac:dyDescent="0.25">
      <c r="A246" s="50"/>
      <c r="B246" s="51"/>
      <c r="C246" s="52"/>
      <c r="D246" s="53"/>
      <c r="E246" s="53"/>
      <c r="F246" s="58"/>
      <c r="G246" s="54" t="str">
        <f t="shared" si="33"/>
        <v/>
      </c>
      <c r="H246" s="55" t="str">
        <f t="shared" si="34"/>
        <v/>
      </c>
      <c r="I246" s="79" t="str">
        <f t="shared" si="35"/>
        <v/>
      </c>
      <c r="J246" s="55" t="str">
        <f t="shared" si="36"/>
        <v/>
      </c>
      <c r="K246" s="55" t="str">
        <f t="shared" si="37"/>
        <v/>
      </c>
      <c r="L246" s="55" t="str">
        <f t="shared" si="38"/>
        <v/>
      </c>
      <c r="M246" s="55" t="str">
        <f t="shared" si="39"/>
        <v/>
      </c>
      <c r="N246" s="55" t="str">
        <f t="shared" si="40"/>
        <v/>
      </c>
      <c r="O246" s="55" t="str">
        <f t="shared" si="41"/>
        <v/>
      </c>
      <c r="P246" s="55" t="str">
        <f t="shared" si="42"/>
        <v/>
      </c>
      <c r="Q246" s="82" t="str">
        <f t="shared" si="43"/>
        <v/>
      </c>
      <c r="R246" s="2"/>
      <c r="S246" s="76"/>
      <c r="T246" s="74"/>
      <c r="U246" s="76"/>
      <c r="V246" s="74"/>
      <c r="W246" s="76"/>
    </row>
    <row r="247" spans="1:23" x14ac:dyDescent="0.25">
      <c r="A247" s="50"/>
      <c r="B247" s="51"/>
      <c r="C247" s="52"/>
      <c r="D247" s="53"/>
      <c r="E247" s="53"/>
      <c r="F247" s="58"/>
      <c r="G247" s="54" t="str">
        <f t="shared" si="33"/>
        <v/>
      </c>
      <c r="H247" s="55" t="str">
        <f t="shared" si="34"/>
        <v/>
      </c>
      <c r="I247" s="79" t="str">
        <f t="shared" si="35"/>
        <v/>
      </c>
      <c r="J247" s="55" t="str">
        <f t="shared" si="36"/>
        <v/>
      </c>
      <c r="K247" s="55" t="str">
        <f t="shared" si="37"/>
        <v/>
      </c>
      <c r="L247" s="55" t="str">
        <f t="shared" si="38"/>
        <v/>
      </c>
      <c r="M247" s="55" t="str">
        <f t="shared" si="39"/>
        <v/>
      </c>
      <c r="N247" s="55" t="str">
        <f t="shared" si="40"/>
        <v/>
      </c>
      <c r="O247" s="55" t="str">
        <f t="shared" si="41"/>
        <v/>
      </c>
      <c r="P247" s="55" t="str">
        <f t="shared" si="42"/>
        <v/>
      </c>
      <c r="Q247" s="82" t="str">
        <f t="shared" si="43"/>
        <v/>
      </c>
      <c r="R247" s="2"/>
      <c r="S247" s="76"/>
      <c r="T247" s="74"/>
      <c r="U247" s="76"/>
      <c r="V247" s="74"/>
      <c r="W247" s="76"/>
    </row>
    <row r="248" spans="1:23" x14ac:dyDescent="0.25">
      <c r="A248" s="50"/>
      <c r="B248" s="51"/>
      <c r="C248" s="52"/>
      <c r="D248" s="53"/>
      <c r="E248" s="53"/>
      <c r="F248" s="58"/>
      <c r="G248" s="54" t="str">
        <f t="shared" si="33"/>
        <v/>
      </c>
      <c r="H248" s="55" t="str">
        <f t="shared" si="34"/>
        <v/>
      </c>
      <c r="I248" s="79" t="str">
        <f t="shared" si="35"/>
        <v/>
      </c>
      <c r="J248" s="55" t="str">
        <f t="shared" si="36"/>
        <v/>
      </c>
      <c r="K248" s="55" t="str">
        <f t="shared" si="37"/>
        <v/>
      </c>
      <c r="L248" s="55" t="str">
        <f t="shared" si="38"/>
        <v/>
      </c>
      <c r="M248" s="55" t="str">
        <f t="shared" si="39"/>
        <v/>
      </c>
      <c r="N248" s="55" t="str">
        <f t="shared" si="40"/>
        <v/>
      </c>
      <c r="O248" s="55" t="str">
        <f t="shared" si="41"/>
        <v/>
      </c>
      <c r="P248" s="55" t="str">
        <f t="shared" si="42"/>
        <v/>
      </c>
      <c r="Q248" s="82" t="str">
        <f t="shared" si="43"/>
        <v/>
      </c>
      <c r="R248" s="2"/>
      <c r="S248" s="76"/>
      <c r="T248" s="74"/>
      <c r="U248" s="76"/>
      <c r="V248" s="74"/>
      <c r="W248" s="76"/>
    </row>
    <row r="249" spans="1:23" x14ac:dyDescent="0.25">
      <c r="A249" s="50"/>
      <c r="B249" s="51"/>
      <c r="C249" s="52"/>
      <c r="D249" s="53"/>
      <c r="E249" s="53"/>
      <c r="F249" s="58"/>
      <c r="G249" s="54" t="str">
        <f t="shared" si="33"/>
        <v/>
      </c>
      <c r="H249" s="55" t="str">
        <f t="shared" si="34"/>
        <v/>
      </c>
      <c r="I249" s="79" t="str">
        <f t="shared" si="35"/>
        <v/>
      </c>
      <c r="J249" s="55" t="str">
        <f t="shared" si="36"/>
        <v/>
      </c>
      <c r="K249" s="55" t="str">
        <f t="shared" si="37"/>
        <v/>
      </c>
      <c r="L249" s="55" t="str">
        <f t="shared" si="38"/>
        <v/>
      </c>
      <c r="M249" s="55" t="str">
        <f t="shared" si="39"/>
        <v/>
      </c>
      <c r="N249" s="55" t="str">
        <f t="shared" si="40"/>
        <v/>
      </c>
      <c r="O249" s="55" t="str">
        <f t="shared" si="41"/>
        <v/>
      </c>
      <c r="P249" s="55" t="str">
        <f t="shared" si="42"/>
        <v/>
      </c>
      <c r="Q249" s="82" t="str">
        <f t="shared" si="43"/>
        <v/>
      </c>
      <c r="R249" s="2"/>
      <c r="S249" s="76"/>
      <c r="T249" s="74"/>
      <c r="U249" s="76"/>
      <c r="V249" s="74"/>
      <c r="W249" s="76"/>
    </row>
    <row r="250" spans="1:23" x14ac:dyDescent="0.25">
      <c r="A250" s="50"/>
      <c r="B250" s="51"/>
      <c r="C250" s="52"/>
      <c r="D250" s="53"/>
      <c r="E250" s="53"/>
      <c r="F250" s="58"/>
      <c r="G250" s="54" t="str">
        <f t="shared" si="33"/>
        <v/>
      </c>
      <c r="H250" s="55" t="str">
        <f t="shared" si="34"/>
        <v/>
      </c>
      <c r="I250" s="79" t="str">
        <f t="shared" si="35"/>
        <v/>
      </c>
      <c r="J250" s="55" t="str">
        <f t="shared" si="36"/>
        <v/>
      </c>
      <c r="K250" s="55" t="str">
        <f t="shared" si="37"/>
        <v/>
      </c>
      <c r="L250" s="55" t="str">
        <f t="shared" si="38"/>
        <v/>
      </c>
      <c r="M250" s="55" t="str">
        <f t="shared" si="39"/>
        <v/>
      </c>
      <c r="N250" s="55" t="str">
        <f t="shared" si="40"/>
        <v/>
      </c>
      <c r="O250" s="55" t="str">
        <f t="shared" si="41"/>
        <v/>
      </c>
      <c r="P250" s="55" t="str">
        <f t="shared" si="42"/>
        <v/>
      </c>
      <c r="Q250" s="82" t="str">
        <f t="shared" si="43"/>
        <v/>
      </c>
      <c r="R250" s="2"/>
      <c r="S250" s="76"/>
      <c r="T250" s="74"/>
      <c r="U250" s="76"/>
      <c r="V250" s="74"/>
      <c r="W250" s="76"/>
    </row>
    <row r="251" spans="1:23" x14ac:dyDescent="0.25">
      <c r="A251" s="50"/>
      <c r="B251" s="51"/>
      <c r="C251" s="52"/>
      <c r="D251" s="53"/>
      <c r="E251" s="53"/>
      <c r="F251" s="58"/>
      <c r="G251" s="54" t="str">
        <f t="shared" si="33"/>
        <v/>
      </c>
      <c r="H251" s="55" t="str">
        <f t="shared" si="34"/>
        <v/>
      </c>
      <c r="I251" s="79" t="str">
        <f t="shared" si="35"/>
        <v/>
      </c>
      <c r="J251" s="55" t="str">
        <f t="shared" si="36"/>
        <v/>
      </c>
      <c r="K251" s="55" t="str">
        <f t="shared" si="37"/>
        <v/>
      </c>
      <c r="L251" s="55" t="str">
        <f t="shared" si="38"/>
        <v/>
      </c>
      <c r="M251" s="55" t="str">
        <f t="shared" si="39"/>
        <v/>
      </c>
      <c r="N251" s="55" t="str">
        <f t="shared" si="40"/>
        <v/>
      </c>
      <c r="O251" s="55" t="str">
        <f t="shared" si="41"/>
        <v/>
      </c>
      <c r="P251" s="55" t="str">
        <f t="shared" si="42"/>
        <v/>
      </c>
      <c r="Q251" s="82" t="str">
        <f t="shared" si="43"/>
        <v/>
      </c>
      <c r="R251" s="2"/>
      <c r="S251" s="76"/>
      <c r="T251" s="74"/>
      <c r="U251" s="76"/>
      <c r="V251" s="74"/>
      <c r="W251" s="76"/>
    </row>
    <row r="252" spans="1:23" x14ac:dyDescent="0.25">
      <c r="A252" s="50"/>
      <c r="B252" s="51"/>
      <c r="C252" s="52"/>
      <c r="D252" s="53"/>
      <c r="E252" s="53"/>
      <c r="F252" s="58"/>
      <c r="G252" s="54" t="str">
        <f t="shared" si="33"/>
        <v/>
      </c>
      <c r="H252" s="55" t="str">
        <f t="shared" si="34"/>
        <v/>
      </c>
      <c r="I252" s="79" t="str">
        <f t="shared" si="35"/>
        <v/>
      </c>
      <c r="J252" s="55" t="str">
        <f t="shared" si="36"/>
        <v/>
      </c>
      <c r="K252" s="55" t="str">
        <f t="shared" si="37"/>
        <v/>
      </c>
      <c r="L252" s="55" t="str">
        <f t="shared" si="38"/>
        <v/>
      </c>
      <c r="M252" s="55" t="str">
        <f t="shared" si="39"/>
        <v/>
      </c>
      <c r="N252" s="55" t="str">
        <f t="shared" si="40"/>
        <v/>
      </c>
      <c r="O252" s="55" t="str">
        <f t="shared" si="41"/>
        <v/>
      </c>
      <c r="P252" s="55" t="str">
        <f t="shared" si="42"/>
        <v/>
      </c>
      <c r="Q252" s="82" t="str">
        <f t="shared" si="43"/>
        <v/>
      </c>
      <c r="R252" s="2"/>
      <c r="S252" s="76"/>
      <c r="T252" s="74"/>
      <c r="U252" s="76"/>
      <c r="V252" s="74"/>
      <c r="W252" s="76"/>
    </row>
    <row r="253" spans="1:23" x14ac:dyDescent="0.25">
      <c r="A253" s="50"/>
      <c r="B253" s="51"/>
      <c r="C253" s="52"/>
      <c r="D253" s="53"/>
      <c r="E253" s="53"/>
      <c r="F253" s="58"/>
      <c r="G253" s="54" t="str">
        <f t="shared" si="33"/>
        <v/>
      </c>
      <c r="H253" s="55" t="str">
        <f t="shared" si="34"/>
        <v/>
      </c>
      <c r="I253" s="79" t="str">
        <f t="shared" si="35"/>
        <v/>
      </c>
      <c r="J253" s="55" t="str">
        <f t="shared" si="36"/>
        <v/>
      </c>
      <c r="K253" s="55" t="str">
        <f t="shared" si="37"/>
        <v/>
      </c>
      <c r="L253" s="55" t="str">
        <f t="shared" si="38"/>
        <v/>
      </c>
      <c r="M253" s="55" t="str">
        <f t="shared" si="39"/>
        <v/>
      </c>
      <c r="N253" s="55" t="str">
        <f t="shared" si="40"/>
        <v/>
      </c>
      <c r="O253" s="55" t="str">
        <f t="shared" si="41"/>
        <v/>
      </c>
      <c r="P253" s="55" t="str">
        <f t="shared" si="42"/>
        <v/>
      </c>
      <c r="Q253" s="82" t="str">
        <f t="shared" si="43"/>
        <v/>
      </c>
      <c r="R253" s="2"/>
      <c r="S253" s="76"/>
      <c r="T253" s="74"/>
      <c r="U253" s="76"/>
      <c r="V253" s="74"/>
      <c r="W253" s="76"/>
    </row>
    <row r="254" spans="1:23" x14ac:dyDescent="0.25">
      <c r="A254" s="50"/>
      <c r="B254" s="51"/>
      <c r="C254" s="52"/>
      <c r="D254" s="53"/>
      <c r="E254" s="53"/>
      <c r="F254" s="58"/>
      <c r="G254" s="54" t="str">
        <f t="shared" si="33"/>
        <v/>
      </c>
      <c r="H254" s="55" t="str">
        <f t="shared" si="34"/>
        <v/>
      </c>
      <c r="I254" s="79" t="str">
        <f t="shared" si="35"/>
        <v/>
      </c>
      <c r="J254" s="55" t="str">
        <f t="shared" si="36"/>
        <v/>
      </c>
      <c r="K254" s="55" t="str">
        <f t="shared" si="37"/>
        <v/>
      </c>
      <c r="L254" s="55" t="str">
        <f t="shared" si="38"/>
        <v/>
      </c>
      <c r="M254" s="55" t="str">
        <f t="shared" si="39"/>
        <v/>
      </c>
      <c r="N254" s="55" t="str">
        <f t="shared" si="40"/>
        <v/>
      </c>
      <c r="O254" s="55" t="str">
        <f t="shared" si="41"/>
        <v/>
      </c>
      <c r="P254" s="55" t="str">
        <f t="shared" si="42"/>
        <v/>
      </c>
      <c r="Q254" s="82" t="str">
        <f t="shared" si="43"/>
        <v/>
      </c>
      <c r="R254" s="2"/>
      <c r="S254" s="76"/>
      <c r="T254" s="74"/>
      <c r="U254" s="76"/>
      <c r="V254" s="74"/>
      <c r="W254" s="76"/>
    </row>
    <row r="255" spans="1:23" x14ac:dyDescent="0.25">
      <c r="A255" s="50"/>
      <c r="B255" s="51"/>
      <c r="C255" s="52"/>
      <c r="D255" s="53"/>
      <c r="E255" s="53"/>
      <c r="F255" s="58"/>
      <c r="G255" s="54" t="str">
        <f t="shared" si="33"/>
        <v/>
      </c>
      <c r="H255" s="55" t="str">
        <f t="shared" si="34"/>
        <v/>
      </c>
      <c r="I255" s="79" t="str">
        <f t="shared" si="35"/>
        <v/>
      </c>
      <c r="J255" s="55" t="str">
        <f t="shared" si="36"/>
        <v/>
      </c>
      <c r="K255" s="55" t="str">
        <f t="shared" si="37"/>
        <v/>
      </c>
      <c r="L255" s="55" t="str">
        <f t="shared" si="38"/>
        <v/>
      </c>
      <c r="M255" s="55" t="str">
        <f t="shared" si="39"/>
        <v/>
      </c>
      <c r="N255" s="55" t="str">
        <f t="shared" si="40"/>
        <v/>
      </c>
      <c r="O255" s="55" t="str">
        <f t="shared" si="41"/>
        <v/>
      </c>
      <c r="P255" s="55" t="str">
        <f t="shared" si="42"/>
        <v/>
      </c>
      <c r="Q255" s="82" t="str">
        <f t="shared" si="43"/>
        <v/>
      </c>
      <c r="R255" s="2"/>
      <c r="S255" s="76"/>
      <c r="T255" s="74"/>
      <c r="U255" s="76"/>
      <c r="V255" s="74"/>
      <c r="W255" s="76"/>
    </row>
    <row r="256" spans="1:23" x14ac:dyDescent="0.25">
      <c r="A256" s="50"/>
      <c r="B256" s="51"/>
      <c r="C256" s="52"/>
      <c r="D256" s="53"/>
      <c r="E256" s="53"/>
      <c r="F256" s="58"/>
      <c r="G256" s="54" t="str">
        <f t="shared" si="33"/>
        <v/>
      </c>
      <c r="H256" s="55" t="str">
        <f t="shared" si="34"/>
        <v/>
      </c>
      <c r="I256" s="79" t="str">
        <f t="shared" si="35"/>
        <v/>
      </c>
      <c r="J256" s="55" t="str">
        <f t="shared" si="36"/>
        <v/>
      </c>
      <c r="K256" s="55" t="str">
        <f t="shared" si="37"/>
        <v/>
      </c>
      <c r="L256" s="55" t="str">
        <f t="shared" si="38"/>
        <v/>
      </c>
      <c r="M256" s="55" t="str">
        <f t="shared" si="39"/>
        <v/>
      </c>
      <c r="N256" s="55" t="str">
        <f t="shared" si="40"/>
        <v/>
      </c>
      <c r="O256" s="55" t="str">
        <f t="shared" si="41"/>
        <v/>
      </c>
      <c r="P256" s="55" t="str">
        <f t="shared" si="42"/>
        <v/>
      </c>
      <c r="Q256" s="82" t="str">
        <f t="shared" si="43"/>
        <v/>
      </c>
      <c r="R256" s="2"/>
      <c r="S256" s="76"/>
      <c r="T256" s="74"/>
      <c r="U256" s="76"/>
      <c r="V256" s="74"/>
      <c r="W256" s="76"/>
    </row>
    <row r="257" spans="1:23" x14ac:dyDescent="0.25">
      <c r="A257" s="50"/>
      <c r="B257" s="51"/>
      <c r="C257" s="52"/>
      <c r="D257" s="53"/>
      <c r="E257" s="53"/>
      <c r="F257" s="58"/>
      <c r="G257" s="54" t="str">
        <f t="shared" si="33"/>
        <v/>
      </c>
      <c r="H257" s="55" t="str">
        <f t="shared" si="34"/>
        <v/>
      </c>
      <c r="I257" s="79" t="str">
        <f t="shared" si="35"/>
        <v/>
      </c>
      <c r="J257" s="55" t="str">
        <f t="shared" si="36"/>
        <v/>
      </c>
      <c r="K257" s="55" t="str">
        <f t="shared" si="37"/>
        <v/>
      </c>
      <c r="L257" s="55" t="str">
        <f t="shared" si="38"/>
        <v/>
      </c>
      <c r="M257" s="55" t="str">
        <f t="shared" si="39"/>
        <v/>
      </c>
      <c r="N257" s="55" t="str">
        <f t="shared" si="40"/>
        <v/>
      </c>
      <c r="O257" s="55" t="str">
        <f t="shared" si="41"/>
        <v/>
      </c>
      <c r="P257" s="55" t="str">
        <f t="shared" si="42"/>
        <v/>
      </c>
      <c r="Q257" s="82" t="str">
        <f t="shared" si="43"/>
        <v/>
      </c>
      <c r="R257" s="2"/>
      <c r="S257" s="76"/>
      <c r="T257" s="74"/>
      <c r="U257" s="76"/>
      <c r="V257" s="74"/>
      <c r="W257" s="76"/>
    </row>
    <row r="258" spans="1:23" x14ac:dyDescent="0.25">
      <c r="A258" s="50"/>
      <c r="B258" s="51"/>
      <c r="C258" s="52"/>
      <c r="D258" s="53"/>
      <c r="E258" s="53"/>
      <c r="F258" s="58"/>
      <c r="G258" s="54" t="str">
        <f t="shared" si="33"/>
        <v/>
      </c>
      <c r="H258" s="55" t="str">
        <f t="shared" si="34"/>
        <v/>
      </c>
      <c r="I258" s="79" t="str">
        <f t="shared" si="35"/>
        <v/>
      </c>
      <c r="J258" s="55" t="str">
        <f t="shared" si="36"/>
        <v/>
      </c>
      <c r="K258" s="55" t="str">
        <f t="shared" si="37"/>
        <v/>
      </c>
      <c r="L258" s="55" t="str">
        <f t="shared" si="38"/>
        <v/>
      </c>
      <c r="M258" s="55" t="str">
        <f t="shared" si="39"/>
        <v/>
      </c>
      <c r="N258" s="55" t="str">
        <f t="shared" si="40"/>
        <v/>
      </c>
      <c r="O258" s="55" t="str">
        <f t="shared" si="41"/>
        <v/>
      </c>
      <c r="P258" s="55" t="str">
        <f t="shared" si="42"/>
        <v/>
      </c>
      <c r="Q258" s="82" t="str">
        <f t="shared" si="43"/>
        <v/>
      </c>
      <c r="R258" s="2"/>
      <c r="S258" s="76"/>
      <c r="T258" s="74"/>
      <c r="U258" s="76"/>
      <c r="V258" s="74"/>
      <c r="W258" s="76"/>
    </row>
    <row r="259" spans="1:23" x14ac:dyDescent="0.25">
      <c r="A259" s="50"/>
      <c r="B259" s="51"/>
      <c r="C259" s="52"/>
      <c r="D259" s="53"/>
      <c r="E259" s="53"/>
      <c r="F259" s="58"/>
      <c r="G259" s="54" t="str">
        <f t="shared" ref="G259:G301" si="44">IF(F259="","",VLOOKUP(F259,ENSENMBLE,2))</f>
        <v/>
      </c>
      <c r="H259" s="55" t="str">
        <f t="shared" si="34"/>
        <v/>
      </c>
      <c r="I259" s="79" t="str">
        <f t="shared" si="35"/>
        <v/>
      </c>
      <c r="J259" s="55" t="str">
        <f t="shared" si="36"/>
        <v/>
      </c>
      <c r="K259" s="55" t="str">
        <f t="shared" si="37"/>
        <v/>
      </c>
      <c r="L259" s="55" t="str">
        <f t="shared" si="38"/>
        <v/>
      </c>
      <c r="M259" s="55" t="str">
        <f t="shared" si="39"/>
        <v/>
      </c>
      <c r="N259" s="55" t="str">
        <f t="shared" si="40"/>
        <v/>
      </c>
      <c r="O259" s="55" t="str">
        <f t="shared" si="41"/>
        <v/>
      </c>
      <c r="P259" s="55" t="str">
        <f t="shared" si="42"/>
        <v/>
      </c>
      <c r="Q259" s="82" t="str">
        <f t="shared" si="43"/>
        <v/>
      </c>
      <c r="R259" s="2"/>
      <c r="S259" s="76"/>
      <c r="T259" s="74"/>
      <c r="U259" s="76"/>
      <c r="V259" s="74"/>
      <c r="W259" s="76"/>
    </row>
    <row r="260" spans="1:23" x14ac:dyDescent="0.25">
      <c r="A260" s="50"/>
      <c r="B260" s="51"/>
      <c r="C260" s="52"/>
      <c r="D260" s="53"/>
      <c r="E260" s="53"/>
      <c r="F260" s="58"/>
      <c r="G260" s="54" t="str">
        <f t="shared" si="44"/>
        <v/>
      </c>
      <c r="H260" s="55" t="str">
        <f t="shared" ref="H260:H301" si="45">IF(S260="","",IF(S260&gt;0,S260,IF(S260&lt;-25,-S260-2,IF(S260=-24,26,IF(S260&lt;23,25)))))</f>
        <v/>
      </c>
      <c r="I260" s="79" t="str">
        <f t="shared" ref="I260:I301" si="46">IF(S260="","",IF(S260&lt;0,-S260,IF(S260&lt;24,25,IF(S260&gt;25,S260-2,IF(S260=24,26)))))</f>
        <v/>
      </c>
      <c r="J260" s="55" t="str">
        <f t="shared" ref="J260:J301" si="47">IF(T260="","",IF(T260&gt;0,T260,IF(T260&lt;-25,-T260-2,IF(T260=-24,26,IF(T260&lt;23,25)))))</f>
        <v/>
      </c>
      <c r="K260" s="55" t="str">
        <f t="shared" ref="K260:K301" si="48">IF(T260="","",IF(T260&lt;0,-T260,IF(T260&lt;24,25,IF(T260&gt;25,T260-2,IF(T260=24,26)))))</f>
        <v/>
      </c>
      <c r="L260" s="55" t="str">
        <f t="shared" ref="L260:L301" si="49">IF(U260="","",IF(U260&gt;0,U260,IF(U260&lt;-25,-U260-2,IF(U260=-24,26,IF(U260&lt;23,25)))))</f>
        <v/>
      </c>
      <c r="M260" s="55" t="str">
        <f t="shared" ref="M260:M301" si="50">IF(U260="","",IF(U260&lt;0,-U260,IF(U260&lt;24,25,IF(U260&gt;25,U260-2,IF(U260=24,26)))))</f>
        <v/>
      </c>
      <c r="N260" s="55" t="str">
        <f t="shared" ref="N260:N301" si="51">IF(V260="","",IF(V260&gt;0,V260,IF(V260&lt;-25,-V260-2,IF(V260=-24,26,IF(V260&lt;23,25)))))</f>
        <v/>
      </c>
      <c r="O260" s="55" t="str">
        <f t="shared" ref="O260:O301" si="52">IF(V260="","",IF(V260&lt;0,-V260,IF(V260&lt;24,25,IF(V260&gt;25,V260-2,IF(V260=24,26)))))</f>
        <v/>
      </c>
      <c r="P260" s="55" t="str">
        <f t="shared" ref="P260:P301" si="53">IF(W260="","",IF(W260&gt;0,W260,IF(W260&lt;-15,-W260-2,IF(W260=-14,16,IF(W260&lt;13,15)))))</f>
        <v/>
      </c>
      <c r="Q260" s="82" t="str">
        <f t="shared" ref="Q260:Q300" si="54">IF(W260="","",IF(W260&lt;0,-W260,IF(W260&lt;14,15,IF(W260&gt;15,W260-2,IF(W260=14,16)))))</f>
        <v/>
      </c>
      <c r="R260" s="2"/>
      <c r="S260" s="76"/>
      <c r="T260" s="74"/>
      <c r="U260" s="76"/>
      <c r="V260" s="74"/>
      <c r="W260" s="76"/>
    </row>
    <row r="261" spans="1:23" x14ac:dyDescent="0.25">
      <c r="A261" s="50"/>
      <c r="B261" s="51"/>
      <c r="C261" s="52"/>
      <c r="D261" s="53"/>
      <c r="E261" s="53"/>
      <c r="F261" s="58"/>
      <c r="G261" s="54" t="str">
        <f t="shared" si="44"/>
        <v/>
      </c>
      <c r="H261" s="55" t="str">
        <f t="shared" si="45"/>
        <v/>
      </c>
      <c r="I261" s="79" t="str">
        <f t="shared" si="46"/>
        <v/>
      </c>
      <c r="J261" s="55" t="str">
        <f t="shared" si="47"/>
        <v/>
      </c>
      <c r="K261" s="55" t="str">
        <f t="shared" si="48"/>
        <v/>
      </c>
      <c r="L261" s="55" t="str">
        <f t="shared" si="49"/>
        <v/>
      </c>
      <c r="M261" s="55" t="str">
        <f t="shared" si="50"/>
        <v/>
      </c>
      <c r="N261" s="55" t="str">
        <f t="shared" si="51"/>
        <v/>
      </c>
      <c r="O261" s="55" t="str">
        <f t="shared" si="52"/>
        <v/>
      </c>
      <c r="P261" s="55" t="str">
        <f t="shared" si="53"/>
        <v/>
      </c>
      <c r="Q261" s="82" t="str">
        <f t="shared" si="54"/>
        <v/>
      </c>
      <c r="R261" s="2"/>
      <c r="S261" s="76"/>
      <c r="T261" s="74"/>
      <c r="U261" s="76"/>
      <c r="V261" s="74"/>
      <c r="W261" s="76"/>
    </row>
    <row r="262" spans="1:23" x14ac:dyDescent="0.25">
      <c r="A262" s="50"/>
      <c r="B262" s="51"/>
      <c r="C262" s="52"/>
      <c r="D262" s="53"/>
      <c r="E262" s="53"/>
      <c r="F262" s="58"/>
      <c r="G262" s="54" t="str">
        <f t="shared" si="44"/>
        <v/>
      </c>
      <c r="H262" s="55" t="str">
        <f t="shared" si="45"/>
        <v/>
      </c>
      <c r="I262" s="79" t="str">
        <f t="shared" si="46"/>
        <v/>
      </c>
      <c r="J262" s="55" t="str">
        <f t="shared" si="47"/>
        <v/>
      </c>
      <c r="K262" s="55" t="str">
        <f t="shared" si="48"/>
        <v/>
      </c>
      <c r="L262" s="55" t="str">
        <f t="shared" si="49"/>
        <v/>
      </c>
      <c r="M262" s="55" t="str">
        <f t="shared" si="50"/>
        <v/>
      </c>
      <c r="N262" s="55" t="str">
        <f t="shared" si="51"/>
        <v/>
      </c>
      <c r="O262" s="55" t="str">
        <f t="shared" si="52"/>
        <v/>
      </c>
      <c r="P262" s="55" t="str">
        <f t="shared" si="53"/>
        <v/>
      </c>
      <c r="Q262" s="82" t="str">
        <f t="shared" si="54"/>
        <v/>
      </c>
      <c r="R262" s="2"/>
      <c r="S262" s="76"/>
      <c r="T262" s="74"/>
      <c r="U262" s="76"/>
      <c r="V262" s="74"/>
      <c r="W262" s="76"/>
    </row>
    <row r="263" spans="1:23" x14ac:dyDescent="0.25">
      <c r="A263" s="50"/>
      <c r="B263" s="51"/>
      <c r="C263" s="52"/>
      <c r="D263" s="53"/>
      <c r="E263" s="53"/>
      <c r="F263" s="58"/>
      <c r="G263" s="54" t="str">
        <f t="shared" si="44"/>
        <v/>
      </c>
      <c r="H263" s="55" t="str">
        <f t="shared" si="45"/>
        <v/>
      </c>
      <c r="I263" s="79" t="str">
        <f t="shared" si="46"/>
        <v/>
      </c>
      <c r="J263" s="55" t="str">
        <f t="shared" si="47"/>
        <v/>
      </c>
      <c r="K263" s="55" t="str">
        <f t="shared" si="48"/>
        <v/>
      </c>
      <c r="L263" s="55" t="str">
        <f t="shared" si="49"/>
        <v/>
      </c>
      <c r="M263" s="55" t="str">
        <f t="shared" si="50"/>
        <v/>
      </c>
      <c r="N263" s="55" t="str">
        <f t="shared" si="51"/>
        <v/>
      </c>
      <c r="O263" s="55" t="str">
        <f t="shared" si="52"/>
        <v/>
      </c>
      <c r="P263" s="55" t="str">
        <f t="shared" si="53"/>
        <v/>
      </c>
      <c r="Q263" s="82" t="str">
        <f t="shared" si="54"/>
        <v/>
      </c>
      <c r="R263" s="2"/>
      <c r="S263" s="76"/>
      <c r="T263" s="74"/>
      <c r="U263" s="76"/>
      <c r="V263" s="74"/>
      <c r="W263" s="76"/>
    </row>
    <row r="264" spans="1:23" x14ac:dyDescent="0.25">
      <c r="A264" s="50"/>
      <c r="B264" s="51"/>
      <c r="C264" s="52"/>
      <c r="D264" s="53"/>
      <c r="E264" s="53"/>
      <c r="F264" s="58"/>
      <c r="G264" s="54" t="str">
        <f t="shared" si="44"/>
        <v/>
      </c>
      <c r="H264" s="55" t="str">
        <f t="shared" si="45"/>
        <v/>
      </c>
      <c r="I264" s="79" t="str">
        <f t="shared" si="46"/>
        <v/>
      </c>
      <c r="J264" s="55" t="str">
        <f t="shared" si="47"/>
        <v/>
      </c>
      <c r="K264" s="55" t="str">
        <f t="shared" si="48"/>
        <v/>
      </c>
      <c r="L264" s="55" t="str">
        <f t="shared" si="49"/>
        <v/>
      </c>
      <c r="M264" s="55" t="str">
        <f t="shared" si="50"/>
        <v/>
      </c>
      <c r="N264" s="55" t="str">
        <f t="shared" si="51"/>
        <v/>
      </c>
      <c r="O264" s="55" t="str">
        <f t="shared" si="52"/>
        <v/>
      </c>
      <c r="P264" s="55" t="str">
        <f t="shared" si="53"/>
        <v/>
      </c>
      <c r="Q264" s="82" t="str">
        <f t="shared" si="54"/>
        <v/>
      </c>
      <c r="R264" s="2"/>
      <c r="S264" s="76"/>
      <c r="T264" s="74"/>
      <c r="U264" s="76"/>
      <c r="V264" s="74"/>
      <c r="W264" s="76"/>
    </row>
    <row r="265" spans="1:23" x14ac:dyDescent="0.25">
      <c r="A265" s="50"/>
      <c r="B265" s="51"/>
      <c r="C265" s="52"/>
      <c r="D265" s="53"/>
      <c r="E265" s="53"/>
      <c r="F265" s="58"/>
      <c r="G265" s="54" t="str">
        <f t="shared" si="44"/>
        <v/>
      </c>
      <c r="H265" s="55" t="str">
        <f t="shared" si="45"/>
        <v/>
      </c>
      <c r="I265" s="79" t="str">
        <f t="shared" si="46"/>
        <v/>
      </c>
      <c r="J265" s="55" t="str">
        <f t="shared" si="47"/>
        <v/>
      </c>
      <c r="K265" s="55" t="str">
        <f t="shared" si="48"/>
        <v/>
      </c>
      <c r="L265" s="55" t="str">
        <f t="shared" si="49"/>
        <v/>
      </c>
      <c r="M265" s="55" t="str">
        <f t="shared" si="50"/>
        <v/>
      </c>
      <c r="N265" s="55" t="str">
        <f t="shared" si="51"/>
        <v/>
      </c>
      <c r="O265" s="55" t="str">
        <f t="shared" si="52"/>
        <v/>
      </c>
      <c r="P265" s="55" t="str">
        <f t="shared" si="53"/>
        <v/>
      </c>
      <c r="Q265" s="82" t="str">
        <f t="shared" si="54"/>
        <v/>
      </c>
      <c r="R265" s="2"/>
      <c r="S265" s="76"/>
      <c r="T265" s="74"/>
      <c r="U265" s="76"/>
      <c r="V265" s="74"/>
      <c r="W265" s="76"/>
    </row>
    <row r="266" spans="1:23" x14ac:dyDescent="0.25">
      <c r="A266" s="50"/>
      <c r="B266" s="51"/>
      <c r="C266" s="52"/>
      <c r="D266" s="53"/>
      <c r="E266" s="53"/>
      <c r="F266" s="58"/>
      <c r="G266" s="54" t="str">
        <f t="shared" si="44"/>
        <v/>
      </c>
      <c r="H266" s="55" t="str">
        <f t="shared" si="45"/>
        <v/>
      </c>
      <c r="I266" s="79" t="str">
        <f t="shared" si="46"/>
        <v/>
      </c>
      <c r="J266" s="55" t="str">
        <f t="shared" si="47"/>
        <v/>
      </c>
      <c r="K266" s="55" t="str">
        <f t="shared" si="48"/>
        <v/>
      </c>
      <c r="L266" s="55" t="str">
        <f t="shared" si="49"/>
        <v/>
      </c>
      <c r="M266" s="55" t="str">
        <f t="shared" si="50"/>
        <v/>
      </c>
      <c r="N266" s="55" t="str">
        <f t="shared" si="51"/>
        <v/>
      </c>
      <c r="O266" s="55" t="str">
        <f t="shared" si="52"/>
        <v/>
      </c>
      <c r="P266" s="55" t="str">
        <f t="shared" si="53"/>
        <v/>
      </c>
      <c r="Q266" s="82" t="str">
        <f t="shared" si="54"/>
        <v/>
      </c>
      <c r="R266" s="2"/>
      <c r="S266" s="76"/>
      <c r="T266" s="74"/>
      <c r="U266" s="76"/>
      <c r="V266" s="74"/>
      <c r="W266" s="76"/>
    </row>
    <row r="267" spans="1:23" x14ac:dyDescent="0.25">
      <c r="A267" s="50"/>
      <c r="B267" s="51"/>
      <c r="C267" s="52"/>
      <c r="D267" s="53"/>
      <c r="E267" s="53"/>
      <c r="F267" s="58"/>
      <c r="G267" s="54" t="str">
        <f t="shared" si="44"/>
        <v/>
      </c>
      <c r="H267" s="55" t="str">
        <f t="shared" si="45"/>
        <v/>
      </c>
      <c r="I267" s="79" t="str">
        <f t="shared" si="46"/>
        <v/>
      </c>
      <c r="J267" s="55" t="str">
        <f t="shared" si="47"/>
        <v/>
      </c>
      <c r="K267" s="55" t="str">
        <f t="shared" si="48"/>
        <v/>
      </c>
      <c r="L267" s="55" t="str">
        <f t="shared" si="49"/>
        <v/>
      </c>
      <c r="M267" s="55" t="str">
        <f t="shared" si="50"/>
        <v/>
      </c>
      <c r="N267" s="55" t="str">
        <f t="shared" si="51"/>
        <v/>
      </c>
      <c r="O267" s="55" t="str">
        <f t="shared" si="52"/>
        <v/>
      </c>
      <c r="P267" s="55" t="str">
        <f t="shared" si="53"/>
        <v/>
      </c>
      <c r="Q267" s="82" t="str">
        <f t="shared" si="54"/>
        <v/>
      </c>
      <c r="R267" s="2"/>
      <c r="S267" s="76"/>
      <c r="T267" s="74"/>
      <c r="U267" s="76"/>
      <c r="V267" s="74"/>
      <c r="W267" s="76"/>
    </row>
    <row r="268" spans="1:23" x14ac:dyDescent="0.25">
      <c r="A268" s="50"/>
      <c r="B268" s="51"/>
      <c r="C268" s="52"/>
      <c r="D268" s="53"/>
      <c r="E268" s="53"/>
      <c r="F268" s="58"/>
      <c r="G268" s="54" t="str">
        <f t="shared" si="44"/>
        <v/>
      </c>
      <c r="H268" s="55" t="str">
        <f t="shared" si="45"/>
        <v/>
      </c>
      <c r="I268" s="79" t="str">
        <f t="shared" si="46"/>
        <v/>
      </c>
      <c r="J268" s="55" t="str">
        <f t="shared" si="47"/>
        <v/>
      </c>
      <c r="K268" s="55" t="str">
        <f t="shared" si="48"/>
        <v/>
      </c>
      <c r="L268" s="55" t="str">
        <f t="shared" si="49"/>
        <v/>
      </c>
      <c r="M268" s="55" t="str">
        <f t="shared" si="50"/>
        <v/>
      </c>
      <c r="N268" s="55" t="str">
        <f t="shared" si="51"/>
        <v/>
      </c>
      <c r="O268" s="55" t="str">
        <f t="shared" si="52"/>
        <v/>
      </c>
      <c r="P268" s="55" t="str">
        <f t="shared" si="53"/>
        <v/>
      </c>
      <c r="Q268" s="82" t="str">
        <f t="shared" si="54"/>
        <v/>
      </c>
      <c r="R268" s="2"/>
      <c r="S268" s="76"/>
      <c r="T268" s="74"/>
      <c r="U268" s="76"/>
      <c r="V268" s="74"/>
      <c r="W268" s="76"/>
    </row>
    <row r="269" spans="1:23" x14ac:dyDescent="0.25">
      <c r="A269" s="50"/>
      <c r="B269" s="51"/>
      <c r="C269" s="52"/>
      <c r="D269" s="53"/>
      <c r="E269" s="53"/>
      <c r="F269" s="58"/>
      <c r="G269" s="54" t="str">
        <f t="shared" si="44"/>
        <v/>
      </c>
      <c r="H269" s="55" t="str">
        <f t="shared" si="45"/>
        <v/>
      </c>
      <c r="I269" s="79" t="str">
        <f t="shared" si="46"/>
        <v/>
      </c>
      <c r="J269" s="55" t="str">
        <f t="shared" si="47"/>
        <v/>
      </c>
      <c r="K269" s="55" t="str">
        <f t="shared" si="48"/>
        <v/>
      </c>
      <c r="L269" s="55" t="str">
        <f t="shared" si="49"/>
        <v/>
      </c>
      <c r="M269" s="55" t="str">
        <f t="shared" si="50"/>
        <v/>
      </c>
      <c r="N269" s="55" t="str">
        <f t="shared" si="51"/>
        <v/>
      </c>
      <c r="O269" s="55" t="str">
        <f t="shared" si="52"/>
        <v/>
      </c>
      <c r="P269" s="55" t="str">
        <f t="shared" si="53"/>
        <v/>
      </c>
      <c r="Q269" s="82" t="str">
        <f t="shared" si="54"/>
        <v/>
      </c>
      <c r="R269" s="2"/>
      <c r="S269" s="76"/>
      <c r="T269" s="74"/>
      <c r="U269" s="76"/>
      <c r="V269" s="74"/>
      <c r="W269" s="76"/>
    </row>
    <row r="270" spans="1:23" x14ac:dyDescent="0.25">
      <c r="A270" s="50"/>
      <c r="B270" s="51"/>
      <c r="C270" s="52"/>
      <c r="D270" s="53"/>
      <c r="E270" s="53"/>
      <c r="F270" s="58"/>
      <c r="G270" s="54" t="str">
        <f t="shared" si="44"/>
        <v/>
      </c>
      <c r="H270" s="55" t="str">
        <f t="shared" si="45"/>
        <v/>
      </c>
      <c r="I270" s="79" t="str">
        <f t="shared" si="46"/>
        <v/>
      </c>
      <c r="J270" s="55" t="str">
        <f t="shared" si="47"/>
        <v/>
      </c>
      <c r="K270" s="55" t="str">
        <f t="shared" si="48"/>
        <v/>
      </c>
      <c r="L270" s="55" t="str">
        <f t="shared" si="49"/>
        <v/>
      </c>
      <c r="M270" s="55" t="str">
        <f t="shared" si="50"/>
        <v/>
      </c>
      <c r="N270" s="55" t="str">
        <f t="shared" si="51"/>
        <v/>
      </c>
      <c r="O270" s="55" t="str">
        <f t="shared" si="52"/>
        <v/>
      </c>
      <c r="P270" s="55" t="str">
        <f t="shared" si="53"/>
        <v/>
      </c>
      <c r="Q270" s="82" t="str">
        <f t="shared" si="54"/>
        <v/>
      </c>
      <c r="R270" s="2"/>
      <c r="S270" s="76"/>
      <c r="T270" s="74"/>
      <c r="U270" s="76"/>
      <c r="V270" s="74"/>
      <c r="W270" s="76"/>
    </row>
    <row r="271" spans="1:23" x14ac:dyDescent="0.25">
      <c r="A271" s="50"/>
      <c r="B271" s="51"/>
      <c r="C271" s="52"/>
      <c r="D271" s="53"/>
      <c r="E271" s="53"/>
      <c r="F271" s="58"/>
      <c r="G271" s="54" t="str">
        <f t="shared" si="44"/>
        <v/>
      </c>
      <c r="H271" s="55" t="str">
        <f t="shared" si="45"/>
        <v/>
      </c>
      <c r="I271" s="79" t="str">
        <f t="shared" si="46"/>
        <v/>
      </c>
      <c r="J271" s="55" t="str">
        <f t="shared" si="47"/>
        <v/>
      </c>
      <c r="K271" s="55" t="str">
        <f t="shared" si="48"/>
        <v/>
      </c>
      <c r="L271" s="55" t="str">
        <f t="shared" si="49"/>
        <v/>
      </c>
      <c r="M271" s="55" t="str">
        <f t="shared" si="50"/>
        <v/>
      </c>
      <c r="N271" s="55" t="str">
        <f t="shared" si="51"/>
        <v/>
      </c>
      <c r="O271" s="55" t="str">
        <f t="shared" si="52"/>
        <v/>
      </c>
      <c r="P271" s="55" t="str">
        <f t="shared" si="53"/>
        <v/>
      </c>
      <c r="Q271" s="82" t="str">
        <f t="shared" si="54"/>
        <v/>
      </c>
      <c r="R271" s="2"/>
      <c r="S271" s="76"/>
      <c r="T271" s="74"/>
      <c r="U271" s="76"/>
      <c r="V271" s="74"/>
      <c r="W271" s="76"/>
    </row>
    <row r="272" spans="1:23" x14ac:dyDescent="0.25">
      <c r="A272" s="50"/>
      <c r="B272" s="51"/>
      <c r="C272" s="52"/>
      <c r="D272" s="53"/>
      <c r="E272" s="53"/>
      <c r="F272" s="58"/>
      <c r="G272" s="54" t="str">
        <f t="shared" si="44"/>
        <v/>
      </c>
      <c r="H272" s="55" t="str">
        <f t="shared" si="45"/>
        <v/>
      </c>
      <c r="I272" s="79" t="str">
        <f t="shared" si="46"/>
        <v/>
      </c>
      <c r="J272" s="55" t="str">
        <f t="shared" si="47"/>
        <v/>
      </c>
      <c r="K272" s="55" t="str">
        <f t="shared" si="48"/>
        <v/>
      </c>
      <c r="L272" s="55" t="str">
        <f t="shared" si="49"/>
        <v/>
      </c>
      <c r="M272" s="55" t="str">
        <f t="shared" si="50"/>
        <v/>
      </c>
      <c r="N272" s="55" t="str">
        <f t="shared" si="51"/>
        <v/>
      </c>
      <c r="O272" s="55" t="str">
        <f t="shared" si="52"/>
        <v/>
      </c>
      <c r="P272" s="55" t="str">
        <f t="shared" si="53"/>
        <v/>
      </c>
      <c r="Q272" s="82" t="str">
        <f t="shared" si="54"/>
        <v/>
      </c>
      <c r="R272" s="2"/>
      <c r="S272" s="76"/>
      <c r="T272" s="74"/>
      <c r="U272" s="76"/>
      <c r="V272" s="74"/>
      <c r="W272" s="76"/>
    </row>
    <row r="273" spans="1:23" x14ac:dyDescent="0.25">
      <c r="A273" s="50"/>
      <c r="B273" s="51"/>
      <c r="C273" s="52"/>
      <c r="D273" s="53"/>
      <c r="E273" s="53"/>
      <c r="F273" s="58"/>
      <c r="G273" s="54" t="str">
        <f t="shared" si="44"/>
        <v/>
      </c>
      <c r="H273" s="55" t="str">
        <f t="shared" si="45"/>
        <v/>
      </c>
      <c r="I273" s="79" t="str">
        <f t="shared" si="46"/>
        <v/>
      </c>
      <c r="J273" s="55" t="str">
        <f t="shared" si="47"/>
        <v/>
      </c>
      <c r="K273" s="55" t="str">
        <f t="shared" si="48"/>
        <v/>
      </c>
      <c r="L273" s="55" t="str">
        <f t="shared" si="49"/>
        <v/>
      </c>
      <c r="M273" s="55" t="str">
        <f t="shared" si="50"/>
        <v/>
      </c>
      <c r="N273" s="55" t="str">
        <f t="shared" si="51"/>
        <v/>
      </c>
      <c r="O273" s="55" t="str">
        <f t="shared" si="52"/>
        <v/>
      </c>
      <c r="P273" s="55" t="str">
        <f t="shared" si="53"/>
        <v/>
      </c>
      <c r="Q273" s="82" t="str">
        <f t="shared" si="54"/>
        <v/>
      </c>
      <c r="R273" s="2"/>
      <c r="S273" s="76"/>
      <c r="T273" s="74"/>
      <c r="U273" s="76"/>
      <c r="V273" s="74"/>
      <c r="W273" s="76"/>
    </row>
    <row r="274" spans="1:23" x14ac:dyDescent="0.25">
      <c r="A274" s="50"/>
      <c r="B274" s="51"/>
      <c r="C274" s="52"/>
      <c r="D274" s="53"/>
      <c r="E274" s="53"/>
      <c r="F274" s="58"/>
      <c r="G274" s="54" t="str">
        <f t="shared" si="44"/>
        <v/>
      </c>
      <c r="H274" s="55" t="str">
        <f t="shared" si="45"/>
        <v/>
      </c>
      <c r="I274" s="79" t="str">
        <f t="shared" si="46"/>
        <v/>
      </c>
      <c r="J274" s="55" t="str">
        <f t="shared" si="47"/>
        <v/>
      </c>
      <c r="K274" s="55" t="str">
        <f t="shared" si="48"/>
        <v/>
      </c>
      <c r="L274" s="55" t="str">
        <f t="shared" si="49"/>
        <v/>
      </c>
      <c r="M274" s="55" t="str">
        <f t="shared" si="50"/>
        <v/>
      </c>
      <c r="N274" s="55" t="str">
        <f t="shared" si="51"/>
        <v/>
      </c>
      <c r="O274" s="55" t="str">
        <f t="shared" si="52"/>
        <v/>
      </c>
      <c r="P274" s="55" t="str">
        <f t="shared" si="53"/>
        <v/>
      </c>
      <c r="Q274" s="82" t="str">
        <f t="shared" si="54"/>
        <v/>
      </c>
      <c r="R274" s="2"/>
      <c r="S274" s="76"/>
      <c r="T274" s="74"/>
      <c r="U274" s="76"/>
      <c r="V274" s="74"/>
      <c r="W274" s="76"/>
    </row>
    <row r="275" spans="1:23" x14ac:dyDescent="0.25">
      <c r="A275" s="50"/>
      <c r="B275" s="51"/>
      <c r="C275" s="52"/>
      <c r="D275" s="53"/>
      <c r="E275" s="53"/>
      <c r="F275" s="58"/>
      <c r="G275" s="54" t="str">
        <f t="shared" si="44"/>
        <v/>
      </c>
      <c r="H275" s="55" t="str">
        <f t="shared" si="45"/>
        <v/>
      </c>
      <c r="I275" s="79" t="str">
        <f t="shared" si="46"/>
        <v/>
      </c>
      <c r="J275" s="55" t="str">
        <f t="shared" si="47"/>
        <v/>
      </c>
      <c r="K275" s="55" t="str">
        <f t="shared" si="48"/>
        <v/>
      </c>
      <c r="L275" s="55" t="str">
        <f t="shared" si="49"/>
        <v/>
      </c>
      <c r="M275" s="55" t="str">
        <f t="shared" si="50"/>
        <v/>
      </c>
      <c r="N275" s="55" t="str">
        <f t="shared" si="51"/>
        <v/>
      </c>
      <c r="O275" s="55" t="str">
        <f t="shared" si="52"/>
        <v/>
      </c>
      <c r="P275" s="55" t="str">
        <f t="shared" si="53"/>
        <v/>
      </c>
      <c r="Q275" s="82" t="str">
        <f t="shared" si="54"/>
        <v/>
      </c>
      <c r="R275" s="2"/>
      <c r="S275" s="76"/>
      <c r="T275" s="74"/>
      <c r="U275" s="76"/>
      <c r="V275" s="74"/>
      <c r="W275" s="76"/>
    </row>
    <row r="276" spans="1:23" x14ac:dyDescent="0.25">
      <c r="A276" s="50"/>
      <c r="B276" s="51"/>
      <c r="C276" s="52"/>
      <c r="D276" s="53"/>
      <c r="E276" s="53"/>
      <c r="F276" s="58"/>
      <c r="G276" s="54" t="str">
        <f t="shared" si="44"/>
        <v/>
      </c>
      <c r="H276" s="55" t="str">
        <f t="shared" si="45"/>
        <v/>
      </c>
      <c r="I276" s="79" t="str">
        <f t="shared" si="46"/>
        <v/>
      </c>
      <c r="J276" s="55" t="str">
        <f t="shared" si="47"/>
        <v/>
      </c>
      <c r="K276" s="55" t="str">
        <f t="shared" si="48"/>
        <v/>
      </c>
      <c r="L276" s="55" t="str">
        <f t="shared" si="49"/>
        <v/>
      </c>
      <c r="M276" s="55" t="str">
        <f t="shared" si="50"/>
        <v/>
      </c>
      <c r="N276" s="55" t="str">
        <f t="shared" si="51"/>
        <v/>
      </c>
      <c r="O276" s="55" t="str">
        <f t="shared" si="52"/>
        <v/>
      </c>
      <c r="P276" s="55" t="str">
        <f t="shared" si="53"/>
        <v/>
      </c>
      <c r="Q276" s="82" t="str">
        <f t="shared" si="54"/>
        <v/>
      </c>
      <c r="R276" s="2"/>
      <c r="S276" s="76"/>
      <c r="T276" s="74"/>
      <c r="U276" s="76"/>
      <c r="V276" s="74"/>
      <c r="W276" s="76"/>
    </row>
    <row r="277" spans="1:23" x14ac:dyDescent="0.25">
      <c r="A277" s="50"/>
      <c r="B277" s="51"/>
      <c r="C277" s="52"/>
      <c r="D277" s="53"/>
      <c r="E277" s="53"/>
      <c r="F277" s="58"/>
      <c r="G277" s="54" t="str">
        <f t="shared" si="44"/>
        <v/>
      </c>
      <c r="H277" s="55" t="str">
        <f t="shared" si="45"/>
        <v/>
      </c>
      <c r="I277" s="79" t="str">
        <f t="shared" si="46"/>
        <v/>
      </c>
      <c r="J277" s="55" t="str">
        <f t="shared" si="47"/>
        <v/>
      </c>
      <c r="K277" s="55" t="str">
        <f t="shared" si="48"/>
        <v/>
      </c>
      <c r="L277" s="55" t="str">
        <f t="shared" si="49"/>
        <v/>
      </c>
      <c r="M277" s="55" t="str">
        <f t="shared" si="50"/>
        <v/>
      </c>
      <c r="N277" s="55" t="str">
        <f t="shared" si="51"/>
        <v/>
      </c>
      <c r="O277" s="55" t="str">
        <f t="shared" si="52"/>
        <v/>
      </c>
      <c r="P277" s="55" t="str">
        <f t="shared" si="53"/>
        <v/>
      </c>
      <c r="Q277" s="82" t="str">
        <f t="shared" si="54"/>
        <v/>
      </c>
      <c r="R277" s="2"/>
      <c r="S277" s="76"/>
      <c r="T277" s="74"/>
      <c r="U277" s="76"/>
      <c r="V277" s="74"/>
      <c r="W277" s="76"/>
    </row>
    <row r="278" spans="1:23" x14ac:dyDescent="0.25">
      <c r="A278" s="50"/>
      <c r="B278" s="51"/>
      <c r="C278" s="52"/>
      <c r="D278" s="53"/>
      <c r="E278" s="53"/>
      <c r="F278" s="58"/>
      <c r="G278" s="54" t="str">
        <f t="shared" si="44"/>
        <v/>
      </c>
      <c r="H278" s="55" t="str">
        <f t="shared" si="45"/>
        <v/>
      </c>
      <c r="I278" s="79" t="str">
        <f t="shared" si="46"/>
        <v/>
      </c>
      <c r="J278" s="55" t="str">
        <f t="shared" si="47"/>
        <v/>
      </c>
      <c r="K278" s="55" t="str">
        <f t="shared" si="48"/>
        <v/>
      </c>
      <c r="L278" s="55" t="str">
        <f t="shared" si="49"/>
        <v/>
      </c>
      <c r="M278" s="55" t="str">
        <f t="shared" si="50"/>
        <v/>
      </c>
      <c r="N278" s="55" t="str">
        <f t="shared" si="51"/>
        <v/>
      </c>
      <c r="O278" s="55" t="str">
        <f t="shared" si="52"/>
        <v/>
      </c>
      <c r="P278" s="55" t="str">
        <f t="shared" si="53"/>
        <v/>
      </c>
      <c r="Q278" s="82" t="str">
        <f t="shared" si="54"/>
        <v/>
      </c>
      <c r="R278" s="2"/>
      <c r="S278" s="76"/>
      <c r="T278" s="74"/>
      <c r="U278" s="76"/>
      <c r="V278" s="74"/>
      <c r="W278" s="76"/>
    </row>
    <row r="279" spans="1:23" x14ac:dyDescent="0.25">
      <c r="A279" s="50"/>
      <c r="B279" s="51"/>
      <c r="C279" s="52"/>
      <c r="D279" s="53"/>
      <c r="E279" s="53"/>
      <c r="F279" s="58"/>
      <c r="G279" s="54" t="str">
        <f t="shared" si="44"/>
        <v/>
      </c>
      <c r="H279" s="55" t="str">
        <f t="shared" si="45"/>
        <v/>
      </c>
      <c r="I279" s="79" t="str">
        <f t="shared" si="46"/>
        <v/>
      </c>
      <c r="J279" s="55" t="str">
        <f t="shared" si="47"/>
        <v/>
      </c>
      <c r="K279" s="55" t="str">
        <f t="shared" si="48"/>
        <v/>
      </c>
      <c r="L279" s="55" t="str">
        <f t="shared" si="49"/>
        <v/>
      </c>
      <c r="M279" s="55" t="str">
        <f t="shared" si="50"/>
        <v/>
      </c>
      <c r="N279" s="55" t="str">
        <f t="shared" si="51"/>
        <v/>
      </c>
      <c r="O279" s="55" t="str">
        <f t="shared" si="52"/>
        <v/>
      </c>
      <c r="P279" s="55" t="str">
        <f t="shared" si="53"/>
        <v/>
      </c>
      <c r="Q279" s="82" t="str">
        <f t="shared" si="54"/>
        <v/>
      </c>
      <c r="R279" s="2"/>
      <c r="S279" s="76"/>
      <c r="T279" s="74"/>
      <c r="U279" s="76"/>
      <c r="V279" s="74"/>
      <c r="W279" s="76"/>
    </row>
    <row r="280" spans="1:23" x14ac:dyDescent="0.25">
      <c r="A280" s="50"/>
      <c r="B280" s="51"/>
      <c r="C280" s="52"/>
      <c r="D280" s="53"/>
      <c r="E280" s="53"/>
      <c r="F280" s="58"/>
      <c r="G280" s="54" t="str">
        <f t="shared" si="44"/>
        <v/>
      </c>
      <c r="H280" s="55" t="str">
        <f t="shared" si="45"/>
        <v/>
      </c>
      <c r="I280" s="79" t="str">
        <f t="shared" si="46"/>
        <v/>
      </c>
      <c r="J280" s="55" t="str">
        <f t="shared" si="47"/>
        <v/>
      </c>
      <c r="K280" s="55" t="str">
        <f t="shared" si="48"/>
        <v/>
      </c>
      <c r="L280" s="55" t="str">
        <f t="shared" si="49"/>
        <v/>
      </c>
      <c r="M280" s="55" t="str">
        <f t="shared" si="50"/>
        <v/>
      </c>
      <c r="N280" s="55" t="str">
        <f t="shared" si="51"/>
        <v/>
      </c>
      <c r="O280" s="55" t="str">
        <f t="shared" si="52"/>
        <v/>
      </c>
      <c r="P280" s="55" t="str">
        <f t="shared" si="53"/>
        <v/>
      </c>
      <c r="Q280" s="82" t="str">
        <f t="shared" si="54"/>
        <v/>
      </c>
      <c r="R280" s="2"/>
      <c r="S280" s="76"/>
      <c r="T280" s="74"/>
      <c r="U280" s="76"/>
      <c r="V280" s="74"/>
      <c r="W280" s="76"/>
    </row>
    <row r="281" spans="1:23" x14ac:dyDescent="0.25">
      <c r="A281" s="50"/>
      <c r="B281" s="51"/>
      <c r="C281" s="52"/>
      <c r="D281" s="53"/>
      <c r="E281" s="53"/>
      <c r="F281" s="58"/>
      <c r="G281" s="54" t="str">
        <f t="shared" si="44"/>
        <v/>
      </c>
      <c r="H281" s="55" t="str">
        <f t="shared" si="45"/>
        <v/>
      </c>
      <c r="I281" s="79" t="str">
        <f t="shared" si="46"/>
        <v/>
      </c>
      <c r="J281" s="55" t="str">
        <f t="shared" si="47"/>
        <v/>
      </c>
      <c r="K281" s="55" t="str">
        <f t="shared" si="48"/>
        <v/>
      </c>
      <c r="L281" s="55" t="str">
        <f t="shared" si="49"/>
        <v/>
      </c>
      <c r="M281" s="55" t="str">
        <f t="shared" si="50"/>
        <v/>
      </c>
      <c r="N281" s="55" t="str">
        <f t="shared" si="51"/>
        <v/>
      </c>
      <c r="O281" s="55" t="str">
        <f t="shared" si="52"/>
        <v/>
      </c>
      <c r="P281" s="55" t="str">
        <f t="shared" si="53"/>
        <v/>
      </c>
      <c r="Q281" s="82" t="str">
        <f t="shared" si="54"/>
        <v/>
      </c>
      <c r="R281" s="2"/>
      <c r="S281" s="76"/>
      <c r="T281" s="74"/>
      <c r="U281" s="76"/>
      <c r="V281" s="74"/>
      <c r="W281" s="76"/>
    </row>
    <row r="282" spans="1:23" x14ac:dyDescent="0.25">
      <c r="A282" s="50"/>
      <c r="B282" s="51"/>
      <c r="C282" s="52"/>
      <c r="D282" s="53"/>
      <c r="E282" s="53"/>
      <c r="F282" s="58"/>
      <c r="G282" s="54" t="str">
        <f t="shared" si="44"/>
        <v/>
      </c>
      <c r="H282" s="55" t="str">
        <f t="shared" si="45"/>
        <v/>
      </c>
      <c r="I282" s="79" t="str">
        <f t="shared" si="46"/>
        <v/>
      </c>
      <c r="J282" s="55" t="str">
        <f t="shared" si="47"/>
        <v/>
      </c>
      <c r="K282" s="55" t="str">
        <f t="shared" si="48"/>
        <v/>
      </c>
      <c r="L282" s="55" t="str">
        <f t="shared" si="49"/>
        <v/>
      </c>
      <c r="M282" s="55" t="str">
        <f t="shared" si="50"/>
        <v/>
      </c>
      <c r="N282" s="55" t="str">
        <f t="shared" si="51"/>
        <v/>
      </c>
      <c r="O282" s="55" t="str">
        <f t="shared" si="52"/>
        <v/>
      </c>
      <c r="P282" s="55" t="str">
        <f t="shared" si="53"/>
        <v/>
      </c>
      <c r="Q282" s="82" t="str">
        <f t="shared" si="54"/>
        <v/>
      </c>
      <c r="R282" s="2"/>
      <c r="S282" s="76"/>
      <c r="T282" s="74"/>
      <c r="U282" s="76"/>
      <c r="V282" s="74"/>
      <c r="W282" s="76"/>
    </row>
    <row r="283" spans="1:23" x14ac:dyDescent="0.25">
      <c r="A283" s="50"/>
      <c r="B283" s="51"/>
      <c r="C283" s="52"/>
      <c r="D283" s="53"/>
      <c r="E283" s="53"/>
      <c r="F283" s="58"/>
      <c r="G283" s="54" t="str">
        <f t="shared" si="44"/>
        <v/>
      </c>
      <c r="H283" s="55" t="str">
        <f t="shared" si="45"/>
        <v/>
      </c>
      <c r="I283" s="79" t="str">
        <f t="shared" si="46"/>
        <v/>
      </c>
      <c r="J283" s="55" t="str">
        <f t="shared" si="47"/>
        <v/>
      </c>
      <c r="K283" s="55" t="str">
        <f t="shared" si="48"/>
        <v/>
      </c>
      <c r="L283" s="55" t="str">
        <f t="shared" si="49"/>
        <v/>
      </c>
      <c r="M283" s="55" t="str">
        <f t="shared" si="50"/>
        <v/>
      </c>
      <c r="N283" s="55" t="str">
        <f t="shared" si="51"/>
        <v/>
      </c>
      <c r="O283" s="55" t="str">
        <f t="shared" si="52"/>
        <v/>
      </c>
      <c r="P283" s="55" t="str">
        <f t="shared" si="53"/>
        <v/>
      </c>
      <c r="Q283" s="82" t="str">
        <f t="shared" si="54"/>
        <v/>
      </c>
      <c r="R283" s="2"/>
      <c r="S283" s="76"/>
      <c r="T283" s="74"/>
      <c r="U283" s="76"/>
      <c r="V283" s="74"/>
      <c r="W283" s="76"/>
    </row>
    <row r="284" spans="1:23" x14ac:dyDescent="0.25">
      <c r="A284" s="50"/>
      <c r="B284" s="51"/>
      <c r="C284" s="52"/>
      <c r="D284" s="53"/>
      <c r="E284" s="53"/>
      <c r="F284" s="58"/>
      <c r="G284" s="54" t="str">
        <f t="shared" si="44"/>
        <v/>
      </c>
      <c r="H284" s="55" t="str">
        <f t="shared" si="45"/>
        <v/>
      </c>
      <c r="I284" s="79" t="str">
        <f t="shared" si="46"/>
        <v/>
      </c>
      <c r="J284" s="55" t="str">
        <f t="shared" si="47"/>
        <v/>
      </c>
      <c r="K284" s="55" t="str">
        <f t="shared" si="48"/>
        <v/>
      </c>
      <c r="L284" s="55" t="str">
        <f t="shared" si="49"/>
        <v/>
      </c>
      <c r="M284" s="55" t="str">
        <f t="shared" si="50"/>
        <v/>
      </c>
      <c r="N284" s="55" t="str">
        <f t="shared" si="51"/>
        <v/>
      </c>
      <c r="O284" s="55" t="str">
        <f t="shared" si="52"/>
        <v/>
      </c>
      <c r="P284" s="55" t="str">
        <f t="shared" si="53"/>
        <v/>
      </c>
      <c r="Q284" s="82" t="str">
        <f t="shared" si="54"/>
        <v/>
      </c>
      <c r="R284" s="2"/>
      <c r="S284" s="76"/>
      <c r="T284" s="74"/>
      <c r="U284" s="76"/>
      <c r="V284" s="74"/>
      <c r="W284" s="76"/>
    </row>
    <row r="285" spans="1:23" x14ac:dyDescent="0.25">
      <c r="A285" s="50"/>
      <c r="B285" s="51"/>
      <c r="C285" s="52"/>
      <c r="D285" s="53"/>
      <c r="E285" s="53"/>
      <c r="F285" s="58"/>
      <c r="G285" s="54" t="str">
        <f t="shared" si="44"/>
        <v/>
      </c>
      <c r="H285" s="55" t="str">
        <f t="shared" si="45"/>
        <v/>
      </c>
      <c r="I285" s="79" t="str">
        <f t="shared" si="46"/>
        <v/>
      </c>
      <c r="J285" s="55" t="str">
        <f t="shared" si="47"/>
        <v/>
      </c>
      <c r="K285" s="55" t="str">
        <f t="shared" si="48"/>
        <v/>
      </c>
      <c r="L285" s="55" t="str">
        <f t="shared" si="49"/>
        <v/>
      </c>
      <c r="M285" s="55" t="str">
        <f t="shared" si="50"/>
        <v/>
      </c>
      <c r="N285" s="55" t="str">
        <f t="shared" si="51"/>
        <v/>
      </c>
      <c r="O285" s="55" t="str">
        <f t="shared" si="52"/>
        <v/>
      </c>
      <c r="P285" s="55" t="str">
        <f t="shared" si="53"/>
        <v/>
      </c>
      <c r="Q285" s="82" t="str">
        <f t="shared" si="54"/>
        <v/>
      </c>
      <c r="R285" s="2"/>
      <c r="S285" s="76"/>
      <c r="T285" s="74"/>
      <c r="U285" s="76"/>
      <c r="V285" s="74"/>
      <c r="W285" s="76"/>
    </row>
    <row r="286" spans="1:23" x14ac:dyDescent="0.25">
      <c r="A286" s="50"/>
      <c r="B286" s="51"/>
      <c r="C286" s="52"/>
      <c r="D286" s="53"/>
      <c r="E286" s="53"/>
      <c r="F286" s="58"/>
      <c r="G286" s="54" t="str">
        <f t="shared" si="44"/>
        <v/>
      </c>
      <c r="H286" s="55" t="str">
        <f t="shared" si="45"/>
        <v/>
      </c>
      <c r="I286" s="79" t="str">
        <f t="shared" si="46"/>
        <v/>
      </c>
      <c r="J286" s="55" t="str">
        <f t="shared" si="47"/>
        <v/>
      </c>
      <c r="K286" s="55" t="str">
        <f t="shared" si="48"/>
        <v/>
      </c>
      <c r="L286" s="55" t="str">
        <f t="shared" si="49"/>
        <v/>
      </c>
      <c r="M286" s="55" t="str">
        <f t="shared" si="50"/>
        <v/>
      </c>
      <c r="N286" s="55" t="str">
        <f t="shared" si="51"/>
        <v/>
      </c>
      <c r="O286" s="55" t="str">
        <f t="shared" si="52"/>
        <v/>
      </c>
      <c r="P286" s="55" t="str">
        <f t="shared" si="53"/>
        <v/>
      </c>
      <c r="Q286" s="82" t="str">
        <f t="shared" si="54"/>
        <v/>
      </c>
      <c r="R286" s="2"/>
      <c r="S286" s="76"/>
      <c r="T286" s="74"/>
      <c r="U286" s="76"/>
      <c r="V286" s="74"/>
      <c r="W286" s="76"/>
    </row>
    <row r="287" spans="1:23" x14ac:dyDescent="0.25">
      <c r="A287" s="50"/>
      <c r="B287" s="51"/>
      <c r="C287" s="52"/>
      <c r="D287" s="53"/>
      <c r="E287" s="53"/>
      <c r="F287" s="58"/>
      <c r="G287" s="54" t="str">
        <f t="shared" si="44"/>
        <v/>
      </c>
      <c r="H287" s="55" t="str">
        <f t="shared" si="45"/>
        <v/>
      </c>
      <c r="I287" s="79" t="str">
        <f t="shared" si="46"/>
        <v/>
      </c>
      <c r="J287" s="55" t="str">
        <f t="shared" si="47"/>
        <v/>
      </c>
      <c r="K287" s="55" t="str">
        <f t="shared" si="48"/>
        <v/>
      </c>
      <c r="L287" s="55" t="str">
        <f t="shared" si="49"/>
        <v/>
      </c>
      <c r="M287" s="55" t="str">
        <f t="shared" si="50"/>
        <v/>
      </c>
      <c r="N287" s="55" t="str">
        <f t="shared" si="51"/>
        <v/>
      </c>
      <c r="O287" s="55" t="str">
        <f t="shared" si="52"/>
        <v/>
      </c>
      <c r="P287" s="55" t="str">
        <f t="shared" si="53"/>
        <v/>
      </c>
      <c r="Q287" s="82" t="str">
        <f t="shared" si="54"/>
        <v/>
      </c>
      <c r="R287" s="2"/>
      <c r="S287" s="76"/>
      <c r="T287" s="74"/>
      <c r="U287" s="76"/>
      <c r="V287" s="74"/>
      <c r="W287" s="76"/>
    </row>
    <row r="288" spans="1:23" x14ac:dyDescent="0.25">
      <c r="A288" s="50"/>
      <c r="B288" s="51"/>
      <c r="C288" s="52"/>
      <c r="D288" s="53"/>
      <c r="E288" s="53"/>
      <c r="F288" s="58"/>
      <c r="G288" s="54" t="str">
        <f t="shared" si="44"/>
        <v/>
      </c>
      <c r="H288" s="55" t="str">
        <f t="shared" si="45"/>
        <v/>
      </c>
      <c r="I288" s="79" t="str">
        <f t="shared" si="46"/>
        <v/>
      </c>
      <c r="J288" s="55" t="str">
        <f t="shared" si="47"/>
        <v/>
      </c>
      <c r="K288" s="55" t="str">
        <f t="shared" si="48"/>
        <v/>
      </c>
      <c r="L288" s="55" t="str">
        <f t="shared" si="49"/>
        <v/>
      </c>
      <c r="M288" s="55" t="str">
        <f t="shared" si="50"/>
        <v/>
      </c>
      <c r="N288" s="55" t="str">
        <f t="shared" si="51"/>
        <v/>
      </c>
      <c r="O288" s="55" t="str">
        <f t="shared" si="52"/>
        <v/>
      </c>
      <c r="P288" s="55" t="str">
        <f t="shared" si="53"/>
        <v/>
      </c>
      <c r="Q288" s="82" t="str">
        <f t="shared" si="54"/>
        <v/>
      </c>
      <c r="R288" s="2"/>
      <c r="S288" s="76"/>
      <c r="T288" s="74"/>
      <c r="U288" s="76"/>
      <c r="V288" s="74"/>
      <c r="W288" s="76"/>
    </row>
    <row r="289" spans="1:23" x14ac:dyDescent="0.25">
      <c r="A289" s="50"/>
      <c r="B289" s="51"/>
      <c r="C289" s="52"/>
      <c r="D289" s="53"/>
      <c r="E289" s="53"/>
      <c r="F289" s="58"/>
      <c r="G289" s="54" t="str">
        <f t="shared" si="44"/>
        <v/>
      </c>
      <c r="H289" s="55" t="str">
        <f t="shared" si="45"/>
        <v/>
      </c>
      <c r="I289" s="79" t="str">
        <f t="shared" si="46"/>
        <v/>
      </c>
      <c r="J289" s="55" t="str">
        <f t="shared" si="47"/>
        <v/>
      </c>
      <c r="K289" s="55" t="str">
        <f t="shared" si="48"/>
        <v/>
      </c>
      <c r="L289" s="55" t="str">
        <f t="shared" si="49"/>
        <v/>
      </c>
      <c r="M289" s="55" t="str">
        <f t="shared" si="50"/>
        <v/>
      </c>
      <c r="N289" s="55" t="str">
        <f t="shared" si="51"/>
        <v/>
      </c>
      <c r="O289" s="55" t="str">
        <f t="shared" si="52"/>
        <v/>
      </c>
      <c r="P289" s="55" t="str">
        <f t="shared" si="53"/>
        <v/>
      </c>
      <c r="Q289" s="82" t="str">
        <f t="shared" si="54"/>
        <v/>
      </c>
      <c r="R289" s="2"/>
      <c r="S289" s="76"/>
      <c r="T289" s="74"/>
      <c r="U289" s="76"/>
      <c r="V289" s="74"/>
      <c r="W289" s="76"/>
    </row>
    <row r="290" spans="1:23" x14ac:dyDescent="0.25">
      <c r="A290" s="50"/>
      <c r="B290" s="51"/>
      <c r="C290" s="52"/>
      <c r="D290" s="53"/>
      <c r="E290" s="53"/>
      <c r="F290" s="58"/>
      <c r="G290" s="54" t="str">
        <f t="shared" si="44"/>
        <v/>
      </c>
      <c r="H290" s="55" t="str">
        <f t="shared" si="45"/>
        <v/>
      </c>
      <c r="I290" s="79" t="str">
        <f t="shared" si="46"/>
        <v/>
      </c>
      <c r="J290" s="55" t="str">
        <f t="shared" si="47"/>
        <v/>
      </c>
      <c r="K290" s="55" t="str">
        <f t="shared" si="48"/>
        <v/>
      </c>
      <c r="L290" s="55" t="str">
        <f t="shared" si="49"/>
        <v/>
      </c>
      <c r="M290" s="55" t="str">
        <f t="shared" si="50"/>
        <v/>
      </c>
      <c r="N290" s="55" t="str">
        <f t="shared" si="51"/>
        <v/>
      </c>
      <c r="O290" s="55" t="str">
        <f t="shared" si="52"/>
        <v/>
      </c>
      <c r="P290" s="55" t="str">
        <f t="shared" si="53"/>
        <v/>
      </c>
      <c r="Q290" s="82" t="str">
        <f t="shared" si="54"/>
        <v/>
      </c>
      <c r="R290" s="2"/>
      <c r="S290" s="76"/>
      <c r="T290" s="74"/>
      <c r="U290" s="76"/>
      <c r="V290" s="74"/>
      <c r="W290" s="76"/>
    </row>
    <row r="291" spans="1:23" x14ac:dyDescent="0.25">
      <c r="A291" s="50"/>
      <c r="B291" s="51"/>
      <c r="C291" s="52"/>
      <c r="D291" s="53"/>
      <c r="E291" s="53"/>
      <c r="F291" s="58"/>
      <c r="G291" s="54" t="str">
        <f t="shared" si="44"/>
        <v/>
      </c>
      <c r="H291" s="55" t="str">
        <f t="shared" si="45"/>
        <v/>
      </c>
      <c r="I291" s="79" t="str">
        <f t="shared" si="46"/>
        <v/>
      </c>
      <c r="J291" s="55" t="str">
        <f t="shared" si="47"/>
        <v/>
      </c>
      <c r="K291" s="55" t="str">
        <f t="shared" si="48"/>
        <v/>
      </c>
      <c r="L291" s="55" t="str">
        <f t="shared" si="49"/>
        <v/>
      </c>
      <c r="M291" s="55" t="str">
        <f t="shared" si="50"/>
        <v/>
      </c>
      <c r="N291" s="55" t="str">
        <f t="shared" si="51"/>
        <v/>
      </c>
      <c r="O291" s="55" t="str">
        <f t="shared" si="52"/>
        <v/>
      </c>
      <c r="P291" s="55" t="str">
        <f t="shared" si="53"/>
        <v/>
      </c>
      <c r="Q291" s="82" t="str">
        <f t="shared" si="54"/>
        <v/>
      </c>
      <c r="R291" s="2"/>
      <c r="S291" s="76"/>
      <c r="T291" s="74"/>
      <c r="U291" s="76"/>
      <c r="V291" s="74"/>
      <c r="W291" s="76"/>
    </row>
    <row r="292" spans="1:23" x14ac:dyDescent="0.25">
      <c r="A292" s="50"/>
      <c r="B292" s="51"/>
      <c r="C292" s="52"/>
      <c r="D292" s="53"/>
      <c r="E292" s="53"/>
      <c r="F292" s="58"/>
      <c r="G292" s="54" t="str">
        <f t="shared" si="44"/>
        <v/>
      </c>
      <c r="H292" s="55" t="str">
        <f t="shared" si="45"/>
        <v/>
      </c>
      <c r="I292" s="79" t="str">
        <f t="shared" si="46"/>
        <v/>
      </c>
      <c r="J292" s="55" t="str">
        <f t="shared" si="47"/>
        <v/>
      </c>
      <c r="K292" s="55" t="str">
        <f t="shared" si="48"/>
        <v/>
      </c>
      <c r="L292" s="55" t="str">
        <f t="shared" si="49"/>
        <v/>
      </c>
      <c r="M292" s="55" t="str">
        <f t="shared" si="50"/>
        <v/>
      </c>
      <c r="N292" s="55" t="str">
        <f t="shared" si="51"/>
        <v/>
      </c>
      <c r="O292" s="55" t="str">
        <f t="shared" si="52"/>
        <v/>
      </c>
      <c r="P292" s="55" t="str">
        <f t="shared" si="53"/>
        <v/>
      </c>
      <c r="Q292" s="82" t="str">
        <f t="shared" si="54"/>
        <v/>
      </c>
      <c r="R292" s="2"/>
      <c r="S292" s="76"/>
      <c r="T292" s="74"/>
      <c r="U292" s="76"/>
      <c r="V292" s="74"/>
      <c r="W292" s="76"/>
    </row>
    <row r="293" spans="1:23" x14ac:dyDescent="0.25">
      <c r="A293" s="50"/>
      <c r="B293" s="51"/>
      <c r="C293" s="52"/>
      <c r="D293" s="53"/>
      <c r="E293" s="53"/>
      <c r="F293" s="58"/>
      <c r="G293" s="54" t="str">
        <f t="shared" si="44"/>
        <v/>
      </c>
      <c r="H293" s="55" t="str">
        <f t="shared" si="45"/>
        <v/>
      </c>
      <c r="I293" s="79" t="str">
        <f t="shared" si="46"/>
        <v/>
      </c>
      <c r="J293" s="55" t="str">
        <f t="shared" si="47"/>
        <v/>
      </c>
      <c r="K293" s="55" t="str">
        <f t="shared" si="48"/>
        <v/>
      </c>
      <c r="L293" s="55" t="str">
        <f t="shared" si="49"/>
        <v/>
      </c>
      <c r="M293" s="55" t="str">
        <f t="shared" si="50"/>
        <v/>
      </c>
      <c r="N293" s="55" t="str">
        <f t="shared" si="51"/>
        <v/>
      </c>
      <c r="O293" s="55" t="str">
        <f t="shared" si="52"/>
        <v/>
      </c>
      <c r="P293" s="55" t="str">
        <f t="shared" si="53"/>
        <v/>
      </c>
      <c r="Q293" s="82" t="str">
        <f t="shared" si="54"/>
        <v/>
      </c>
      <c r="R293" s="2"/>
      <c r="S293" s="76"/>
      <c r="T293" s="74"/>
      <c r="U293" s="76"/>
      <c r="V293" s="74"/>
      <c r="W293" s="76"/>
    </row>
    <row r="294" spans="1:23" x14ac:dyDescent="0.25">
      <c r="A294" s="50"/>
      <c r="B294" s="51"/>
      <c r="C294" s="52"/>
      <c r="D294" s="53"/>
      <c r="E294" s="53"/>
      <c r="F294" s="58"/>
      <c r="G294" s="54" t="str">
        <f t="shared" si="44"/>
        <v/>
      </c>
      <c r="H294" s="55" t="str">
        <f t="shared" si="45"/>
        <v/>
      </c>
      <c r="I294" s="79" t="str">
        <f t="shared" si="46"/>
        <v/>
      </c>
      <c r="J294" s="55" t="str">
        <f t="shared" si="47"/>
        <v/>
      </c>
      <c r="K294" s="55" t="str">
        <f t="shared" si="48"/>
        <v/>
      </c>
      <c r="L294" s="55" t="str">
        <f t="shared" si="49"/>
        <v/>
      </c>
      <c r="M294" s="55" t="str">
        <f t="shared" si="50"/>
        <v/>
      </c>
      <c r="N294" s="55" t="str">
        <f t="shared" si="51"/>
        <v/>
      </c>
      <c r="O294" s="55" t="str">
        <f t="shared" si="52"/>
        <v/>
      </c>
      <c r="P294" s="55" t="str">
        <f t="shared" si="53"/>
        <v/>
      </c>
      <c r="Q294" s="82" t="str">
        <f t="shared" si="54"/>
        <v/>
      </c>
      <c r="R294" s="2"/>
      <c r="S294" s="76"/>
      <c r="T294" s="74"/>
      <c r="U294" s="76"/>
      <c r="V294" s="74"/>
      <c r="W294" s="76"/>
    </row>
    <row r="295" spans="1:23" x14ac:dyDescent="0.25">
      <c r="A295" s="50"/>
      <c r="B295" s="51"/>
      <c r="C295" s="52"/>
      <c r="D295" s="53"/>
      <c r="E295" s="53"/>
      <c r="F295" s="58"/>
      <c r="G295" s="54" t="str">
        <f t="shared" si="44"/>
        <v/>
      </c>
      <c r="H295" s="55" t="str">
        <f t="shared" si="45"/>
        <v/>
      </c>
      <c r="I295" s="79" t="str">
        <f t="shared" si="46"/>
        <v/>
      </c>
      <c r="J295" s="55" t="str">
        <f t="shared" si="47"/>
        <v/>
      </c>
      <c r="K295" s="55" t="str">
        <f t="shared" si="48"/>
        <v/>
      </c>
      <c r="L295" s="55" t="str">
        <f t="shared" si="49"/>
        <v/>
      </c>
      <c r="M295" s="55" t="str">
        <f t="shared" si="50"/>
        <v/>
      </c>
      <c r="N295" s="55" t="str">
        <f t="shared" si="51"/>
        <v/>
      </c>
      <c r="O295" s="55" t="str">
        <f t="shared" si="52"/>
        <v/>
      </c>
      <c r="P295" s="55" t="str">
        <f t="shared" si="53"/>
        <v/>
      </c>
      <c r="Q295" s="82" t="str">
        <f t="shared" si="54"/>
        <v/>
      </c>
      <c r="R295" s="2"/>
      <c r="S295" s="76"/>
      <c r="T295" s="74"/>
      <c r="U295" s="76"/>
      <c r="V295" s="74"/>
      <c r="W295" s="76"/>
    </row>
    <row r="296" spans="1:23" x14ac:dyDescent="0.25">
      <c r="A296" s="50"/>
      <c r="B296" s="51"/>
      <c r="C296" s="52"/>
      <c r="D296" s="53"/>
      <c r="E296" s="53"/>
      <c r="F296" s="58"/>
      <c r="G296" s="54" t="str">
        <f t="shared" si="44"/>
        <v/>
      </c>
      <c r="H296" s="55" t="str">
        <f t="shared" si="45"/>
        <v/>
      </c>
      <c r="I296" s="79" t="str">
        <f t="shared" si="46"/>
        <v/>
      </c>
      <c r="J296" s="55" t="str">
        <f t="shared" si="47"/>
        <v/>
      </c>
      <c r="K296" s="55" t="str">
        <f t="shared" si="48"/>
        <v/>
      </c>
      <c r="L296" s="55" t="str">
        <f t="shared" si="49"/>
        <v/>
      </c>
      <c r="M296" s="55" t="str">
        <f t="shared" si="50"/>
        <v/>
      </c>
      <c r="N296" s="55" t="str">
        <f t="shared" si="51"/>
        <v/>
      </c>
      <c r="O296" s="55" t="str">
        <f t="shared" si="52"/>
        <v/>
      </c>
      <c r="P296" s="55" t="str">
        <f t="shared" si="53"/>
        <v/>
      </c>
      <c r="Q296" s="82" t="str">
        <f t="shared" si="54"/>
        <v/>
      </c>
      <c r="R296" s="2"/>
      <c r="S296" s="76"/>
      <c r="T296" s="74"/>
      <c r="U296" s="76"/>
      <c r="V296" s="74"/>
      <c r="W296" s="76"/>
    </row>
    <row r="297" spans="1:23" x14ac:dyDescent="0.25">
      <c r="A297" s="50"/>
      <c r="B297" s="51"/>
      <c r="C297" s="52"/>
      <c r="D297" s="53"/>
      <c r="E297" s="53"/>
      <c r="F297" s="58"/>
      <c r="G297" s="54" t="str">
        <f t="shared" si="44"/>
        <v/>
      </c>
      <c r="H297" s="55" t="str">
        <f t="shared" si="45"/>
        <v/>
      </c>
      <c r="I297" s="79" t="str">
        <f t="shared" si="46"/>
        <v/>
      </c>
      <c r="J297" s="55" t="str">
        <f t="shared" si="47"/>
        <v/>
      </c>
      <c r="K297" s="55" t="str">
        <f t="shared" si="48"/>
        <v/>
      </c>
      <c r="L297" s="55" t="str">
        <f t="shared" si="49"/>
        <v/>
      </c>
      <c r="M297" s="55" t="str">
        <f t="shared" si="50"/>
        <v/>
      </c>
      <c r="N297" s="55" t="str">
        <f t="shared" si="51"/>
        <v/>
      </c>
      <c r="O297" s="55" t="str">
        <f t="shared" si="52"/>
        <v/>
      </c>
      <c r="P297" s="55" t="str">
        <f t="shared" si="53"/>
        <v/>
      </c>
      <c r="Q297" s="82" t="str">
        <f t="shared" si="54"/>
        <v/>
      </c>
      <c r="R297" s="2"/>
      <c r="S297" s="76"/>
      <c r="T297" s="74"/>
      <c r="U297" s="76"/>
      <c r="V297" s="74"/>
      <c r="W297" s="76"/>
    </row>
    <row r="298" spans="1:23" x14ac:dyDescent="0.25">
      <c r="A298" s="50"/>
      <c r="B298" s="51"/>
      <c r="C298" s="52"/>
      <c r="D298" s="53"/>
      <c r="E298" s="53"/>
      <c r="F298" s="58"/>
      <c r="G298" s="54" t="str">
        <f t="shared" si="44"/>
        <v/>
      </c>
      <c r="H298" s="55" t="str">
        <f t="shared" si="45"/>
        <v/>
      </c>
      <c r="I298" s="79" t="str">
        <f t="shared" si="46"/>
        <v/>
      </c>
      <c r="J298" s="55" t="str">
        <f t="shared" si="47"/>
        <v/>
      </c>
      <c r="K298" s="55" t="str">
        <f t="shared" si="48"/>
        <v/>
      </c>
      <c r="L298" s="55" t="str">
        <f t="shared" si="49"/>
        <v/>
      </c>
      <c r="M298" s="55" t="str">
        <f t="shared" si="50"/>
        <v/>
      </c>
      <c r="N298" s="55" t="str">
        <f t="shared" si="51"/>
        <v/>
      </c>
      <c r="O298" s="55" t="str">
        <f t="shared" si="52"/>
        <v/>
      </c>
      <c r="P298" s="55" t="str">
        <f t="shared" si="53"/>
        <v/>
      </c>
      <c r="Q298" s="82" t="str">
        <f t="shared" si="54"/>
        <v/>
      </c>
      <c r="R298" s="2"/>
      <c r="S298" s="76"/>
      <c r="T298" s="74"/>
      <c r="U298" s="76"/>
      <c r="V298" s="74"/>
      <c r="W298" s="76"/>
    </row>
    <row r="299" spans="1:23" x14ac:dyDescent="0.25">
      <c r="A299" s="50"/>
      <c r="B299" s="51"/>
      <c r="C299" s="52"/>
      <c r="D299" s="53"/>
      <c r="E299" s="53"/>
      <c r="F299" s="58"/>
      <c r="G299" s="54" t="str">
        <f t="shared" si="44"/>
        <v/>
      </c>
      <c r="H299" s="55" t="str">
        <f t="shared" si="45"/>
        <v/>
      </c>
      <c r="I299" s="79" t="str">
        <f t="shared" si="46"/>
        <v/>
      </c>
      <c r="J299" s="55" t="str">
        <f t="shared" si="47"/>
        <v/>
      </c>
      <c r="K299" s="55" t="str">
        <f t="shared" si="48"/>
        <v/>
      </c>
      <c r="L299" s="55" t="str">
        <f t="shared" si="49"/>
        <v/>
      </c>
      <c r="M299" s="55" t="str">
        <f t="shared" si="50"/>
        <v/>
      </c>
      <c r="N299" s="55" t="str">
        <f t="shared" si="51"/>
        <v/>
      </c>
      <c r="O299" s="55" t="str">
        <f t="shared" si="52"/>
        <v/>
      </c>
      <c r="P299" s="55" t="str">
        <f t="shared" si="53"/>
        <v/>
      </c>
      <c r="Q299" s="82" t="str">
        <f t="shared" si="54"/>
        <v/>
      </c>
      <c r="R299" s="2"/>
      <c r="S299" s="76"/>
      <c r="T299" s="74"/>
      <c r="U299" s="76"/>
      <c r="V299" s="74"/>
      <c r="W299" s="76"/>
    </row>
    <row r="300" spans="1:23" x14ac:dyDescent="0.25">
      <c r="A300" s="50"/>
      <c r="B300" s="51"/>
      <c r="C300" s="52"/>
      <c r="D300" s="53"/>
      <c r="E300" s="53"/>
      <c r="F300" s="58"/>
      <c r="G300" s="54" t="str">
        <f t="shared" si="44"/>
        <v/>
      </c>
      <c r="H300" s="55" t="str">
        <f t="shared" si="45"/>
        <v/>
      </c>
      <c r="I300" s="79" t="str">
        <f t="shared" si="46"/>
        <v/>
      </c>
      <c r="J300" s="55" t="str">
        <f t="shared" si="47"/>
        <v/>
      </c>
      <c r="K300" s="55" t="str">
        <f t="shared" si="48"/>
        <v/>
      </c>
      <c r="L300" s="55" t="str">
        <f t="shared" si="49"/>
        <v/>
      </c>
      <c r="M300" s="55" t="str">
        <f t="shared" si="50"/>
        <v/>
      </c>
      <c r="N300" s="55" t="str">
        <f t="shared" si="51"/>
        <v/>
      </c>
      <c r="O300" s="55" t="str">
        <f t="shared" si="52"/>
        <v/>
      </c>
      <c r="P300" s="55" t="str">
        <f t="shared" si="53"/>
        <v/>
      </c>
      <c r="Q300" s="82" t="str">
        <f t="shared" si="54"/>
        <v/>
      </c>
      <c r="R300" s="2"/>
      <c r="S300" s="76"/>
      <c r="T300" s="74"/>
      <c r="U300" s="76"/>
      <c r="V300" s="74"/>
      <c r="W300" s="76"/>
    </row>
    <row r="301" spans="1:23" ht="15.75" thickBot="1" x14ac:dyDescent="0.3">
      <c r="A301" s="50"/>
      <c r="B301" s="51"/>
      <c r="C301" s="52"/>
      <c r="D301" s="53"/>
      <c r="E301" s="53"/>
      <c r="F301" s="58"/>
      <c r="G301" s="54" t="str">
        <f t="shared" si="44"/>
        <v/>
      </c>
      <c r="H301" s="55" t="str">
        <f t="shared" si="45"/>
        <v/>
      </c>
      <c r="I301" s="79" t="str">
        <f t="shared" si="46"/>
        <v/>
      </c>
      <c r="J301" s="55" t="str">
        <f t="shared" si="47"/>
        <v/>
      </c>
      <c r="K301" s="55" t="str">
        <f t="shared" si="48"/>
        <v/>
      </c>
      <c r="L301" s="55" t="str">
        <f t="shared" si="49"/>
        <v/>
      </c>
      <c r="M301" s="55" t="str">
        <f t="shared" si="50"/>
        <v/>
      </c>
      <c r="N301" s="55" t="str">
        <f t="shared" si="51"/>
        <v/>
      </c>
      <c r="O301" s="55" t="str">
        <f t="shared" si="52"/>
        <v/>
      </c>
      <c r="P301" s="55" t="str">
        <f t="shared" si="53"/>
        <v/>
      </c>
      <c r="Q301" s="82"/>
      <c r="R301" s="2"/>
      <c r="S301" s="77"/>
      <c r="T301" s="70"/>
      <c r="U301" s="77"/>
      <c r="V301" s="70"/>
      <c r="W301" s="77"/>
    </row>
  </sheetData>
  <mergeCells count="8">
    <mergeCell ref="P1:Q1"/>
    <mergeCell ref="S1:W1"/>
    <mergeCell ref="D1:E1"/>
    <mergeCell ref="F1:G1"/>
    <mergeCell ref="H1:I1"/>
    <mergeCell ref="J1:K1"/>
    <mergeCell ref="L1:M1"/>
    <mergeCell ref="N1:O1"/>
  </mergeCells>
  <conditionalFormatting sqref="H3:Q301">
    <cfRule type="cellIs" dxfId="0" priority="1" operator="equal">
      <formula>24</formula>
    </cfRule>
    <cfRule type="cellIs" dxfId="1" priority="2" operator="greaterThan">
      <formula>25</formula>
    </cfRule>
    <cfRule type="cellIs" dxfId="2" priority="3" operator="greaterThan">
      <formula>25</formula>
    </cfRule>
  </conditionalFormatting>
  <dataValidations count="2">
    <dataValidation type="list" allowBlank="1" showInputMessage="1" showErrorMessage="1" sqref="F11:F301">
      <formula1>COTE__DOMICILE</formula1>
    </dataValidation>
    <dataValidation type="list" allowBlank="1" showInputMessage="1" showErrorMessage="1" sqref="D3:E301">
      <formula1>TEAM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2"/>
  <sheetViews>
    <sheetView topLeftCell="C37" workbookViewId="0">
      <selection activeCell="I15" sqref="I15"/>
    </sheetView>
  </sheetViews>
  <sheetFormatPr baseColWidth="10" defaultRowHeight="15" x14ac:dyDescent="0.25"/>
  <sheetData>
    <row r="1" spans="1:26" x14ac:dyDescent="0.25">
      <c r="A1" s="26" t="s">
        <v>41</v>
      </c>
      <c r="B1" s="27" t="s">
        <v>43</v>
      </c>
      <c r="C1" s="27" t="s">
        <v>45</v>
      </c>
      <c r="D1" s="27" t="s">
        <v>48</v>
      </c>
      <c r="E1" s="27" t="s">
        <v>5</v>
      </c>
      <c r="F1" s="27" t="s">
        <v>7</v>
      </c>
      <c r="G1" s="27" t="s">
        <v>9</v>
      </c>
      <c r="H1" s="28" t="s">
        <v>11</v>
      </c>
      <c r="I1" s="46"/>
      <c r="J1" s="26" t="s">
        <v>41</v>
      </c>
      <c r="K1" s="27" t="s">
        <v>43</v>
      </c>
      <c r="L1" s="27" t="s">
        <v>45</v>
      </c>
      <c r="M1" s="27" t="s">
        <v>48</v>
      </c>
      <c r="N1" s="27" t="s">
        <v>5</v>
      </c>
      <c r="O1" s="27" t="s">
        <v>7</v>
      </c>
      <c r="P1" s="27" t="s">
        <v>9</v>
      </c>
      <c r="Q1" s="28" t="s">
        <v>11</v>
      </c>
      <c r="R1" s="46"/>
      <c r="S1" s="26" t="s">
        <v>41</v>
      </c>
      <c r="T1" s="27" t="s">
        <v>43</v>
      </c>
      <c r="U1" s="27" t="s">
        <v>45</v>
      </c>
      <c r="V1" s="27" t="s">
        <v>48</v>
      </c>
      <c r="W1" s="27" t="s">
        <v>5</v>
      </c>
      <c r="X1" s="27" t="s">
        <v>7</v>
      </c>
      <c r="Y1" s="27" t="s">
        <v>9</v>
      </c>
      <c r="Z1" s="28" t="s">
        <v>11</v>
      </c>
    </row>
    <row r="2" spans="1:26" x14ac:dyDescent="0.25">
      <c r="A2" s="29" t="s">
        <v>42</v>
      </c>
      <c r="B2" s="30" t="s">
        <v>44</v>
      </c>
      <c r="C2" s="30" t="s">
        <v>46</v>
      </c>
      <c r="D2" s="30" t="s">
        <v>47</v>
      </c>
      <c r="E2" s="30" t="s">
        <v>6</v>
      </c>
      <c r="F2" s="30" t="s">
        <v>8</v>
      </c>
      <c r="G2" s="30" t="s">
        <v>10</v>
      </c>
      <c r="H2" s="31" t="s">
        <v>12</v>
      </c>
      <c r="I2" s="46"/>
      <c r="J2" s="29" t="s">
        <v>42</v>
      </c>
      <c r="K2" s="30" t="s">
        <v>44</v>
      </c>
      <c r="L2" s="30" t="s">
        <v>46</v>
      </c>
      <c r="M2" s="30" t="s">
        <v>47</v>
      </c>
      <c r="N2" s="30" t="s">
        <v>6</v>
      </c>
      <c r="O2" s="30" t="s">
        <v>8</v>
      </c>
      <c r="P2" s="30" t="s">
        <v>10</v>
      </c>
      <c r="Q2" s="31" t="s">
        <v>12</v>
      </c>
      <c r="R2" s="46"/>
      <c r="S2" s="29" t="s">
        <v>42</v>
      </c>
      <c r="T2" s="30" t="s">
        <v>44</v>
      </c>
      <c r="U2" s="30" t="s">
        <v>46</v>
      </c>
      <c r="V2" s="30" t="s">
        <v>47</v>
      </c>
      <c r="W2" s="30" t="s">
        <v>6</v>
      </c>
      <c r="X2" s="30" t="s">
        <v>8</v>
      </c>
      <c r="Y2" s="30" t="s">
        <v>10</v>
      </c>
      <c r="Z2" s="31" t="s">
        <v>12</v>
      </c>
    </row>
    <row r="3" spans="1:26" x14ac:dyDescent="0.25">
      <c r="A3" s="32"/>
      <c r="B3" s="33"/>
      <c r="C3" s="33"/>
      <c r="D3" s="33"/>
      <c r="E3" s="33"/>
      <c r="F3" s="33"/>
      <c r="G3" s="33"/>
      <c r="H3" s="34"/>
      <c r="I3" s="46"/>
      <c r="J3" s="32"/>
      <c r="K3" s="33"/>
      <c r="L3" s="33"/>
      <c r="M3" s="33"/>
      <c r="N3" s="33"/>
      <c r="O3" s="33"/>
      <c r="P3" s="33"/>
      <c r="Q3" s="34"/>
      <c r="R3" s="46"/>
      <c r="S3" s="32"/>
      <c r="T3" s="33"/>
      <c r="U3" s="33"/>
      <c r="V3" s="33"/>
      <c r="W3" s="33"/>
      <c r="X3" s="33"/>
      <c r="Y3" s="33"/>
      <c r="Z3" s="34"/>
    </row>
    <row r="4" spans="1:26" x14ac:dyDescent="0.25">
      <c r="A4" s="35">
        <v>1</v>
      </c>
      <c r="B4" s="36" t="s">
        <v>79</v>
      </c>
      <c r="C4" s="87">
        <v>8.0500000000000007</v>
      </c>
      <c r="D4" s="88">
        <v>26</v>
      </c>
      <c r="E4" s="88">
        <v>24</v>
      </c>
      <c r="F4" s="37">
        <v>25</v>
      </c>
      <c r="G4" s="88">
        <v>28</v>
      </c>
      <c r="H4" s="38">
        <v>18</v>
      </c>
      <c r="I4" s="46"/>
      <c r="J4" s="35">
        <v>11</v>
      </c>
      <c r="K4" s="36" t="str">
        <f ca="1">IF(J5="","",VLOOKUP(INDIRECT(ADDRESS(ROW(),COLUMN()-1,2,2)),Donnéesbrutes!$A$3:$Q$301,4,FALSE))</f>
        <v/>
      </c>
      <c r="L4" s="37" t="str">
        <f ca="1">IF(J5="","",VLOOKUP(INDIRECT(ADDRESS(ROW(),COLUMN()-2,2,2)),Donnéesbrutes!$A$3:$Q$301,6,FALSE))</f>
        <v/>
      </c>
      <c r="M4" s="37" t="str">
        <f ca="1">IF(J5="","",VLOOKUP(INDIRECT(ADDRESS(ROW(),COLUMN()-3,2,2)),Donnéesbrutes!$A$3:$Q$301,9,FALSE))</f>
        <v/>
      </c>
      <c r="N4" s="37" t="str">
        <f ca="1">IF(J5="","",VLOOKUP(INDIRECT(ADDRESS(ROW(),COLUMN()-4,2,2)),Donnéesbrutes!$A$3:$Q$301,10,FALSE))</f>
        <v/>
      </c>
      <c r="O4" s="37" t="str">
        <f ca="1">IF(J5="","",VLOOKUP(INDIRECT(ADDRESS(ROW(),COLUMN()-5,2,2)),Donnéesbrutes!$A$3:$Q$301,12,FALSE))</f>
        <v/>
      </c>
      <c r="P4" s="37" t="str">
        <f ca="1">IF(J5="","",VLOOKUP(INDIRECT(ADDRESS(ROW(),COLUMN()-6,2,2)),Donnéesbrutes!$A$3:$Q$301,14,FALSE))</f>
        <v/>
      </c>
      <c r="Q4" s="38" t="str">
        <f ca="1">IF(J5="","",VLOOKUP(INDIRECT(ADDRESS(ROW(),COLUMN()-7,2,2)),Donnéesbrutes!$A$3:$Q$301,16,FALSE))</f>
        <v/>
      </c>
      <c r="R4" s="46"/>
      <c r="S4" s="35">
        <v>21</v>
      </c>
      <c r="T4" s="36" t="str">
        <f ca="1">IF(S5="","",VLOOKUP(INDIRECT(ADDRESS(ROW(),COLUMN()-1,2,2)),Donnéesbrutes!$A$3:$Q$301,4,FALSE))</f>
        <v/>
      </c>
      <c r="U4" s="37" t="str">
        <f ca="1">IF(S5="","",VLOOKUP(INDIRECT(ADDRESS(ROW(),COLUMN()-2,2,2)),Donnéesbrutes!$A$3:$Q$301,6,FALSE))</f>
        <v/>
      </c>
      <c r="V4" s="37" t="str">
        <f ca="1">IF(S5="","",VLOOKUP(INDIRECT(ADDRESS(ROW(),COLUMN()-3,2,2)),Donnéesbrutes!$A$3:$Q$301,9,FALSE))</f>
        <v/>
      </c>
      <c r="W4" s="37" t="str">
        <f ca="1">IF(S5="","",VLOOKUP(INDIRECT(ADDRESS(ROW(),COLUMN()-4,2,2)),Donnéesbrutes!$A$3:$Q$301,10,FALSE))</f>
        <v/>
      </c>
      <c r="X4" s="37" t="str">
        <f ca="1">IF(S5="","",VLOOKUP(INDIRECT(ADDRESS(ROW(),COLUMN()-5,2,2)),Donnéesbrutes!$A$3:$Q$301,12,FALSE))</f>
        <v/>
      </c>
      <c r="Y4" s="37" t="str">
        <f ca="1">IF(S5="","",VLOOKUP(INDIRECT(ADDRESS(ROW(),COLUMN()-6,2,2)),Donnéesbrutes!$A$3:$Q$301,14,FALSE))</f>
        <v/>
      </c>
      <c r="Z4" s="38" t="str">
        <f ca="1">IF(S5="","",VLOOKUP(INDIRECT(ADDRESS(ROW(),COLUMN()-7,2,2)),Donnéesbrutes!$A$3:$Q$301,16,FALSE))</f>
        <v/>
      </c>
    </row>
    <row r="5" spans="1:26" x14ac:dyDescent="0.25">
      <c r="A5" s="39">
        <v>42315</v>
      </c>
      <c r="B5" s="36" t="s">
        <v>80</v>
      </c>
      <c r="C5" s="37">
        <v>1.05</v>
      </c>
      <c r="D5" s="88">
        <v>28</v>
      </c>
      <c r="E5" s="88">
        <v>26</v>
      </c>
      <c r="F5" s="37">
        <v>12</v>
      </c>
      <c r="G5" s="88">
        <v>26</v>
      </c>
      <c r="H5" s="38">
        <v>20</v>
      </c>
      <c r="I5" s="46"/>
      <c r="J5" s="39" t="str">
        <f ca="1">IF(ISNA(VLOOKUP(INDIRECT(ADDRESS(ROW()-1,COLUMN(),2,2)),Donnéesbrutes!$A$3:$Q$301,2,FALSE)),"",VLOOKUP(INDIRECT(ADDRESS(ROW()-1,1,2,2)),Donnéesbrutes!$A$3:$Q$301,2,FALSE))</f>
        <v/>
      </c>
      <c r="K5" s="36" t="str">
        <f ca="1">IF(J5="","",VLOOKUP(INDIRECT(ADDRESS(ROW()-1,COLUMN()-1,2,2)),Donnéesbrutes!$A$3:$Q$301,5,FALSE))</f>
        <v/>
      </c>
      <c r="L5" s="37" t="str">
        <f ca="1">IF(J5="","",VLOOKUP(INDIRECT(ADDRESS(ROW()-1,COLUMN()-2,2,2)),Donnéesbrutes!$A$3:$Q$301,7,FALSE))</f>
        <v/>
      </c>
      <c r="M5" s="37" t="str">
        <f ca="1">IF(J5="","",VLOOKUP(INDIRECT(ADDRESS(ROW()-1,COLUMN()-3,2,2)),Donnéesbrutes!$A$3:$Q$301,10,FALSE))</f>
        <v/>
      </c>
      <c r="N5" s="37" t="str">
        <f ca="1">IF(J5="","",VLOOKUP(INDIRECT(ADDRESS(ROW()-1,COLUMN()-4,2,2)),Donnéesbrutes!$A$3:$Q$301,11,FALSE))</f>
        <v/>
      </c>
      <c r="O5" s="37" t="str">
        <f ca="1">IF(J5="","",VLOOKUP(INDIRECT(ADDRESS(ROW()-1,COLUMN()-5,2,2)),Donnéesbrutes!$A$3:$Q$301,13,FALSE))</f>
        <v/>
      </c>
      <c r="P5" s="37" t="str">
        <f ca="1">IF(J5="","",VLOOKUP(INDIRECT(ADDRESS(ROW()-1,COLUMN()-6,2,2)),Donnéesbrutes!$A$3:$Q$301,15,FALSE))</f>
        <v/>
      </c>
      <c r="Q5" s="38" t="str">
        <f ca="1">IF(J5="","",VLOOKUP(INDIRECT(ADDRESS(ROW()-1,COLUMN()-7,2,2)),Donnéesbrutes!$A$3:$Q$301,17,FALSE))</f>
        <v/>
      </c>
      <c r="R5" s="46"/>
      <c r="S5" s="39" t="str">
        <f ca="1">IF(ISNA(VLOOKUP(INDIRECT(ADDRESS(ROW()-1,COLUMN(),2,2)),Donnéesbrutes!$A$3:$Q$301,2,FALSE)),"",VLOOKUP(INDIRECT(ADDRESS(ROW()-1,1,2,2)),Donnéesbrutes!$A$3:$Q$301,2,FALSE))</f>
        <v/>
      </c>
      <c r="T5" s="36" t="str">
        <f ca="1">IF(S5="","",VLOOKUP(INDIRECT(ADDRESS(ROW()-1,COLUMN()-1,2,2)),Donnéesbrutes!$A$3:$Q$301,5,FALSE))</f>
        <v/>
      </c>
      <c r="U5" s="37" t="str">
        <f ca="1">IF(S5="","",VLOOKUP(INDIRECT(ADDRESS(ROW()-1,COLUMN()-2,2,2)),Donnéesbrutes!$A$3:$Q$301,7,FALSE))</f>
        <v/>
      </c>
      <c r="V5" s="37" t="str">
        <f ca="1">IF(S5="","",VLOOKUP(INDIRECT(ADDRESS(ROW()-1,COLUMN()-3,2,2)),Donnéesbrutes!$A$3:$Q$301,10,FALSE))</f>
        <v/>
      </c>
      <c r="W5" s="37" t="str">
        <f ca="1">IF(S5="","",VLOOKUP(INDIRECT(ADDRESS(ROW()-1,COLUMN()-4,2,2)),Donnéesbrutes!$A$3:$Q$301,11,FALSE))</f>
        <v/>
      </c>
      <c r="X5" s="37" t="str">
        <f ca="1">IF(S5="","",VLOOKUP(INDIRECT(ADDRESS(ROW()-1,COLUMN()-5,2,2)),Donnéesbrutes!$A$3:$Q$301,13,FALSE))</f>
        <v/>
      </c>
      <c r="Y5" s="37" t="str">
        <f ca="1">IF(S5="","",VLOOKUP(INDIRECT(ADDRESS(ROW()-1,COLUMN()-6,2,2)),Donnéesbrutes!$A$3:$Q$301,15,FALSE))</f>
        <v/>
      </c>
      <c r="Z5" s="38" t="str">
        <f ca="1">IF(S5="","",VLOOKUP(INDIRECT(ADDRESS(ROW()-1,COLUMN()-7,2,2)),Donnéesbrutes!$A$3:$Q$301,17,FALSE))</f>
        <v/>
      </c>
    </row>
    <row r="6" spans="1:26" x14ac:dyDescent="0.25">
      <c r="A6" s="40" t="s">
        <v>75</v>
      </c>
      <c r="B6" s="41">
        <v>0.58333333333333337</v>
      </c>
      <c r="C6" s="33"/>
      <c r="D6" s="33"/>
      <c r="E6" s="33"/>
      <c r="F6" s="33"/>
      <c r="G6" s="33"/>
      <c r="H6" s="34"/>
      <c r="I6" s="46"/>
      <c r="J6" s="40" t="str">
        <f ca="1">J5</f>
        <v/>
      </c>
      <c r="K6" s="41" t="str">
        <f ca="1">IF(J5="","",VLOOKUP(INDIRECT(ADDRESS(ROW()-2,COLUMN()-1,2,2)),Donnéesbrutes!$A$3:$Q$301,3,FALSE))</f>
        <v/>
      </c>
      <c r="L6" s="33"/>
      <c r="M6" s="33"/>
      <c r="N6" s="33"/>
      <c r="O6" s="33"/>
      <c r="P6" s="33"/>
      <c r="Q6" s="34"/>
      <c r="R6" s="46"/>
      <c r="S6" s="40" t="str">
        <f ca="1">S5</f>
        <v/>
      </c>
      <c r="T6" s="41" t="str">
        <f ca="1">IF(S5="","",VLOOKUP(INDIRECT(ADDRESS(ROW()-2,COLUMN()-1,2,2)),Donnéesbrutes!$A$3:$Q$301,3,FALSE))</f>
        <v/>
      </c>
      <c r="U6" s="33"/>
      <c r="V6" s="33"/>
      <c r="W6" s="33"/>
      <c r="X6" s="33"/>
      <c r="Y6" s="33"/>
      <c r="Z6" s="34"/>
    </row>
    <row r="7" spans="1:26" x14ac:dyDescent="0.25">
      <c r="A7" s="32"/>
      <c r="B7" s="33"/>
      <c r="C7" s="33"/>
      <c r="D7" s="33"/>
      <c r="E7" s="33"/>
      <c r="F7" s="33"/>
      <c r="G7" s="33"/>
      <c r="H7" s="34"/>
      <c r="I7" s="46"/>
      <c r="J7" s="32"/>
      <c r="K7" s="33"/>
      <c r="L7" s="33"/>
      <c r="M7" s="33"/>
      <c r="N7" s="33"/>
      <c r="O7" s="33"/>
      <c r="P7" s="33"/>
      <c r="Q7" s="34"/>
      <c r="R7" s="46"/>
      <c r="S7" s="32"/>
      <c r="T7" s="33"/>
      <c r="U7" s="33"/>
      <c r="V7" s="33"/>
      <c r="W7" s="33"/>
      <c r="X7" s="33"/>
      <c r="Y7" s="33"/>
      <c r="Z7" s="34"/>
    </row>
    <row r="8" spans="1:26" x14ac:dyDescent="0.25">
      <c r="A8" s="35"/>
      <c r="B8" s="36"/>
      <c r="C8" s="37"/>
      <c r="D8" s="37"/>
      <c r="E8" s="37"/>
      <c r="F8" s="37"/>
      <c r="G8" s="37"/>
      <c r="H8" s="38"/>
      <c r="I8" s="46"/>
      <c r="J8" s="35">
        <v>12</v>
      </c>
      <c r="K8" s="36" t="str">
        <f ca="1">IF(J9="","",VLOOKUP(INDIRECT(ADDRESS(ROW(),COLUMN()-1,2,2)),Donnéesbrutes!$A$3:$Q$301,4,FALSE))</f>
        <v/>
      </c>
      <c r="L8" s="37" t="str">
        <f ca="1">IF(J9="","",VLOOKUP(INDIRECT(ADDRESS(ROW(),COLUMN()-2,2,2)),Donnéesbrutes!$A$3:$Q$301,6,FALSE))</f>
        <v/>
      </c>
      <c r="M8" s="37" t="str">
        <f ca="1">IF(J9="","",VLOOKUP(INDIRECT(ADDRESS(ROW(),COLUMN()-3,2,2)),Donnéesbrutes!$A$3:$Q$301,9,FALSE))</f>
        <v/>
      </c>
      <c r="N8" s="37" t="str">
        <f ca="1">IF(J9="","",VLOOKUP(INDIRECT(ADDRESS(ROW(),COLUMN()-4,2,2)),Donnéesbrutes!$A$3:$Q$301,10,FALSE))</f>
        <v/>
      </c>
      <c r="O8" s="37" t="str">
        <f ca="1">IF(J9="","",VLOOKUP(INDIRECT(ADDRESS(ROW(),COLUMN()-5,2,2)),Donnéesbrutes!$A$3:$Q$301,12,FALSE))</f>
        <v/>
      </c>
      <c r="P8" s="37" t="str">
        <f ca="1">IF(J9="","",VLOOKUP(INDIRECT(ADDRESS(ROW(),COLUMN()-6,2,2)),Donnéesbrutes!$A$3:$Q$301,14,FALSE))</f>
        <v/>
      </c>
      <c r="Q8" s="38" t="str">
        <f ca="1">IF(J9="","",VLOOKUP(INDIRECT(ADDRESS(ROW(),COLUMN()-7,2,2)),Donnéesbrutes!$A$3:$Q$301,16,FALSE))</f>
        <v/>
      </c>
      <c r="R8" s="46"/>
      <c r="S8" s="35">
        <v>22</v>
      </c>
      <c r="T8" s="36" t="str">
        <f ca="1">IF(S9="","",VLOOKUP(INDIRECT(ADDRESS(ROW(),COLUMN()-1,2,2)),Donnéesbrutes!$A$3:$Q$301,4,FALSE))</f>
        <v/>
      </c>
      <c r="U8" s="37" t="str">
        <f ca="1">IF(S9="","",VLOOKUP(INDIRECT(ADDRESS(ROW(),COLUMN()-2,2,2)),Donnéesbrutes!$A$3:$Q$301,6,FALSE))</f>
        <v/>
      </c>
      <c r="V8" s="37" t="str">
        <f ca="1">IF(S9="","",VLOOKUP(INDIRECT(ADDRESS(ROW(),COLUMN()-3,2,2)),Donnéesbrutes!$A$3:$Q$301,9,FALSE))</f>
        <v/>
      </c>
      <c r="W8" s="37" t="str">
        <f ca="1">IF(S9="","",VLOOKUP(INDIRECT(ADDRESS(ROW(),COLUMN()-4,2,2)),Donnéesbrutes!$A$3:$Q$301,10,FALSE))</f>
        <v/>
      </c>
      <c r="X8" s="37" t="str">
        <f ca="1">IF(S9="","",VLOOKUP(INDIRECT(ADDRESS(ROW(),COLUMN()-5,2,2)),Donnéesbrutes!$A$3:$Q$301,12,FALSE))</f>
        <v/>
      </c>
      <c r="Y8" s="37" t="str">
        <f ca="1">IF(S9="","",VLOOKUP(INDIRECT(ADDRESS(ROW(),COLUMN()-6,2,2)),Donnéesbrutes!$A$3:$Q$301,14,FALSE))</f>
        <v/>
      </c>
      <c r="Z8" s="38" t="str">
        <f ca="1">IF(S9="","",VLOOKUP(INDIRECT(ADDRESS(ROW(),COLUMN()-7,2,2)),Donnéesbrutes!$A$3:$Q$301,16,FALSE))</f>
        <v/>
      </c>
    </row>
    <row r="9" spans="1:26" x14ac:dyDescent="0.25">
      <c r="A9" s="39"/>
      <c r="B9" s="36"/>
      <c r="C9" s="37"/>
      <c r="D9" s="37"/>
      <c r="E9" s="37"/>
      <c r="F9" s="37"/>
      <c r="G9" s="37"/>
      <c r="H9" s="38"/>
      <c r="I9" s="46"/>
      <c r="J9" s="39" t="str">
        <f ca="1">IF(ISNA(VLOOKUP(INDIRECT(ADDRESS(ROW()-1,COLUMN(),2,2)),Donnéesbrutes!$A$3:$Q$301,2,FALSE)),"",VLOOKUP(INDIRECT(ADDRESS(ROW()-1,1,2,2)),Donnéesbrutes!$A$3:$Q$301,2,FALSE))</f>
        <v/>
      </c>
      <c r="K9" s="36" t="str">
        <f ca="1">IF(J9="","",VLOOKUP(INDIRECT(ADDRESS(ROW()-1,COLUMN()-1,2,2)),Donnéesbrutes!$A$3:$Q$301,5,FALSE))</f>
        <v/>
      </c>
      <c r="L9" s="37" t="str">
        <f ca="1">IF(J9="","",VLOOKUP(INDIRECT(ADDRESS(ROW()-1,COLUMN()-2,2,2)),Donnéesbrutes!$A$3:$Q$301,7,FALSE))</f>
        <v/>
      </c>
      <c r="M9" s="37" t="str">
        <f ca="1">IF(J9="","",VLOOKUP(INDIRECT(ADDRESS(ROW()-1,COLUMN()-3,2,2)),Donnéesbrutes!$A$3:$Q$301,10,FALSE))</f>
        <v/>
      </c>
      <c r="N9" s="37" t="str">
        <f ca="1">IF(J9="","",VLOOKUP(INDIRECT(ADDRESS(ROW()-1,COLUMN()-4,2,2)),Donnéesbrutes!$A$3:$Q$301,11,FALSE))</f>
        <v/>
      </c>
      <c r="O9" s="37" t="str">
        <f ca="1">IF(J9="","",VLOOKUP(INDIRECT(ADDRESS(ROW()-1,COLUMN()-5,2,2)),Donnéesbrutes!$A$3:$Q$301,13,FALSE))</f>
        <v/>
      </c>
      <c r="P9" s="37" t="str">
        <f ca="1">IF(J9="","",VLOOKUP(INDIRECT(ADDRESS(ROW()-1,COLUMN()-6,2,2)),Donnéesbrutes!$A$3:$Q$301,15,FALSE))</f>
        <v/>
      </c>
      <c r="Q9" s="38" t="str">
        <f ca="1">IF(J9="","",VLOOKUP(INDIRECT(ADDRESS(ROW()-1,COLUMN()-7,2,2)),Donnéesbrutes!$A$3:$Q$301,17,FALSE))</f>
        <v/>
      </c>
      <c r="R9" s="46"/>
      <c r="S9" s="39" t="str">
        <f ca="1">IF(ISNA(VLOOKUP(INDIRECT(ADDRESS(ROW()-1,COLUMN(),2,2)),Donnéesbrutes!$A$3:$Q$301,2,FALSE)),"",VLOOKUP(INDIRECT(ADDRESS(ROW()-1,1,2,2)),Donnéesbrutes!$A$3:$Q$301,2,FALSE))</f>
        <v/>
      </c>
      <c r="T9" s="36" t="str">
        <f ca="1">IF(S9="","",VLOOKUP(INDIRECT(ADDRESS(ROW()-1,COLUMN()-1,2,2)),Donnéesbrutes!$A$3:$Q$301,5,FALSE))</f>
        <v/>
      </c>
      <c r="U9" s="37" t="str">
        <f ca="1">IF(S9="","",VLOOKUP(INDIRECT(ADDRESS(ROW()-1,COLUMN()-2,2,2)),Donnéesbrutes!$A$3:$Q$301,7,FALSE))</f>
        <v/>
      </c>
      <c r="V9" s="37" t="str">
        <f ca="1">IF(S9="","",VLOOKUP(INDIRECT(ADDRESS(ROW()-1,COLUMN()-3,2,2)),Donnéesbrutes!$A$3:$Q$301,10,FALSE))</f>
        <v/>
      </c>
      <c r="W9" s="37" t="str">
        <f ca="1">IF(S9="","",VLOOKUP(INDIRECT(ADDRESS(ROW()-1,COLUMN()-4,2,2)),Donnéesbrutes!$A$3:$Q$301,11,FALSE))</f>
        <v/>
      </c>
      <c r="X9" s="37" t="str">
        <f ca="1">IF(S9="","",VLOOKUP(INDIRECT(ADDRESS(ROW()-1,COLUMN()-5,2,2)),Donnéesbrutes!$A$3:$Q$301,13,FALSE))</f>
        <v/>
      </c>
      <c r="Y9" s="37" t="str">
        <f ca="1">IF(S9="","",VLOOKUP(INDIRECT(ADDRESS(ROW()-1,COLUMN()-6,2,2)),Donnéesbrutes!$A$3:$Q$301,15,FALSE))</f>
        <v/>
      </c>
      <c r="Z9" s="38" t="str">
        <f ca="1">IF(S9="","",VLOOKUP(INDIRECT(ADDRESS(ROW()-1,COLUMN()-7,2,2)),Donnéesbrutes!$A$3:$Q$301,17,FALSE))</f>
        <v/>
      </c>
    </row>
    <row r="10" spans="1:26" x14ac:dyDescent="0.25">
      <c r="A10" s="40"/>
      <c r="B10" s="41"/>
      <c r="C10" s="33"/>
      <c r="D10" s="33"/>
      <c r="E10" s="33"/>
      <c r="F10" s="33"/>
      <c r="G10" s="33"/>
      <c r="H10" s="34"/>
      <c r="I10" s="46"/>
      <c r="J10" s="40" t="str">
        <f ca="1">J9</f>
        <v/>
      </c>
      <c r="K10" s="41" t="str">
        <f ca="1">IF(J9="","",VLOOKUP(INDIRECT(ADDRESS(ROW()-2,COLUMN()-1,2,2)),Donnéesbrutes!$A$3:$Q$301,3,FALSE))</f>
        <v/>
      </c>
      <c r="L10" s="33"/>
      <c r="M10" s="33"/>
      <c r="N10" s="33"/>
      <c r="O10" s="33"/>
      <c r="P10" s="33"/>
      <c r="Q10" s="34"/>
      <c r="R10" s="46"/>
      <c r="S10" s="40" t="str">
        <f ca="1">S9</f>
        <v/>
      </c>
      <c r="T10" s="41" t="str">
        <f ca="1">IF(S9="","",VLOOKUP(INDIRECT(ADDRESS(ROW()-2,COLUMN()-1,2,2)),Donnéesbrutes!$A$3:$Q$301,3,FALSE))</f>
        <v/>
      </c>
      <c r="U10" s="33"/>
      <c r="V10" s="33"/>
      <c r="W10" s="33"/>
      <c r="X10" s="33"/>
      <c r="Y10" s="33"/>
      <c r="Z10" s="34"/>
    </row>
    <row r="11" spans="1:26" x14ac:dyDescent="0.25">
      <c r="A11" s="32"/>
      <c r="B11" s="33"/>
      <c r="C11" s="33"/>
      <c r="D11" s="33"/>
      <c r="E11" s="33"/>
      <c r="F11" s="33"/>
      <c r="G11" s="33"/>
      <c r="H11" s="34"/>
      <c r="I11" s="46"/>
      <c r="J11" s="32"/>
      <c r="K11" s="33"/>
      <c r="L11" s="33"/>
      <c r="M11" s="33"/>
      <c r="N11" s="33"/>
      <c r="O11" s="33"/>
      <c r="P11" s="33"/>
      <c r="Q11" s="34"/>
      <c r="R11" s="46"/>
      <c r="S11" s="32"/>
      <c r="T11" s="33"/>
      <c r="U11" s="33"/>
      <c r="V11" s="33"/>
      <c r="W11" s="33"/>
      <c r="X11" s="33"/>
      <c r="Y11" s="33"/>
      <c r="Z11" s="34"/>
    </row>
    <row r="12" spans="1:26" x14ac:dyDescent="0.25">
      <c r="A12" s="35"/>
      <c r="B12" s="36"/>
      <c r="C12" s="37"/>
      <c r="D12" s="37"/>
      <c r="E12" s="37"/>
      <c r="F12" s="37"/>
      <c r="G12" s="37"/>
      <c r="H12" s="38"/>
      <c r="I12" s="46"/>
      <c r="J12" s="35">
        <v>13</v>
      </c>
      <c r="K12" s="36" t="str">
        <f ca="1">IF(J13="","",VLOOKUP(INDIRECT(ADDRESS(ROW(),COLUMN()-1,2,2)),Donnéesbrutes!$A$3:$Q$301,4,FALSE))</f>
        <v/>
      </c>
      <c r="L12" s="37" t="str">
        <f ca="1">IF(J13="","",VLOOKUP(INDIRECT(ADDRESS(ROW(),COLUMN()-2,2,2)),Donnéesbrutes!$A$3:$Q$301,6,FALSE))</f>
        <v/>
      </c>
      <c r="M12" s="37" t="str">
        <f ca="1">IF(J13="","",VLOOKUP(INDIRECT(ADDRESS(ROW(),COLUMN()-3,2,2)),Donnéesbrutes!$A$3:$Q$301,9,FALSE))</f>
        <v/>
      </c>
      <c r="N12" s="37" t="str">
        <f ca="1">IF(J13="","",VLOOKUP(INDIRECT(ADDRESS(ROW(),COLUMN()-4,2,2)),Donnéesbrutes!$A$3:$Q$301,10,FALSE))</f>
        <v/>
      </c>
      <c r="O12" s="37" t="str">
        <f ca="1">IF(J13="","",VLOOKUP(INDIRECT(ADDRESS(ROW(),COLUMN()-5,2,2)),Donnéesbrutes!$A$3:$Q$301,12,FALSE))</f>
        <v/>
      </c>
      <c r="P12" s="37" t="str">
        <f ca="1">IF(J13="","",VLOOKUP(INDIRECT(ADDRESS(ROW(),COLUMN()-6,2,2)),Donnéesbrutes!$A$3:$Q$301,14,FALSE))</f>
        <v/>
      </c>
      <c r="Q12" s="38" t="str">
        <f ca="1">IF(J13="","",VLOOKUP(INDIRECT(ADDRESS(ROW(),COLUMN()-7,2,2)),Donnéesbrutes!$A$3:$Q$301,16,FALSE))</f>
        <v/>
      </c>
      <c r="R12" s="46"/>
      <c r="S12" s="35">
        <v>23</v>
      </c>
      <c r="T12" s="36" t="str">
        <f ca="1">IF(S13="","",VLOOKUP(INDIRECT(ADDRESS(ROW(),COLUMN()-1,2,2)),Donnéesbrutes!$A$3:$Q$301,4,FALSE))</f>
        <v/>
      </c>
      <c r="U12" s="37" t="str">
        <f ca="1">IF(S13="","",VLOOKUP(INDIRECT(ADDRESS(ROW(),COLUMN()-2,2,2)),Donnéesbrutes!$A$3:$Q$301,6,FALSE))</f>
        <v/>
      </c>
      <c r="V12" s="37" t="str">
        <f ca="1">IF(S13="","",VLOOKUP(INDIRECT(ADDRESS(ROW(),COLUMN()-3,2,2)),Donnéesbrutes!$A$3:$Q$301,9,FALSE))</f>
        <v/>
      </c>
      <c r="W12" s="37" t="str">
        <f ca="1">IF(S13="","",VLOOKUP(INDIRECT(ADDRESS(ROW(),COLUMN()-4,2,2)),Donnéesbrutes!$A$3:$Q$301,10,FALSE))</f>
        <v/>
      </c>
      <c r="X12" s="37" t="str">
        <f ca="1">IF(S13="","",VLOOKUP(INDIRECT(ADDRESS(ROW(),COLUMN()-5,2,2)),Donnéesbrutes!$A$3:$Q$301,12,FALSE))</f>
        <v/>
      </c>
      <c r="Y12" s="37" t="str">
        <f ca="1">IF(S13="","",VLOOKUP(INDIRECT(ADDRESS(ROW(),COLUMN()-6,2,2)),Donnéesbrutes!$A$3:$Q$301,14,FALSE))</f>
        <v/>
      </c>
      <c r="Z12" s="38" t="str">
        <f ca="1">IF(S13="","",VLOOKUP(INDIRECT(ADDRESS(ROW(),COLUMN()-7,2,2)),Donnéesbrutes!$A$3:$Q$301,16,FALSE))</f>
        <v/>
      </c>
    </row>
    <row r="13" spans="1:26" x14ac:dyDescent="0.25">
      <c r="A13" s="39"/>
      <c r="B13" s="36"/>
      <c r="C13" s="37"/>
      <c r="D13" s="37"/>
      <c r="E13" s="37"/>
      <c r="F13" s="37"/>
      <c r="G13" s="37"/>
      <c r="H13" s="38"/>
      <c r="I13" s="46"/>
      <c r="J13" s="39" t="str">
        <f ca="1">IF(ISNA(VLOOKUP(INDIRECT(ADDRESS(ROW()-1,COLUMN(),2,2)),Donnéesbrutes!$A$3:$Q$301,2,FALSE)),"",VLOOKUP(INDIRECT(ADDRESS(ROW()-1,1,2,2)),Donnéesbrutes!$A$3:$Q$301,2,FALSE))</f>
        <v/>
      </c>
      <c r="K13" s="36" t="str">
        <f ca="1">IF(J13="","",VLOOKUP(INDIRECT(ADDRESS(ROW()-1,COLUMN()-1,2,2)),Donnéesbrutes!$A$3:$Q$301,5,FALSE))</f>
        <v/>
      </c>
      <c r="L13" s="37" t="str">
        <f ca="1">IF(J13="","",VLOOKUP(INDIRECT(ADDRESS(ROW()-1,COLUMN()-2,2,2)),Donnéesbrutes!$A$3:$Q$301,7,FALSE))</f>
        <v/>
      </c>
      <c r="M13" s="37" t="str">
        <f ca="1">IF(J13="","",VLOOKUP(INDIRECT(ADDRESS(ROW()-1,COLUMN()-3,2,2)),Donnéesbrutes!$A$3:$Q$301,10,FALSE))</f>
        <v/>
      </c>
      <c r="N13" s="37" t="str">
        <f ca="1">IF(J13="","",VLOOKUP(INDIRECT(ADDRESS(ROW()-1,COLUMN()-4,2,2)),Donnéesbrutes!$A$3:$Q$301,11,FALSE))</f>
        <v/>
      </c>
      <c r="O13" s="37" t="str">
        <f ca="1">IF(J13="","",VLOOKUP(INDIRECT(ADDRESS(ROW()-1,COLUMN()-5,2,2)),Donnéesbrutes!$A$3:$Q$301,13,FALSE))</f>
        <v/>
      </c>
      <c r="P13" s="37" t="str">
        <f ca="1">IF(J13="","",VLOOKUP(INDIRECT(ADDRESS(ROW()-1,COLUMN()-6,2,2)),Donnéesbrutes!$A$3:$Q$301,15,FALSE))</f>
        <v/>
      </c>
      <c r="Q13" s="38" t="str">
        <f ca="1">IF(J13="","",VLOOKUP(INDIRECT(ADDRESS(ROW()-1,COLUMN()-7,2,2)),Donnéesbrutes!$A$3:$Q$301,17,FALSE))</f>
        <v/>
      </c>
      <c r="R13" s="46"/>
      <c r="S13" s="39" t="str">
        <f ca="1">IF(ISNA(VLOOKUP(INDIRECT(ADDRESS(ROW()-1,COLUMN(),2,2)),Donnéesbrutes!$A$3:$Q$301,2,FALSE)),"",VLOOKUP(INDIRECT(ADDRESS(ROW()-1,1,2,2)),Donnéesbrutes!$A$3:$Q$301,2,FALSE))</f>
        <v/>
      </c>
      <c r="T13" s="36" t="str">
        <f ca="1">IF(S13="","",VLOOKUP(INDIRECT(ADDRESS(ROW()-1,COLUMN()-1,2,2)),Donnéesbrutes!$A$3:$Q$301,5,FALSE))</f>
        <v/>
      </c>
      <c r="U13" s="37" t="str">
        <f ca="1">IF(S13="","",VLOOKUP(INDIRECT(ADDRESS(ROW()-1,COLUMN()-2,2,2)),Donnéesbrutes!$A$3:$Q$301,7,FALSE))</f>
        <v/>
      </c>
      <c r="V13" s="37" t="str">
        <f ca="1">IF(S13="","",VLOOKUP(INDIRECT(ADDRESS(ROW()-1,COLUMN()-3,2,2)),Donnéesbrutes!$A$3:$Q$301,10,FALSE))</f>
        <v/>
      </c>
      <c r="W13" s="37" t="str">
        <f ca="1">IF(S13="","",VLOOKUP(INDIRECT(ADDRESS(ROW()-1,COLUMN()-4,2,2)),Donnéesbrutes!$A$3:$Q$301,11,FALSE))</f>
        <v/>
      </c>
      <c r="X13" s="37" t="str">
        <f ca="1">IF(S13="","",VLOOKUP(INDIRECT(ADDRESS(ROW()-1,COLUMN()-5,2,2)),Donnéesbrutes!$A$3:$Q$301,13,FALSE))</f>
        <v/>
      </c>
      <c r="Y13" s="37" t="str">
        <f ca="1">IF(S13="","",VLOOKUP(INDIRECT(ADDRESS(ROW()-1,COLUMN()-6,2,2)),Donnéesbrutes!$A$3:$Q$301,15,FALSE))</f>
        <v/>
      </c>
      <c r="Z13" s="38" t="str">
        <f ca="1">IF(S13="","",VLOOKUP(INDIRECT(ADDRESS(ROW()-1,COLUMN()-7,2,2)),Donnéesbrutes!$A$3:$Q$301,17,FALSE))</f>
        <v/>
      </c>
    </row>
    <row r="14" spans="1:26" x14ac:dyDescent="0.25">
      <c r="A14" s="40"/>
      <c r="B14" s="41"/>
      <c r="C14" s="33"/>
      <c r="D14" s="33"/>
      <c r="E14" s="33"/>
      <c r="F14" s="33"/>
      <c r="G14" s="33"/>
      <c r="H14" s="34"/>
      <c r="I14" s="46"/>
      <c r="J14" s="40" t="str">
        <f ca="1">J13</f>
        <v/>
      </c>
      <c r="K14" s="41" t="str">
        <f ca="1">IF(J13="","",VLOOKUP(INDIRECT(ADDRESS(ROW()-2,COLUMN()-1,2,2)),Donnéesbrutes!$A$3:$Q$301,3,FALSE))</f>
        <v/>
      </c>
      <c r="L14" s="33"/>
      <c r="M14" s="33"/>
      <c r="N14" s="33"/>
      <c r="O14" s="33"/>
      <c r="P14" s="33"/>
      <c r="Q14" s="34"/>
      <c r="R14" s="46"/>
      <c r="S14" s="40" t="str">
        <f ca="1">S13</f>
        <v/>
      </c>
      <c r="T14" s="41" t="str">
        <f ca="1">IF(S13="","",VLOOKUP(INDIRECT(ADDRESS(ROW()-2,COLUMN()-1,2,2)),Donnéesbrutes!$A$3:$Q$301,3,FALSE))</f>
        <v/>
      </c>
      <c r="U14" s="33"/>
      <c r="V14" s="33"/>
      <c r="W14" s="33"/>
      <c r="X14" s="33"/>
      <c r="Y14" s="33"/>
      <c r="Z14" s="34"/>
    </row>
    <row r="15" spans="1:26" x14ac:dyDescent="0.25">
      <c r="A15" s="32"/>
      <c r="B15" s="33"/>
      <c r="C15" s="33"/>
      <c r="D15" s="33"/>
      <c r="E15" s="33"/>
      <c r="F15" s="33"/>
      <c r="G15" s="33"/>
      <c r="H15" s="34"/>
      <c r="I15" s="46"/>
      <c r="J15" s="32"/>
      <c r="K15" s="33"/>
      <c r="L15" s="33"/>
      <c r="M15" s="33"/>
      <c r="N15" s="33"/>
      <c r="O15" s="33"/>
      <c r="P15" s="33"/>
      <c r="Q15" s="34"/>
      <c r="R15" s="46"/>
      <c r="S15" s="32"/>
      <c r="T15" s="33"/>
      <c r="U15" s="33"/>
      <c r="V15" s="33"/>
      <c r="W15" s="33"/>
      <c r="X15" s="33"/>
      <c r="Y15" s="33"/>
      <c r="Z15" s="34"/>
    </row>
    <row r="16" spans="1:26" x14ac:dyDescent="0.25">
      <c r="A16" s="35"/>
      <c r="B16" s="36"/>
      <c r="C16" s="37"/>
      <c r="D16" s="37"/>
      <c r="E16" s="37"/>
      <c r="F16" s="37"/>
      <c r="G16" s="37"/>
      <c r="H16" s="38"/>
      <c r="I16" s="46"/>
      <c r="J16" s="35">
        <v>14</v>
      </c>
      <c r="K16" s="36" t="s">
        <v>81</v>
      </c>
      <c r="L16" s="37">
        <v>1.06</v>
      </c>
      <c r="M16" s="88">
        <v>27</v>
      </c>
      <c r="N16" s="37">
        <v>20</v>
      </c>
      <c r="O16" s="37">
        <v>25</v>
      </c>
      <c r="P16" s="37">
        <v>25</v>
      </c>
      <c r="Q16" s="38"/>
      <c r="R16" s="46"/>
      <c r="S16" s="35">
        <v>24</v>
      </c>
      <c r="T16" s="36" t="str">
        <f ca="1">IF(S17="","",VLOOKUP(INDIRECT(ADDRESS(ROW(),COLUMN()-1,2,2)),Donnéesbrutes!$A$3:$Q$301,4,FALSE))</f>
        <v/>
      </c>
      <c r="U16" s="37" t="str">
        <f ca="1">IF(S17="","",VLOOKUP(INDIRECT(ADDRESS(ROW(),COLUMN()-2,2,2)),Donnéesbrutes!$A$3:$Q$301,6,FALSE))</f>
        <v/>
      </c>
      <c r="V16" s="37" t="str">
        <f ca="1">IF(S17="","",VLOOKUP(INDIRECT(ADDRESS(ROW(),COLUMN()-3,2,2)),Donnéesbrutes!$A$3:$Q$301,9,FALSE))</f>
        <v/>
      </c>
      <c r="W16" s="37" t="str">
        <f ca="1">IF(S17="","",VLOOKUP(INDIRECT(ADDRESS(ROW(),COLUMN()-4,2,2)),Donnéesbrutes!$A$3:$Q$301,10,FALSE))</f>
        <v/>
      </c>
      <c r="X16" s="37" t="str">
        <f ca="1">IF(S17="","",VLOOKUP(INDIRECT(ADDRESS(ROW(),COLUMN()-5,2,2)),Donnéesbrutes!$A$3:$Q$301,12,FALSE))</f>
        <v/>
      </c>
      <c r="Y16" s="37" t="str">
        <f ca="1">IF(S17="","",VLOOKUP(INDIRECT(ADDRESS(ROW(),COLUMN()-6,2,2)),Donnéesbrutes!$A$3:$Q$301,14,FALSE))</f>
        <v/>
      </c>
      <c r="Z16" s="38" t="str">
        <f ca="1">IF(S17="","",VLOOKUP(INDIRECT(ADDRESS(ROW(),COLUMN()-7,2,2)),Donnéesbrutes!$A$3:$Q$301,16,FALSE))</f>
        <v/>
      </c>
    </row>
    <row r="17" spans="1:26" x14ac:dyDescent="0.25">
      <c r="A17" s="39"/>
      <c r="B17" s="36"/>
      <c r="C17" s="37"/>
      <c r="D17" s="37"/>
      <c r="E17" s="37"/>
      <c r="F17" s="37"/>
      <c r="G17" s="37"/>
      <c r="H17" s="38"/>
      <c r="I17" s="46"/>
      <c r="J17" s="39">
        <v>42322</v>
      </c>
      <c r="K17" s="36" t="s">
        <v>79</v>
      </c>
      <c r="L17" s="87">
        <v>8</v>
      </c>
      <c r="M17" s="88">
        <v>25</v>
      </c>
      <c r="N17" s="37">
        <v>25</v>
      </c>
      <c r="O17" s="37">
        <v>20</v>
      </c>
      <c r="P17" s="37">
        <v>20</v>
      </c>
      <c r="Q17" s="38"/>
      <c r="R17" s="46"/>
      <c r="S17" s="39" t="str">
        <f ca="1">IF(ISNA(VLOOKUP(INDIRECT(ADDRESS(ROW()-1,COLUMN(),2,2)),Donnéesbrutes!$A$3:$Q$301,2,FALSE)),"",VLOOKUP(INDIRECT(ADDRESS(ROW()-1,1,2,2)),Donnéesbrutes!$A$3:$Q$301,2,FALSE))</f>
        <v/>
      </c>
      <c r="T17" s="36" t="str">
        <f ca="1">IF(S17="","",VLOOKUP(INDIRECT(ADDRESS(ROW()-1,COLUMN()-1,2,2)),Donnéesbrutes!$A$3:$Q$301,5,FALSE))</f>
        <v/>
      </c>
      <c r="U17" s="37" t="str">
        <f ca="1">IF(S17="","",VLOOKUP(INDIRECT(ADDRESS(ROW()-1,COLUMN()-2,2,2)),Donnéesbrutes!$A$3:$Q$301,7,FALSE))</f>
        <v/>
      </c>
      <c r="V17" s="37" t="str">
        <f ca="1">IF(S17="","",VLOOKUP(INDIRECT(ADDRESS(ROW()-1,COLUMN()-3,2,2)),Donnéesbrutes!$A$3:$Q$301,10,FALSE))</f>
        <v/>
      </c>
      <c r="W17" s="37" t="str">
        <f ca="1">IF(S17="","",VLOOKUP(INDIRECT(ADDRESS(ROW()-1,COLUMN()-4,2,2)),Donnéesbrutes!$A$3:$Q$301,11,FALSE))</f>
        <v/>
      </c>
      <c r="X17" s="37" t="str">
        <f ca="1">IF(S17="","",VLOOKUP(INDIRECT(ADDRESS(ROW()-1,COLUMN()-5,2,2)),Donnéesbrutes!$A$3:$Q$301,13,FALSE))</f>
        <v/>
      </c>
      <c r="Y17" s="37" t="str">
        <f ca="1">IF(S17="","",VLOOKUP(INDIRECT(ADDRESS(ROW()-1,COLUMN()-6,2,2)),Donnéesbrutes!$A$3:$Q$301,15,FALSE))</f>
        <v/>
      </c>
      <c r="Z17" s="38" t="str">
        <f ca="1">IF(S17="","",VLOOKUP(INDIRECT(ADDRESS(ROW()-1,COLUMN()-7,2,2)),Donnéesbrutes!$A$3:$Q$301,17,FALSE))</f>
        <v/>
      </c>
    </row>
    <row r="18" spans="1:26" x14ac:dyDescent="0.25">
      <c r="A18" s="40"/>
      <c r="B18" s="41"/>
      <c r="C18" s="33"/>
      <c r="D18" s="33"/>
      <c r="E18" s="33"/>
      <c r="F18" s="33"/>
      <c r="G18" s="33"/>
      <c r="H18" s="34"/>
      <c r="I18" s="46"/>
      <c r="J18" s="40">
        <f>J17</f>
        <v>42322</v>
      </c>
      <c r="K18" s="41">
        <v>0.58333333333333337</v>
      </c>
      <c r="L18" s="33"/>
      <c r="M18" s="33"/>
      <c r="N18" s="33"/>
      <c r="O18" s="33"/>
      <c r="P18" s="33"/>
      <c r="Q18" s="34"/>
      <c r="R18" s="46"/>
      <c r="S18" s="40" t="str">
        <f ca="1">S17</f>
        <v/>
      </c>
      <c r="T18" s="41" t="str">
        <f ca="1">IF(S17="","",VLOOKUP(INDIRECT(ADDRESS(ROW()-2,COLUMN()-1,2,2)),Donnéesbrutes!$A$3:$Q$301,3,FALSE))</f>
        <v/>
      </c>
      <c r="U18" s="33"/>
      <c r="V18" s="33"/>
      <c r="W18" s="33"/>
      <c r="X18" s="33"/>
      <c r="Y18" s="33"/>
      <c r="Z18" s="34"/>
    </row>
    <row r="19" spans="1:26" x14ac:dyDescent="0.25">
      <c r="A19" s="32"/>
      <c r="B19" s="33"/>
      <c r="C19" s="33"/>
      <c r="D19" s="33"/>
      <c r="E19" s="33"/>
      <c r="F19" s="33"/>
      <c r="G19" s="33"/>
      <c r="H19" s="34"/>
      <c r="I19" s="46"/>
      <c r="J19" s="32"/>
      <c r="K19" s="33"/>
      <c r="L19" s="33"/>
      <c r="M19" s="33"/>
      <c r="N19" s="33"/>
      <c r="O19" s="33"/>
      <c r="P19" s="33"/>
      <c r="Q19" s="34"/>
      <c r="R19" s="46"/>
      <c r="S19" s="32"/>
      <c r="T19" s="33"/>
      <c r="U19" s="33"/>
      <c r="V19" s="33"/>
      <c r="W19" s="33"/>
      <c r="X19" s="33"/>
      <c r="Y19" s="33"/>
      <c r="Z19" s="34"/>
    </row>
    <row r="20" spans="1:26" x14ac:dyDescent="0.25">
      <c r="A20" s="35"/>
      <c r="B20" s="36"/>
      <c r="C20" s="37"/>
      <c r="D20" s="37"/>
      <c r="E20" s="37"/>
      <c r="F20" s="37"/>
      <c r="G20" s="37"/>
      <c r="H20" s="38"/>
      <c r="I20" s="46"/>
      <c r="J20" s="35">
        <v>15</v>
      </c>
      <c r="K20" s="36" t="str">
        <f ca="1">IF(J21="","",VLOOKUP(INDIRECT(ADDRESS(ROW(),COLUMN()-1,2,2)),Donnéesbrutes!$A$3:$Q$301,4,FALSE))</f>
        <v/>
      </c>
      <c r="L20" s="37" t="str">
        <f ca="1">IF(J21="","",VLOOKUP(INDIRECT(ADDRESS(ROW(),COLUMN()-2,2,2)),Donnéesbrutes!$A$3:$Q$301,6,FALSE))</f>
        <v/>
      </c>
      <c r="M20" s="37" t="str">
        <f ca="1">IF(J21="","",VLOOKUP(INDIRECT(ADDRESS(ROW(),COLUMN()-3,2,2)),Donnéesbrutes!$A$3:$Q$301,9,FALSE))</f>
        <v/>
      </c>
      <c r="N20" s="37" t="str">
        <f ca="1">IF(J21="","",VLOOKUP(INDIRECT(ADDRESS(ROW(),COLUMN()-4,2,2)),Donnéesbrutes!$A$3:$Q$301,10,FALSE))</f>
        <v/>
      </c>
      <c r="O20" s="37" t="str">
        <f ca="1">IF(J21="","",VLOOKUP(INDIRECT(ADDRESS(ROW(),COLUMN()-5,2,2)),Donnéesbrutes!$A$3:$Q$301,12,FALSE))</f>
        <v/>
      </c>
      <c r="P20" s="37" t="str">
        <f ca="1">IF(J21="","",VLOOKUP(INDIRECT(ADDRESS(ROW(),COLUMN()-6,2,2)),Donnéesbrutes!$A$3:$Q$301,14,FALSE))</f>
        <v/>
      </c>
      <c r="Q20" s="38" t="str">
        <f ca="1">IF(J21="","",VLOOKUP(INDIRECT(ADDRESS(ROW(),COLUMN()-7,2,2)),Donnéesbrutes!$A$3:$Q$301,16,FALSE))</f>
        <v/>
      </c>
      <c r="R20" s="46"/>
      <c r="S20" s="35">
        <v>25</v>
      </c>
      <c r="T20" s="36" t="str">
        <f ca="1">IF(S21="","",VLOOKUP(INDIRECT(ADDRESS(ROW(),COLUMN()-1,2,2)),Donnéesbrutes!$A$3:$Q$301,4,FALSE))</f>
        <v/>
      </c>
      <c r="U20" s="37" t="str">
        <f ca="1">IF(S21="","",VLOOKUP(INDIRECT(ADDRESS(ROW(),COLUMN()-2,2,2)),Donnéesbrutes!$A$3:$Q$301,6,FALSE))</f>
        <v/>
      </c>
      <c r="V20" s="37" t="str">
        <f ca="1">IF(S21="","",VLOOKUP(INDIRECT(ADDRESS(ROW(),COLUMN()-3,2,2)),Donnéesbrutes!$A$3:$Q$301,9,FALSE))</f>
        <v/>
      </c>
      <c r="W20" s="37" t="str">
        <f ca="1">IF(S21="","",VLOOKUP(INDIRECT(ADDRESS(ROW(),COLUMN()-4,2,2)),Donnéesbrutes!$A$3:$Q$301,10,FALSE))</f>
        <v/>
      </c>
      <c r="X20" s="37" t="str">
        <f ca="1">IF(S21="","",VLOOKUP(INDIRECT(ADDRESS(ROW(),COLUMN()-5,2,2)),Donnéesbrutes!$A$3:$Q$301,12,FALSE))</f>
        <v/>
      </c>
      <c r="Y20" s="37" t="str">
        <f ca="1">IF(S21="","",VLOOKUP(INDIRECT(ADDRESS(ROW(),COLUMN()-6,2,2)),Donnéesbrutes!$A$3:$Q$301,14,FALSE))</f>
        <v/>
      </c>
      <c r="Z20" s="38" t="str">
        <f ca="1">IF(S21="","",VLOOKUP(INDIRECT(ADDRESS(ROW(),COLUMN()-7,2,2)),Donnéesbrutes!$A$3:$Q$301,16,FALSE))</f>
        <v/>
      </c>
    </row>
    <row r="21" spans="1:26" x14ac:dyDescent="0.25">
      <c r="A21" s="39"/>
      <c r="B21" s="36"/>
      <c r="C21" s="37"/>
      <c r="D21" s="37"/>
      <c r="E21" s="37"/>
      <c r="F21" s="37"/>
      <c r="G21" s="37"/>
      <c r="H21" s="38"/>
      <c r="I21" s="46"/>
      <c r="J21" s="39" t="str">
        <f ca="1">IF(ISNA(VLOOKUP(INDIRECT(ADDRESS(ROW()-1,COLUMN(),2,2)),Donnéesbrutes!$A$3:$Q$301,2,FALSE)),"",VLOOKUP(INDIRECT(ADDRESS(ROW()-1,1,2,2)),Donnéesbrutes!$A$3:$Q$301,2,FALSE))</f>
        <v/>
      </c>
      <c r="K21" s="36" t="str">
        <f ca="1">IF(J21="","",VLOOKUP(INDIRECT(ADDRESS(ROW()-1,COLUMN()-1,2,2)),Donnéesbrutes!$A$3:$Q$301,5,FALSE))</f>
        <v/>
      </c>
      <c r="L21" s="37" t="str">
        <f ca="1">IF(J21="","",VLOOKUP(INDIRECT(ADDRESS(ROW()-1,COLUMN()-2,2,2)),Donnéesbrutes!$A$3:$Q$301,7,FALSE))</f>
        <v/>
      </c>
      <c r="M21" s="37" t="str">
        <f ca="1">IF(J21="","",VLOOKUP(INDIRECT(ADDRESS(ROW()-1,COLUMN()-3,2,2)),Donnéesbrutes!$A$3:$Q$301,10,FALSE))</f>
        <v/>
      </c>
      <c r="N21" s="37" t="str">
        <f ca="1">IF(J21="","",VLOOKUP(INDIRECT(ADDRESS(ROW()-1,COLUMN()-4,2,2)),Donnéesbrutes!$A$3:$Q$301,11,FALSE))</f>
        <v/>
      </c>
      <c r="O21" s="37" t="str">
        <f ca="1">IF(J21="","",VLOOKUP(INDIRECT(ADDRESS(ROW()-1,COLUMN()-5,2,2)),Donnéesbrutes!$A$3:$Q$301,13,FALSE))</f>
        <v/>
      </c>
      <c r="P21" s="37" t="str">
        <f ca="1">IF(J21="","",VLOOKUP(INDIRECT(ADDRESS(ROW()-1,COLUMN()-6,2,2)),Donnéesbrutes!$A$3:$Q$301,15,FALSE))</f>
        <v/>
      </c>
      <c r="Q21" s="38" t="str">
        <f ca="1">IF(J21="","",VLOOKUP(INDIRECT(ADDRESS(ROW()-1,COLUMN()-7,2,2)),Donnéesbrutes!$A$3:$Q$301,17,FALSE))</f>
        <v/>
      </c>
      <c r="R21" s="46"/>
      <c r="S21" s="39" t="str">
        <f ca="1">IF(ISNA(VLOOKUP(INDIRECT(ADDRESS(ROW()-1,COLUMN(),2,2)),Donnéesbrutes!$A$3:$Q$301,2,FALSE)),"",VLOOKUP(INDIRECT(ADDRESS(ROW()-1,1,2,2)),Donnéesbrutes!$A$3:$Q$301,2,FALSE))</f>
        <v/>
      </c>
      <c r="T21" s="36" t="str">
        <f ca="1">IF(S21="","",VLOOKUP(INDIRECT(ADDRESS(ROW()-1,COLUMN()-1,2,2)),Donnéesbrutes!$A$3:$Q$301,5,FALSE))</f>
        <v/>
      </c>
      <c r="U21" s="37" t="str">
        <f ca="1">IF(S21="","",VLOOKUP(INDIRECT(ADDRESS(ROW()-1,COLUMN()-2,2,2)),Donnéesbrutes!$A$3:$Q$301,7,FALSE))</f>
        <v/>
      </c>
      <c r="V21" s="37" t="str">
        <f ca="1">IF(S21="","",VLOOKUP(INDIRECT(ADDRESS(ROW()-1,COLUMN()-3,2,2)),Donnéesbrutes!$A$3:$Q$301,10,FALSE))</f>
        <v/>
      </c>
      <c r="W21" s="37" t="str">
        <f ca="1">IF(S21="","",VLOOKUP(INDIRECT(ADDRESS(ROW()-1,COLUMN()-4,2,2)),Donnéesbrutes!$A$3:$Q$301,11,FALSE))</f>
        <v/>
      </c>
      <c r="X21" s="37" t="str">
        <f ca="1">IF(S21="","",VLOOKUP(INDIRECT(ADDRESS(ROW()-1,COLUMN()-5,2,2)),Donnéesbrutes!$A$3:$Q$301,13,FALSE))</f>
        <v/>
      </c>
      <c r="Y21" s="37" t="str">
        <f ca="1">IF(S21="","",VLOOKUP(INDIRECT(ADDRESS(ROW()-1,COLUMN()-6,2,2)),Donnéesbrutes!$A$3:$Q$301,15,FALSE))</f>
        <v/>
      </c>
      <c r="Z21" s="38" t="str">
        <f ca="1">IF(S21="","",VLOOKUP(INDIRECT(ADDRESS(ROW()-1,COLUMN()-7,2,2)),Donnéesbrutes!$A$3:$Q$301,17,FALSE))</f>
        <v/>
      </c>
    </row>
    <row r="22" spans="1:26" x14ac:dyDescent="0.25">
      <c r="A22" s="40"/>
      <c r="B22" s="41"/>
      <c r="C22" s="33"/>
      <c r="D22" s="33"/>
      <c r="E22" s="33"/>
      <c r="F22" s="33"/>
      <c r="G22" s="33"/>
      <c r="H22" s="34"/>
      <c r="I22" s="46"/>
      <c r="J22" s="40" t="str">
        <f ca="1">J21</f>
        <v/>
      </c>
      <c r="K22" s="41" t="str">
        <f ca="1">IF(J21="","",VLOOKUP(INDIRECT(ADDRESS(ROW()-2,COLUMN()-1,2,2)),Donnéesbrutes!$A$3:$Q$301,3,FALSE))</f>
        <v/>
      </c>
      <c r="L22" s="33"/>
      <c r="M22" s="33"/>
      <c r="N22" s="33"/>
      <c r="O22" s="33"/>
      <c r="P22" s="33"/>
      <c r="Q22" s="34"/>
      <c r="R22" s="46"/>
      <c r="S22" s="40" t="str">
        <f ca="1">S21</f>
        <v/>
      </c>
      <c r="T22" s="41" t="str">
        <f ca="1">IF(S21="","",VLOOKUP(INDIRECT(ADDRESS(ROW()-2,COLUMN()-1,2,2)),Donnéesbrutes!$A$3:$Q$301,3,FALSE))</f>
        <v/>
      </c>
      <c r="U22" s="33"/>
      <c r="V22" s="33"/>
      <c r="W22" s="33"/>
      <c r="X22" s="33"/>
      <c r="Y22" s="33"/>
      <c r="Z22" s="34"/>
    </row>
    <row r="23" spans="1:26" x14ac:dyDescent="0.25">
      <c r="A23" s="32"/>
      <c r="B23" s="33"/>
      <c r="C23" s="33"/>
      <c r="D23" s="33"/>
      <c r="E23" s="33"/>
      <c r="F23" s="33"/>
      <c r="G23" s="33"/>
      <c r="H23" s="34"/>
      <c r="I23" s="46"/>
      <c r="J23" s="32"/>
      <c r="K23" s="33"/>
      <c r="L23" s="33"/>
      <c r="M23" s="33"/>
      <c r="N23" s="33"/>
      <c r="O23" s="33"/>
      <c r="P23" s="33"/>
      <c r="Q23" s="34"/>
      <c r="R23" s="46"/>
      <c r="S23" s="32"/>
      <c r="T23" s="33"/>
      <c r="U23" s="33"/>
      <c r="V23" s="33"/>
      <c r="W23" s="33"/>
      <c r="X23" s="33"/>
      <c r="Y23" s="33"/>
      <c r="Z23" s="34"/>
    </row>
    <row r="24" spans="1:26" x14ac:dyDescent="0.25">
      <c r="A24" s="35"/>
      <c r="B24" s="36"/>
      <c r="C24" s="37"/>
      <c r="D24" s="37"/>
      <c r="E24" s="37"/>
      <c r="F24" s="37"/>
      <c r="G24" s="37"/>
      <c r="H24" s="38"/>
      <c r="I24" s="46"/>
      <c r="J24" s="35">
        <v>16</v>
      </c>
      <c r="K24" s="36" t="str">
        <f ca="1">IF(J25="","",VLOOKUP(INDIRECT(ADDRESS(ROW(),COLUMN()-1,2,2)),Donnéesbrutes!$A$3:$Q$301,4,FALSE))</f>
        <v/>
      </c>
      <c r="L24" s="37" t="str">
        <f ca="1">IF(J25="","",VLOOKUP(INDIRECT(ADDRESS(ROW(),COLUMN()-2,2,2)),Donnéesbrutes!$A$3:$Q$301,6,FALSE))</f>
        <v/>
      </c>
      <c r="M24" s="37" t="str">
        <f ca="1">IF(J25="","",VLOOKUP(INDIRECT(ADDRESS(ROW(),COLUMN()-3,2,2)),Donnéesbrutes!$A$3:$Q$301,9,FALSE))</f>
        <v/>
      </c>
      <c r="N24" s="37" t="str">
        <f ca="1">IF(J25="","",VLOOKUP(INDIRECT(ADDRESS(ROW(),COLUMN()-4,2,2)),Donnéesbrutes!$A$3:$Q$301,10,FALSE))</f>
        <v/>
      </c>
      <c r="O24" s="37" t="str">
        <f ca="1">IF(J25="","",VLOOKUP(INDIRECT(ADDRESS(ROW(),COLUMN()-5,2,2)),Donnéesbrutes!$A$3:$Q$301,12,FALSE))</f>
        <v/>
      </c>
      <c r="P24" s="37" t="str">
        <f ca="1">IF(J25="","",VLOOKUP(INDIRECT(ADDRESS(ROW(),COLUMN()-6,2,2)),Donnéesbrutes!$A$3:$Q$301,14,FALSE))</f>
        <v/>
      </c>
      <c r="Q24" s="38" t="str">
        <f ca="1">IF(J25="","",VLOOKUP(INDIRECT(ADDRESS(ROW(),COLUMN()-7,2,2)),Donnéesbrutes!$A$3:$Q$301,16,FALSE))</f>
        <v/>
      </c>
      <c r="R24" s="46"/>
      <c r="S24" s="35">
        <v>26</v>
      </c>
      <c r="T24" s="36" t="str">
        <f ca="1">IF(S25="","",VLOOKUP(INDIRECT(ADDRESS(ROW(),COLUMN()-1,2,2)),Donnéesbrutes!$A$3:$Q$301,4,FALSE))</f>
        <v/>
      </c>
      <c r="U24" s="37" t="str">
        <f ca="1">IF(S25="","",VLOOKUP(INDIRECT(ADDRESS(ROW(),COLUMN()-2,2,2)),Donnéesbrutes!$A$3:$Q$301,6,FALSE))</f>
        <v/>
      </c>
      <c r="V24" s="37" t="str">
        <f ca="1">IF(S25="","",VLOOKUP(INDIRECT(ADDRESS(ROW(),COLUMN()-3,2,2)),Donnéesbrutes!$A$3:$Q$301,9,FALSE))</f>
        <v/>
      </c>
      <c r="W24" s="37" t="str">
        <f ca="1">IF(S25="","",VLOOKUP(INDIRECT(ADDRESS(ROW(),COLUMN()-4,2,2)),Donnéesbrutes!$A$3:$Q$301,10,FALSE))</f>
        <v/>
      </c>
      <c r="X24" s="37" t="str">
        <f ca="1">IF(S25="","",VLOOKUP(INDIRECT(ADDRESS(ROW(),COLUMN()-5,2,2)),Donnéesbrutes!$A$3:$Q$301,12,FALSE))</f>
        <v/>
      </c>
      <c r="Y24" s="37" t="str">
        <f ca="1">IF(S25="","",VLOOKUP(INDIRECT(ADDRESS(ROW(),COLUMN()-6,2,2)),Donnéesbrutes!$A$3:$Q$301,14,FALSE))</f>
        <v/>
      </c>
      <c r="Z24" s="38" t="str">
        <f ca="1">IF(S25="","",VLOOKUP(INDIRECT(ADDRESS(ROW(),COLUMN()-7,2,2)),Donnéesbrutes!$A$3:$Q$301,16,FALSE))</f>
        <v/>
      </c>
    </row>
    <row r="25" spans="1:26" x14ac:dyDescent="0.25">
      <c r="A25" s="39"/>
      <c r="B25" s="36"/>
      <c r="C25" s="37"/>
      <c r="D25" s="37"/>
      <c r="E25" s="37"/>
      <c r="F25" s="37"/>
      <c r="G25" s="37"/>
      <c r="H25" s="38"/>
      <c r="I25" s="46"/>
      <c r="J25" s="39" t="str">
        <f ca="1">IF(ISNA(VLOOKUP(INDIRECT(ADDRESS(ROW()-1,COLUMN(),2,2)),Donnéesbrutes!$A$3:$Q$301,2,FALSE)),"",VLOOKUP(INDIRECT(ADDRESS(ROW()-1,1,2,2)),Donnéesbrutes!$A$3:$Q$301,2,FALSE))</f>
        <v/>
      </c>
      <c r="K25" s="36" t="str">
        <f ca="1">IF(J25="","",VLOOKUP(INDIRECT(ADDRESS(ROW()-1,COLUMN()-1,2,2)),Donnéesbrutes!$A$3:$Q$301,5,FALSE))</f>
        <v/>
      </c>
      <c r="L25" s="37" t="str">
        <f ca="1">IF(J25="","",VLOOKUP(INDIRECT(ADDRESS(ROW()-1,COLUMN()-2,2,2)),Donnéesbrutes!$A$3:$Q$301,7,FALSE))</f>
        <v/>
      </c>
      <c r="M25" s="37" t="str">
        <f ca="1">IF(J25="","",VLOOKUP(INDIRECT(ADDRESS(ROW()-1,COLUMN()-3,2,2)),Donnéesbrutes!$A$3:$Q$301,10,FALSE))</f>
        <v/>
      </c>
      <c r="N25" s="37" t="str">
        <f ca="1">IF(J25="","",VLOOKUP(INDIRECT(ADDRESS(ROW()-1,COLUMN()-4,2,2)),Donnéesbrutes!$A$3:$Q$301,11,FALSE))</f>
        <v/>
      </c>
      <c r="O25" s="37" t="str">
        <f ca="1">IF(J25="","",VLOOKUP(INDIRECT(ADDRESS(ROW()-1,COLUMN()-5,2,2)),Donnéesbrutes!$A$3:$Q$301,13,FALSE))</f>
        <v/>
      </c>
      <c r="P25" s="37" t="str">
        <f ca="1">IF(J25="","",VLOOKUP(INDIRECT(ADDRESS(ROW()-1,COLUMN()-6,2,2)),Donnéesbrutes!$A$3:$Q$301,15,FALSE))</f>
        <v/>
      </c>
      <c r="Q25" s="38" t="str">
        <f ca="1">IF(J25="","",VLOOKUP(INDIRECT(ADDRESS(ROW()-1,COLUMN()-7,2,2)),Donnéesbrutes!$A$3:$Q$301,17,FALSE))</f>
        <v/>
      </c>
      <c r="R25" s="46"/>
      <c r="S25" s="39" t="str">
        <f ca="1">IF(ISNA(VLOOKUP(INDIRECT(ADDRESS(ROW()-1,COLUMN(),2,2)),Donnéesbrutes!$A$3:$Q$301,2,FALSE)),"",VLOOKUP(INDIRECT(ADDRESS(ROW()-1,1,2,2)),Donnéesbrutes!$A$3:$Q$301,2,FALSE))</f>
        <v/>
      </c>
      <c r="T25" s="36" t="str">
        <f ca="1">IF(S25="","",VLOOKUP(INDIRECT(ADDRESS(ROW()-1,COLUMN()-1,2,2)),Donnéesbrutes!$A$3:$Q$301,5,FALSE))</f>
        <v/>
      </c>
      <c r="U25" s="37" t="str">
        <f ca="1">IF(S25="","",VLOOKUP(INDIRECT(ADDRESS(ROW()-1,COLUMN()-2,2,2)),Donnéesbrutes!$A$3:$Q$301,7,FALSE))</f>
        <v/>
      </c>
      <c r="V25" s="37" t="str">
        <f ca="1">IF(S25="","",VLOOKUP(INDIRECT(ADDRESS(ROW()-1,COLUMN()-3,2,2)),Donnéesbrutes!$A$3:$Q$301,10,FALSE))</f>
        <v/>
      </c>
      <c r="W25" s="37" t="str">
        <f ca="1">IF(S25="","",VLOOKUP(INDIRECT(ADDRESS(ROW()-1,COLUMN()-4,2,2)),Donnéesbrutes!$A$3:$Q$301,11,FALSE))</f>
        <v/>
      </c>
      <c r="X25" s="37" t="str">
        <f ca="1">IF(S25="","",VLOOKUP(INDIRECT(ADDRESS(ROW()-1,COLUMN()-5,2,2)),Donnéesbrutes!$A$3:$Q$301,13,FALSE))</f>
        <v/>
      </c>
      <c r="Y25" s="37" t="str">
        <f ca="1">IF(S25="","",VLOOKUP(INDIRECT(ADDRESS(ROW()-1,COLUMN()-6,2,2)),Donnéesbrutes!$A$3:$Q$301,15,FALSE))</f>
        <v/>
      </c>
      <c r="Z25" s="38" t="str">
        <f ca="1">IF(S25="","",VLOOKUP(INDIRECT(ADDRESS(ROW()-1,COLUMN()-7,2,2)),Donnéesbrutes!$A$3:$Q$301,17,FALSE))</f>
        <v/>
      </c>
    </row>
    <row r="26" spans="1:26" x14ac:dyDescent="0.25">
      <c r="A26" s="40"/>
      <c r="B26" s="41"/>
      <c r="C26" s="33"/>
      <c r="D26" s="33"/>
      <c r="E26" s="33"/>
      <c r="F26" s="33"/>
      <c r="G26" s="33"/>
      <c r="H26" s="34"/>
      <c r="I26" s="46"/>
      <c r="J26" s="40" t="str">
        <f ca="1">J25</f>
        <v/>
      </c>
      <c r="K26" s="41" t="str">
        <f ca="1">IF(J25="","",VLOOKUP(INDIRECT(ADDRESS(ROW()-2,COLUMN()-1,2,2)),Donnéesbrutes!$A$3:$Q$301,3,FALSE))</f>
        <v/>
      </c>
      <c r="L26" s="33"/>
      <c r="M26" s="33"/>
      <c r="N26" s="33"/>
      <c r="O26" s="33"/>
      <c r="P26" s="33"/>
      <c r="Q26" s="34"/>
      <c r="R26" s="46"/>
      <c r="S26" s="40" t="str">
        <f ca="1">S25</f>
        <v/>
      </c>
      <c r="T26" s="41" t="str">
        <f ca="1">IF(S25="","",VLOOKUP(INDIRECT(ADDRESS(ROW()-2,COLUMN()-1,2,2)),Donnéesbrutes!$A$3:$Q$301,3,FALSE))</f>
        <v/>
      </c>
      <c r="U26" s="33"/>
      <c r="V26" s="33"/>
      <c r="W26" s="33"/>
      <c r="X26" s="33"/>
      <c r="Y26" s="33"/>
      <c r="Z26" s="34"/>
    </row>
    <row r="27" spans="1:26" x14ac:dyDescent="0.25">
      <c r="A27" s="32"/>
      <c r="B27" s="33"/>
      <c r="C27" s="33"/>
      <c r="D27" s="33"/>
      <c r="E27" s="33"/>
      <c r="F27" s="33"/>
      <c r="G27" s="33"/>
      <c r="H27" s="34"/>
      <c r="I27" s="46"/>
      <c r="J27" s="32"/>
      <c r="K27" s="33"/>
      <c r="L27" s="33"/>
      <c r="M27" s="33"/>
      <c r="N27" s="33"/>
      <c r="O27" s="33"/>
      <c r="P27" s="33"/>
      <c r="Q27" s="34"/>
      <c r="R27" s="46"/>
      <c r="S27" s="32"/>
      <c r="T27" s="33"/>
      <c r="U27" s="33"/>
      <c r="V27" s="33"/>
      <c r="W27" s="33"/>
      <c r="X27" s="33"/>
      <c r="Y27" s="33"/>
      <c r="Z27" s="34"/>
    </row>
    <row r="28" spans="1:26" x14ac:dyDescent="0.25">
      <c r="A28" s="35"/>
      <c r="B28" s="36"/>
      <c r="C28" s="37"/>
      <c r="D28" s="37"/>
      <c r="E28" s="37"/>
      <c r="F28" s="37"/>
      <c r="G28" s="37"/>
      <c r="H28" s="38"/>
      <c r="I28" s="46"/>
      <c r="J28" s="35">
        <v>17</v>
      </c>
      <c r="K28" s="36" t="str">
        <f ca="1">IF(J29="","",VLOOKUP(INDIRECT(ADDRESS(ROW(),COLUMN()-1,2,2)),Donnéesbrutes!$A$3:$Q$301,4,FALSE))</f>
        <v/>
      </c>
      <c r="L28" s="37" t="str">
        <f ca="1">IF(J29="","",VLOOKUP(INDIRECT(ADDRESS(ROW(),COLUMN()-2,2,2)),Donnéesbrutes!$A$3:$Q$301,6,FALSE))</f>
        <v/>
      </c>
      <c r="M28" s="37" t="str">
        <f ca="1">IF(J29="","",VLOOKUP(INDIRECT(ADDRESS(ROW(),COLUMN()-3,2,2)),Donnéesbrutes!$A$3:$Q$301,9,FALSE))</f>
        <v/>
      </c>
      <c r="N28" s="37" t="str">
        <f ca="1">IF(J29="","",VLOOKUP(INDIRECT(ADDRESS(ROW(),COLUMN()-4,2,2)),Donnéesbrutes!$A$3:$Q$301,10,FALSE))</f>
        <v/>
      </c>
      <c r="O28" s="37" t="str">
        <f ca="1">IF(J29="","",VLOOKUP(INDIRECT(ADDRESS(ROW(),COLUMN()-5,2,2)),Donnéesbrutes!$A$3:$Q$301,12,FALSE))</f>
        <v/>
      </c>
      <c r="P28" s="37" t="str">
        <f ca="1">IF(J29="","",VLOOKUP(INDIRECT(ADDRESS(ROW(),COLUMN()-6,2,2)),Donnéesbrutes!$A$3:$Q$301,14,FALSE))</f>
        <v/>
      </c>
      <c r="Q28" s="38" t="str">
        <f ca="1">IF(J29="","",VLOOKUP(INDIRECT(ADDRESS(ROW(),COLUMN()-7,2,2)),Donnéesbrutes!$A$3:$Q$301,16,FALSE))</f>
        <v/>
      </c>
      <c r="R28" s="46"/>
      <c r="S28" s="35">
        <v>27</v>
      </c>
      <c r="T28" s="36" t="str">
        <f ca="1">IF(S29="","",VLOOKUP(INDIRECT(ADDRESS(ROW(),COLUMN()-1,2,2)),Donnéesbrutes!$A$3:$Q$301,4,FALSE))</f>
        <v/>
      </c>
      <c r="U28" s="37" t="str">
        <f ca="1">IF(S29="","",VLOOKUP(INDIRECT(ADDRESS(ROW(),COLUMN()-2,2,2)),Donnéesbrutes!$A$3:$Q$301,6,FALSE))</f>
        <v/>
      </c>
      <c r="V28" s="37" t="str">
        <f ca="1">IF(S29="","",VLOOKUP(INDIRECT(ADDRESS(ROW(),COLUMN()-3,2,2)),Donnéesbrutes!$A$3:$Q$301,9,FALSE))</f>
        <v/>
      </c>
      <c r="W28" s="37" t="str">
        <f ca="1">IF(S29="","",VLOOKUP(INDIRECT(ADDRESS(ROW(),COLUMN()-4,2,2)),Donnéesbrutes!$A$3:$Q$301,10,FALSE))</f>
        <v/>
      </c>
      <c r="X28" s="37" t="str">
        <f ca="1">IF(S29="","",VLOOKUP(INDIRECT(ADDRESS(ROW(),COLUMN()-5,2,2)),Donnéesbrutes!$A$3:$Q$301,12,FALSE))</f>
        <v/>
      </c>
      <c r="Y28" s="37" t="str">
        <f ca="1">IF(S29="","",VLOOKUP(INDIRECT(ADDRESS(ROW(),COLUMN()-6,2,2)),Donnéesbrutes!$A$3:$Q$301,14,FALSE))</f>
        <v/>
      </c>
      <c r="Z28" s="38" t="str">
        <f ca="1">IF(S29="","",VLOOKUP(INDIRECT(ADDRESS(ROW(),COLUMN()-7,2,2)),Donnéesbrutes!$A$3:$Q$301,16,FALSE))</f>
        <v/>
      </c>
    </row>
    <row r="29" spans="1:26" x14ac:dyDescent="0.25">
      <c r="A29" s="39"/>
      <c r="B29" s="36"/>
      <c r="C29" s="37"/>
      <c r="D29" s="37"/>
      <c r="E29" s="37"/>
      <c r="F29" s="37"/>
      <c r="G29" s="37"/>
      <c r="H29" s="38"/>
      <c r="I29" s="46"/>
      <c r="J29" s="39" t="str">
        <f ca="1">IF(ISNA(VLOOKUP(INDIRECT(ADDRESS(ROW()-1,COLUMN(),2,2)),Donnéesbrutes!$A$3:$Q$301,2,FALSE)),"",VLOOKUP(INDIRECT(ADDRESS(ROW()-1,1,2,2)),Donnéesbrutes!$A$3:$Q$301,2,FALSE))</f>
        <v/>
      </c>
      <c r="K29" s="36" t="str">
        <f ca="1">IF(J29="","",VLOOKUP(INDIRECT(ADDRESS(ROW()-1,COLUMN()-1,2,2)),Donnéesbrutes!$A$3:$Q$301,5,FALSE))</f>
        <v/>
      </c>
      <c r="L29" s="37" t="str">
        <f ca="1">IF(J29="","",VLOOKUP(INDIRECT(ADDRESS(ROW()-1,COLUMN()-2,2,2)),Donnéesbrutes!$A$3:$Q$301,7,FALSE))</f>
        <v/>
      </c>
      <c r="M29" s="37" t="str">
        <f ca="1">IF(J29="","",VLOOKUP(INDIRECT(ADDRESS(ROW()-1,COLUMN()-3,2,2)),Donnéesbrutes!$A$3:$Q$301,10,FALSE))</f>
        <v/>
      </c>
      <c r="N29" s="37" t="str">
        <f ca="1">IF(J29="","",VLOOKUP(INDIRECT(ADDRESS(ROW()-1,COLUMN()-4,2,2)),Donnéesbrutes!$A$3:$Q$301,11,FALSE))</f>
        <v/>
      </c>
      <c r="O29" s="37" t="str">
        <f ca="1">IF(J29="","",VLOOKUP(INDIRECT(ADDRESS(ROW()-1,COLUMN()-5,2,2)),Donnéesbrutes!$A$3:$Q$301,13,FALSE))</f>
        <v/>
      </c>
      <c r="P29" s="37" t="str">
        <f ca="1">IF(J29="","",VLOOKUP(INDIRECT(ADDRESS(ROW()-1,COLUMN()-6,2,2)),Donnéesbrutes!$A$3:$Q$301,15,FALSE))</f>
        <v/>
      </c>
      <c r="Q29" s="38" t="str">
        <f ca="1">IF(J29="","",VLOOKUP(INDIRECT(ADDRESS(ROW()-1,COLUMN()-7,2,2)),Donnéesbrutes!$A$3:$Q$301,17,FALSE))</f>
        <v/>
      </c>
      <c r="R29" s="46"/>
      <c r="S29" s="39" t="str">
        <f ca="1">IF(ISNA(VLOOKUP(INDIRECT(ADDRESS(ROW()-1,COLUMN(),2,2)),Donnéesbrutes!$A$3:$Q$301,2,FALSE)),"",VLOOKUP(INDIRECT(ADDRESS(ROW()-1,1,2,2)),Donnéesbrutes!$A$3:$Q$301,2,FALSE))</f>
        <v/>
      </c>
      <c r="T29" s="36" t="str">
        <f ca="1">IF(S29="","",VLOOKUP(INDIRECT(ADDRESS(ROW()-1,COLUMN()-1,2,2)),Donnéesbrutes!$A$3:$Q$301,5,FALSE))</f>
        <v/>
      </c>
      <c r="U29" s="37" t="str">
        <f ca="1">IF(S29="","",VLOOKUP(INDIRECT(ADDRESS(ROW()-1,COLUMN()-2,2,2)),Donnéesbrutes!$A$3:$Q$301,7,FALSE))</f>
        <v/>
      </c>
      <c r="V29" s="37" t="str">
        <f ca="1">IF(S29="","",VLOOKUP(INDIRECT(ADDRESS(ROW()-1,COLUMN()-3,2,2)),Donnéesbrutes!$A$3:$Q$301,10,FALSE))</f>
        <v/>
      </c>
      <c r="W29" s="37" t="str">
        <f ca="1">IF(S29="","",VLOOKUP(INDIRECT(ADDRESS(ROW()-1,COLUMN()-4,2,2)),Donnéesbrutes!$A$3:$Q$301,11,FALSE))</f>
        <v/>
      </c>
      <c r="X29" s="37" t="str">
        <f ca="1">IF(S29="","",VLOOKUP(INDIRECT(ADDRESS(ROW()-1,COLUMN()-5,2,2)),Donnéesbrutes!$A$3:$Q$301,13,FALSE))</f>
        <v/>
      </c>
      <c r="Y29" s="37" t="str">
        <f ca="1">IF(S29="","",VLOOKUP(INDIRECT(ADDRESS(ROW()-1,COLUMN()-6,2,2)),Donnéesbrutes!$A$3:$Q$301,15,FALSE))</f>
        <v/>
      </c>
      <c r="Z29" s="38" t="str">
        <f ca="1">IF(S29="","",VLOOKUP(INDIRECT(ADDRESS(ROW()-1,COLUMN()-7,2,2)),Donnéesbrutes!$A$3:$Q$301,17,FALSE))</f>
        <v/>
      </c>
    </row>
    <row r="30" spans="1:26" x14ac:dyDescent="0.25">
      <c r="A30" s="40"/>
      <c r="B30" s="41"/>
      <c r="C30" s="33"/>
      <c r="D30" s="33"/>
      <c r="E30" s="33"/>
      <c r="F30" s="33"/>
      <c r="G30" s="33"/>
      <c r="H30" s="34"/>
      <c r="I30" s="46"/>
      <c r="J30" s="40" t="str">
        <f ca="1">J29</f>
        <v/>
      </c>
      <c r="K30" s="41" t="str">
        <f ca="1">IF(J29="","",VLOOKUP(INDIRECT(ADDRESS(ROW()-2,COLUMN()-1,2,2)),Donnéesbrutes!$A$3:$Q$301,3,FALSE))</f>
        <v/>
      </c>
      <c r="L30" s="33"/>
      <c r="M30" s="33"/>
      <c r="N30" s="33"/>
      <c r="O30" s="33"/>
      <c r="P30" s="33"/>
      <c r="Q30" s="34"/>
      <c r="R30" s="46"/>
      <c r="S30" s="40" t="str">
        <f ca="1">S29</f>
        <v/>
      </c>
      <c r="T30" s="41" t="str">
        <f ca="1">IF(S29="","",VLOOKUP(INDIRECT(ADDRESS(ROW()-2,COLUMN()-1,2,2)),Donnéesbrutes!$A$3:$Q$301,3,FALSE))</f>
        <v/>
      </c>
      <c r="U30" s="33"/>
      <c r="V30" s="33"/>
      <c r="W30" s="33"/>
      <c r="X30" s="33"/>
      <c r="Y30" s="33"/>
      <c r="Z30" s="34"/>
    </row>
    <row r="31" spans="1:26" x14ac:dyDescent="0.25">
      <c r="A31" s="32"/>
      <c r="B31" s="33"/>
      <c r="C31" s="33"/>
      <c r="D31" s="33"/>
      <c r="E31" s="33"/>
      <c r="F31" s="33"/>
      <c r="G31" s="33"/>
      <c r="H31" s="34"/>
      <c r="I31" s="46"/>
      <c r="J31" s="32"/>
      <c r="K31" s="33"/>
      <c r="L31" s="33"/>
      <c r="M31" s="33"/>
      <c r="N31" s="33"/>
      <c r="O31" s="33"/>
      <c r="P31" s="33"/>
      <c r="Q31" s="34"/>
      <c r="R31" s="46"/>
      <c r="S31" s="32"/>
      <c r="T31" s="33"/>
      <c r="U31" s="33"/>
      <c r="V31" s="33"/>
      <c r="W31" s="33"/>
      <c r="X31" s="33"/>
      <c r="Y31" s="33"/>
      <c r="Z31" s="34"/>
    </row>
    <row r="32" spans="1:26" x14ac:dyDescent="0.25">
      <c r="A32" s="35"/>
      <c r="B32" s="36"/>
      <c r="C32" s="37"/>
      <c r="D32" s="37"/>
      <c r="E32" s="37"/>
      <c r="F32" s="37"/>
      <c r="G32" s="37"/>
      <c r="H32" s="38"/>
      <c r="I32" s="46"/>
      <c r="J32" s="35">
        <v>18</v>
      </c>
      <c r="K32" s="36" t="str">
        <f ca="1">IF(J33="","",VLOOKUP(INDIRECT(ADDRESS(ROW(),COLUMN()-1,2,2)),Donnéesbrutes!$A$3:$Q$301,4,FALSE))</f>
        <v/>
      </c>
      <c r="L32" s="37" t="str">
        <f ca="1">IF(J33="","",VLOOKUP(INDIRECT(ADDRESS(ROW(),COLUMN()-2,2,2)),Donnéesbrutes!$A$3:$Q$301,6,FALSE))</f>
        <v/>
      </c>
      <c r="M32" s="37" t="str">
        <f ca="1">IF(J33="","",VLOOKUP(INDIRECT(ADDRESS(ROW(),COLUMN()-3,2,2)),Donnéesbrutes!$A$3:$Q$301,9,FALSE))</f>
        <v/>
      </c>
      <c r="N32" s="37" t="str">
        <f ca="1">IF(J33="","",VLOOKUP(INDIRECT(ADDRESS(ROW(),COLUMN()-4,2,2)),Donnéesbrutes!$A$3:$Q$301,10,FALSE))</f>
        <v/>
      </c>
      <c r="O32" s="37" t="str">
        <f ca="1">IF(J33="","",VLOOKUP(INDIRECT(ADDRESS(ROW(),COLUMN()-5,2,2)),Donnéesbrutes!$A$3:$Q$301,12,FALSE))</f>
        <v/>
      </c>
      <c r="P32" s="37" t="str">
        <f ca="1">IF(J33="","",VLOOKUP(INDIRECT(ADDRESS(ROW(),COLUMN()-6,2,2)),Donnéesbrutes!$A$3:$Q$301,14,FALSE))</f>
        <v/>
      </c>
      <c r="Q32" s="38" t="str">
        <f ca="1">IF(J33="","",VLOOKUP(INDIRECT(ADDRESS(ROW(),COLUMN()-7,2,2)),Donnéesbrutes!$A$3:$Q$301,16,FALSE))</f>
        <v/>
      </c>
      <c r="R32" s="46"/>
      <c r="S32" s="35">
        <v>28</v>
      </c>
      <c r="T32" s="36" t="str">
        <f ca="1">IF(S33="","",VLOOKUP(INDIRECT(ADDRESS(ROW(),COLUMN()-1,2,2)),Donnéesbrutes!$A$3:$Q$301,4,FALSE))</f>
        <v/>
      </c>
      <c r="U32" s="37" t="str">
        <f ca="1">IF(S33="","",VLOOKUP(INDIRECT(ADDRESS(ROW(),COLUMN()-2,2,2)),Donnéesbrutes!$A$3:$Q$301,6,FALSE))</f>
        <v/>
      </c>
      <c r="V32" s="37" t="str">
        <f ca="1">IF(S33="","",VLOOKUP(INDIRECT(ADDRESS(ROW(),COLUMN()-3,2,2)),Donnéesbrutes!$A$3:$Q$301,9,FALSE))</f>
        <v/>
      </c>
      <c r="W32" s="37" t="str">
        <f ca="1">IF(S33="","",VLOOKUP(INDIRECT(ADDRESS(ROW(),COLUMN()-4,2,2)),Donnéesbrutes!$A$3:$Q$301,10,FALSE))</f>
        <v/>
      </c>
      <c r="X32" s="37" t="str">
        <f ca="1">IF(S33="","",VLOOKUP(INDIRECT(ADDRESS(ROW(),COLUMN()-5,2,2)),Donnéesbrutes!$A$3:$Q$301,12,FALSE))</f>
        <v/>
      </c>
      <c r="Y32" s="37" t="str">
        <f ca="1">IF(S33="","",VLOOKUP(INDIRECT(ADDRESS(ROW(),COLUMN()-6,2,2)),Donnéesbrutes!$A$3:$Q$301,14,FALSE))</f>
        <v/>
      </c>
      <c r="Z32" s="38" t="str">
        <f ca="1">IF(S33="","",VLOOKUP(INDIRECT(ADDRESS(ROW(),COLUMN()-7,2,2)),Donnéesbrutes!$A$3:$Q$301,16,FALSE))</f>
        <v/>
      </c>
    </row>
    <row r="33" spans="1:26" x14ac:dyDescent="0.25">
      <c r="A33" s="39"/>
      <c r="B33" s="36"/>
      <c r="C33" s="37"/>
      <c r="D33" s="37"/>
      <c r="E33" s="37"/>
      <c r="F33" s="37"/>
      <c r="G33" s="37"/>
      <c r="H33" s="38"/>
      <c r="I33" s="46"/>
      <c r="J33" s="39" t="str">
        <f ca="1">IF(ISNA(VLOOKUP(INDIRECT(ADDRESS(ROW()-1,COLUMN(),2,2)),Donnéesbrutes!$A$3:$Q$301,2,FALSE)),"",VLOOKUP(INDIRECT(ADDRESS(ROW()-1,1,2,2)),Donnéesbrutes!$A$3:$Q$301,2,FALSE))</f>
        <v/>
      </c>
      <c r="K33" s="36" t="str">
        <f ca="1">IF(J33="","",VLOOKUP(INDIRECT(ADDRESS(ROW()-1,COLUMN()-1,2,2)),Donnéesbrutes!$A$3:$Q$301,5,FALSE))</f>
        <v/>
      </c>
      <c r="L33" s="37" t="str">
        <f ca="1">IF(J33="","",VLOOKUP(INDIRECT(ADDRESS(ROW()-1,COLUMN()-2,2,2)),Donnéesbrutes!$A$3:$Q$301,7,FALSE))</f>
        <v/>
      </c>
      <c r="M33" s="37" t="str">
        <f ca="1">IF(J33="","",VLOOKUP(INDIRECT(ADDRESS(ROW()-1,COLUMN()-3,2,2)),Donnéesbrutes!$A$3:$Q$301,10,FALSE))</f>
        <v/>
      </c>
      <c r="N33" s="37" t="str">
        <f ca="1">IF(J33="","",VLOOKUP(INDIRECT(ADDRESS(ROW()-1,COLUMN()-4,2,2)),Donnéesbrutes!$A$3:$Q$301,11,FALSE))</f>
        <v/>
      </c>
      <c r="O33" s="37" t="str">
        <f ca="1">IF(J33="","",VLOOKUP(INDIRECT(ADDRESS(ROW()-1,COLUMN()-5,2,2)),Donnéesbrutes!$A$3:$Q$301,13,FALSE))</f>
        <v/>
      </c>
      <c r="P33" s="37" t="str">
        <f ca="1">IF(J33="","",VLOOKUP(INDIRECT(ADDRESS(ROW()-1,COLUMN()-6,2,2)),Donnéesbrutes!$A$3:$Q$301,15,FALSE))</f>
        <v/>
      </c>
      <c r="Q33" s="38" t="str">
        <f ca="1">IF(J33="","",VLOOKUP(INDIRECT(ADDRESS(ROW()-1,COLUMN()-7,2,2)),Donnéesbrutes!$A$3:$Q$301,17,FALSE))</f>
        <v/>
      </c>
      <c r="R33" s="46"/>
      <c r="S33" s="39" t="str">
        <f ca="1">IF(ISNA(VLOOKUP(INDIRECT(ADDRESS(ROW()-1,COLUMN(),2,2)),Donnéesbrutes!$A$3:$Q$301,2,FALSE)),"",VLOOKUP(INDIRECT(ADDRESS(ROW()-1,1,2,2)),Donnéesbrutes!$A$3:$Q$301,2,FALSE))</f>
        <v/>
      </c>
      <c r="T33" s="36" t="str">
        <f ca="1">IF(S33="","",VLOOKUP(INDIRECT(ADDRESS(ROW()-1,COLUMN()-1,2,2)),Donnéesbrutes!$A$3:$Q$301,5,FALSE))</f>
        <v/>
      </c>
      <c r="U33" s="37" t="str">
        <f ca="1">IF(S33="","",VLOOKUP(INDIRECT(ADDRESS(ROW()-1,COLUMN()-2,2,2)),Donnéesbrutes!$A$3:$Q$301,7,FALSE))</f>
        <v/>
      </c>
      <c r="V33" s="37" t="str">
        <f ca="1">IF(S33="","",VLOOKUP(INDIRECT(ADDRESS(ROW()-1,COLUMN()-3,2,2)),Donnéesbrutes!$A$3:$Q$301,10,FALSE))</f>
        <v/>
      </c>
      <c r="W33" s="37" t="str">
        <f ca="1">IF(S33="","",VLOOKUP(INDIRECT(ADDRESS(ROW()-1,COLUMN()-4,2,2)),Donnéesbrutes!$A$3:$Q$301,11,FALSE))</f>
        <v/>
      </c>
      <c r="X33" s="37" t="str">
        <f ca="1">IF(S33="","",VLOOKUP(INDIRECT(ADDRESS(ROW()-1,COLUMN()-5,2,2)),Donnéesbrutes!$A$3:$Q$301,13,FALSE))</f>
        <v/>
      </c>
      <c r="Y33" s="37" t="str">
        <f ca="1">IF(S33="","",VLOOKUP(INDIRECT(ADDRESS(ROW()-1,COLUMN()-6,2,2)),Donnéesbrutes!$A$3:$Q$301,15,FALSE))</f>
        <v/>
      </c>
      <c r="Z33" s="38" t="str">
        <f ca="1">IF(S33="","",VLOOKUP(INDIRECT(ADDRESS(ROW()-1,COLUMN()-7,2,2)),Donnéesbrutes!$A$3:$Q$301,17,FALSE))</f>
        <v/>
      </c>
    </row>
    <row r="34" spans="1:26" x14ac:dyDescent="0.25">
      <c r="A34" s="40"/>
      <c r="B34" s="41"/>
      <c r="C34" s="33"/>
      <c r="D34" s="33"/>
      <c r="E34" s="33"/>
      <c r="F34" s="33"/>
      <c r="G34" s="33"/>
      <c r="H34" s="34"/>
      <c r="I34" s="46"/>
      <c r="J34" s="40" t="str">
        <f ca="1">J33</f>
        <v/>
      </c>
      <c r="K34" s="41" t="str">
        <f ca="1">IF(J33="","",VLOOKUP(INDIRECT(ADDRESS(ROW()-2,COLUMN()-1,2,2)),Donnéesbrutes!$A$3:$Q$301,3,FALSE))</f>
        <v/>
      </c>
      <c r="L34" s="33"/>
      <c r="M34" s="33"/>
      <c r="N34" s="33"/>
      <c r="O34" s="33"/>
      <c r="P34" s="33"/>
      <c r="Q34" s="34"/>
      <c r="R34" s="46"/>
      <c r="S34" s="40" t="str">
        <f ca="1">S33</f>
        <v/>
      </c>
      <c r="T34" s="41" t="str">
        <f ca="1">IF(S33="","",VLOOKUP(INDIRECT(ADDRESS(ROW()-2,COLUMN()-1,2,2)),Donnéesbrutes!$A$3:$Q$301,3,FALSE))</f>
        <v/>
      </c>
      <c r="U34" s="33"/>
      <c r="V34" s="33"/>
      <c r="W34" s="33"/>
      <c r="X34" s="33"/>
      <c r="Y34" s="33"/>
      <c r="Z34" s="34"/>
    </row>
    <row r="35" spans="1:26" x14ac:dyDescent="0.25">
      <c r="A35" s="32"/>
      <c r="B35" s="33"/>
      <c r="C35" s="33"/>
      <c r="D35" s="33"/>
      <c r="E35" s="33"/>
      <c r="F35" s="33"/>
      <c r="G35" s="33"/>
      <c r="H35" s="34"/>
      <c r="I35" s="46"/>
      <c r="J35" s="32"/>
      <c r="K35" s="33"/>
      <c r="L35" s="33"/>
      <c r="M35" s="33"/>
      <c r="N35" s="33"/>
      <c r="O35" s="33"/>
      <c r="P35" s="33"/>
      <c r="Q35" s="34"/>
      <c r="R35" s="46"/>
      <c r="S35" s="32"/>
      <c r="T35" s="33"/>
      <c r="U35" s="33"/>
      <c r="V35" s="33"/>
      <c r="W35" s="33"/>
      <c r="X35" s="33"/>
      <c r="Y35" s="33"/>
      <c r="Z35" s="34"/>
    </row>
    <row r="36" spans="1:26" x14ac:dyDescent="0.25">
      <c r="A36" s="35">
        <v>9</v>
      </c>
      <c r="B36" s="36" t="str">
        <f ca="1">IF($A37="","",VLOOKUP(INDIRECT(ADDRESS(ROW(),1,2,2)),Donnéesbrutes!$A$3:$Q$301,4,FALSE))</f>
        <v/>
      </c>
      <c r="C36" s="37" t="str">
        <f ca="1">IF($A37="","",VLOOKUP(INDIRECT(ADDRESS(ROW(),1,2,2)),Donnéesbrutes!$A$3:$Q$301,6,FALSE))</f>
        <v/>
      </c>
      <c r="D36" s="37" t="str">
        <f ca="1">IF($A37="","",VLOOKUP(INDIRECT(ADDRESS(ROW(),1,2,2)),Donnéesbrutes!$A$3:$Q$301,9,FALSE))</f>
        <v/>
      </c>
      <c r="E36" s="37" t="str">
        <f ca="1">IF($A37="","",VLOOKUP(INDIRECT(ADDRESS(ROW(),1,2,2)),Donnéesbrutes!$A$3:$Q$301,10,FALSE))</f>
        <v/>
      </c>
      <c r="F36" s="37" t="str">
        <f ca="1">IF($A37="","",VLOOKUP(INDIRECT(ADDRESS(ROW(),1,2,2)),Donnéesbrutes!$A$3:$Q$301,12,FALSE))</f>
        <v/>
      </c>
      <c r="G36" s="37" t="str">
        <f ca="1">IF($A37="","",VLOOKUP(INDIRECT(ADDRESS(ROW(),1,2,2)),Donnéesbrutes!$A$3:$Q$301,14,FALSE))</f>
        <v/>
      </c>
      <c r="H36" s="38" t="str">
        <f ca="1">IF($A37="","",VLOOKUP(INDIRECT(ADDRESS(ROW(),1,2,2)),Donnéesbrutes!$A$3:$Q$301,16,FALSE))</f>
        <v/>
      </c>
      <c r="I36" s="46"/>
      <c r="J36" s="35">
        <v>19</v>
      </c>
      <c r="K36" s="36" t="str">
        <f ca="1">IF(J37="","",VLOOKUP(INDIRECT(ADDRESS(ROW(),COLUMN()-1,2,2)),Donnéesbrutes!$A$3:$Q$301,4,FALSE))</f>
        <v/>
      </c>
      <c r="L36" s="37" t="str">
        <f ca="1">IF(J37="","",VLOOKUP(INDIRECT(ADDRESS(ROW(),COLUMN()-2,2,2)),Donnéesbrutes!$A$3:$Q$301,6,FALSE))</f>
        <v/>
      </c>
      <c r="M36" s="37" t="str">
        <f ca="1">IF(J37="","",VLOOKUP(INDIRECT(ADDRESS(ROW(),COLUMN()-3,2,2)),Donnéesbrutes!$A$3:$Q$301,9,FALSE))</f>
        <v/>
      </c>
      <c r="N36" s="37" t="str">
        <f ca="1">IF(J37="","",VLOOKUP(INDIRECT(ADDRESS(ROW(),COLUMN()-4,2,2)),Donnéesbrutes!$A$3:$Q$301,10,FALSE))</f>
        <v/>
      </c>
      <c r="O36" s="37" t="str">
        <f ca="1">IF(J37="","",VLOOKUP(INDIRECT(ADDRESS(ROW(),COLUMN()-5,2,2)),Donnéesbrutes!$A$3:$Q$301,12,FALSE))</f>
        <v/>
      </c>
      <c r="P36" s="37" t="str">
        <f ca="1">IF(J37="","",VLOOKUP(INDIRECT(ADDRESS(ROW(),COLUMN()-6,2,2)),Donnéesbrutes!$A$3:$Q$301,14,FALSE))</f>
        <v/>
      </c>
      <c r="Q36" s="38" t="str">
        <f ca="1">IF(J37="","",VLOOKUP(INDIRECT(ADDRESS(ROW(),COLUMN()-7,2,2)),Donnéesbrutes!$A$3:$Q$301,16,FALSE))</f>
        <v/>
      </c>
      <c r="R36" s="46"/>
      <c r="S36" s="35">
        <v>29</v>
      </c>
      <c r="T36" s="36" t="str">
        <f ca="1">IF(S37="","",VLOOKUP(INDIRECT(ADDRESS(ROW(),COLUMN()-1,2,2)),Donnéesbrutes!$A$3:$Q$301,4,FALSE))</f>
        <v/>
      </c>
      <c r="U36" s="37" t="str">
        <f ca="1">IF(S37="","",VLOOKUP(INDIRECT(ADDRESS(ROW(),COLUMN()-2,2,2)),Donnéesbrutes!$A$3:$Q$301,6,FALSE))</f>
        <v/>
      </c>
      <c r="V36" s="37" t="str">
        <f ca="1">IF(S37="","",VLOOKUP(INDIRECT(ADDRESS(ROW(),COLUMN()-3,2,2)),Donnéesbrutes!$A$3:$Q$301,9,FALSE))</f>
        <v/>
      </c>
      <c r="W36" s="37" t="str">
        <f ca="1">IF(S37="","",VLOOKUP(INDIRECT(ADDRESS(ROW(),COLUMN()-4,2,2)),Donnéesbrutes!$A$3:$Q$301,10,FALSE))</f>
        <v/>
      </c>
      <c r="X36" s="37" t="str">
        <f ca="1">IF(S37="","",VLOOKUP(INDIRECT(ADDRESS(ROW(),COLUMN()-5,2,2)),Donnéesbrutes!$A$3:$Q$301,12,FALSE))</f>
        <v/>
      </c>
      <c r="Y36" s="37" t="str">
        <f ca="1">IF(S37="","",VLOOKUP(INDIRECT(ADDRESS(ROW(),COLUMN()-6,2,2)),Donnéesbrutes!$A$3:$Q$301,14,FALSE))</f>
        <v/>
      </c>
      <c r="Z36" s="38" t="str">
        <f ca="1">IF(S37="","",VLOOKUP(INDIRECT(ADDRESS(ROW(),COLUMN()-7,2,2)),Donnéesbrutes!$A$3:$Q$301,16,FALSE))</f>
        <v/>
      </c>
    </row>
    <row r="37" spans="1:26" x14ac:dyDescent="0.25">
      <c r="A37" s="39" t="str">
        <f ca="1">IF(ISNA(VLOOKUP(INDIRECT(ADDRESS(ROW()-1,1,2,2)),Donnéesbrutes!$A$3:$Q$301,2,FALSE)),"",VLOOKUP(INDIRECT(ADDRESS(ROW()-1,1,2,2)),Donnéesbrutes!$A$3:$Q$301,2,FALSE))</f>
        <v/>
      </c>
      <c r="B37" s="36" t="str">
        <f ca="1">IF($A37="","",VLOOKUP(INDIRECT(ADDRESS(ROW()-1,1,2,2)),Donnéesbrutes!$A$3:$Q$301,5,FALSE))</f>
        <v/>
      </c>
      <c r="C37" s="37" t="str">
        <f ca="1">IF($A37="","",VLOOKUP(INDIRECT(ADDRESS(ROW()-1,1,2,2)),Donnéesbrutes!$A$3:$Q$301,7,FALSE))</f>
        <v/>
      </c>
      <c r="D37" s="37" t="str">
        <f ca="1">IF($A37="","",VLOOKUP(INDIRECT(ADDRESS(ROW()-1,1,2,2)),Donnéesbrutes!$A$3:$Q$301,10,FALSE))</f>
        <v/>
      </c>
      <c r="E37" s="37" t="str">
        <f ca="1">IF($A37="","",VLOOKUP(INDIRECT(ADDRESS(ROW()-1,1,2,2)),Donnéesbrutes!$A$3:$Q$301,11,FALSE))</f>
        <v/>
      </c>
      <c r="F37" s="37" t="str">
        <f ca="1">IF($A37="","",VLOOKUP(INDIRECT(ADDRESS(ROW()-1,1,2,2)),Donnéesbrutes!$A$3:$Q$301,13,FALSE))</f>
        <v/>
      </c>
      <c r="G37" s="37" t="str">
        <f ca="1">IF($A37="","",VLOOKUP(INDIRECT(ADDRESS(ROW()-1,1,2,2)),Donnéesbrutes!$A$3:$Q$301,15,FALSE))</f>
        <v/>
      </c>
      <c r="H37" s="38" t="str">
        <f ca="1">IF($A37="","",VLOOKUP(INDIRECT(ADDRESS(ROW()-1,1,2,2)),Donnéesbrutes!$A$3:$Q$301,17,FALSE))</f>
        <v/>
      </c>
      <c r="I37" s="46"/>
      <c r="J37" s="39" t="str">
        <f ca="1">IF(ISNA(VLOOKUP(INDIRECT(ADDRESS(ROW()-1,COLUMN(),2,2)),Donnéesbrutes!$A$3:$Q$301,2,FALSE)),"",VLOOKUP(INDIRECT(ADDRESS(ROW()-1,1,2,2)),Donnéesbrutes!$A$3:$Q$301,2,FALSE))</f>
        <v/>
      </c>
      <c r="K37" s="36" t="str">
        <f ca="1">IF(J37="","",VLOOKUP(INDIRECT(ADDRESS(ROW()-1,COLUMN()-1,2,2)),Donnéesbrutes!$A$3:$Q$301,5,FALSE))</f>
        <v/>
      </c>
      <c r="L37" s="37" t="str">
        <f ca="1">IF(J37="","",VLOOKUP(INDIRECT(ADDRESS(ROW()-1,COLUMN()-2,2,2)),Donnéesbrutes!$A$3:$Q$301,7,FALSE))</f>
        <v/>
      </c>
      <c r="M37" s="37" t="str">
        <f ca="1">IF(J37="","",VLOOKUP(INDIRECT(ADDRESS(ROW()-1,COLUMN()-3,2,2)),Donnéesbrutes!$A$3:$Q$301,10,FALSE))</f>
        <v/>
      </c>
      <c r="N37" s="37" t="str">
        <f ca="1">IF(J37="","",VLOOKUP(INDIRECT(ADDRESS(ROW()-1,COLUMN()-4,2,2)),Donnéesbrutes!$A$3:$Q$301,11,FALSE))</f>
        <v/>
      </c>
      <c r="O37" s="37" t="str">
        <f ca="1">IF(J37="","",VLOOKUP(INDIRECT(ADDRESS(ROW()-1,COLUMN()-5,2,2)),Donnéesbrutes!$A$3:$Q$301,13,FALSE))</f>
        <v/>
      </c>
      <c r="P37" s="37" t="str">
        <f ca="1">IF(J37="","",VLOOKUP(INDIRECT(ADDRESS(ROW()-1,COLUMN()-6,2,2)),Donnéesbrutes!$A$3:$Q$301,15,FALSE))</f>
        <v/>
      </c>
      <c r="Q37" s="38" t="str">
        <f ca="1">IF(J37="","",VLOOKUP(INDIRECT(ADDRESS(ROW()-1,COLUMN()-7,2,2)),Donnéesbrutes!$A$3:$Q$301,17,FALSE))</f>
        <v/>
      </c>
      <c r="R37" s="46"/>
      <c r="S37" s="39" t="str">
        <f ca="1">IF(ISNA(VLOOKUP(INDIRECT(ADDRESS(ROW()-1,COLUMN(),2,2)),Donnéesbrutes!$A$3:$Q$301,2,FALSE)),"",VLOOKUP(INDIRECT(ADDRESS(ROW()-1,1,2,2)),Donnéesbrutes!$A$3:$Q$301,2,FALSE))</f>
        <v/>
      </c>
      <c r="T37" s="36" t="str">
        <f ca="1">IF(S37="","",VLOOKUP(INDIRECT(ADDRESS(ROW()-1,COLUMN()-1,2,2)),Donnéesbrutes!$A$3:$Q$301,5,FALSE))</f>
        <v/>
      </c>
      <c r="U37" s="37" t="str">
        <f ca="1">IF(S37="","",VLOOKUP(INDIRECT(ADDRESS(ROW()-1,COLUMN()-2,2,2)),Donnéesbrutes!$A$3:$Q$301,7,FALSE))</f>
        <v/>
      </c>
      <c r="V37" s="37" t="str">
        <f ca="1">IF(S37="","",VLOOKUP(INDIRECT(ADDRESS(ROW()-1,COLUMN()-3,2,2)),Donnéesbrutes!$A$3:$Q$301,10,FALSE))</f>
        <v/>
      </c>
      <c r="W37" s="37" t="str">
        <f ca="1">IF(S37="","",VLOOKUP(INDIRECT(ADDRESS(ROW()-1,COLUMN()-4,2,2)),Donnéesbrutes!$A$3:$Q$301,11,FALSE))</f>
        <v/>
      </c>
      <c r="X37" s="37" t="str">
        <f ca="1">IF(S37="","",VLOOKUP(INDIRECT(ADDRESS(ROW()-1,COLUMN()-5,2,2)),Donnéesbrutes!$A$3:$Q$301,13,FALSE))</f>
        <v/>
      </c>
      <c r="Y37" s="37" t="str">
        <f ca="1">IF(S37="","",VLOOKUP(INDIRECT(ADDRESS(ROW()-1,COLUMN()-6,2,2)),Donnéesbrutes!$A$3:$Q$301,15,FALSE))</f>
        <v/>
      </c>
      <c r="Z37" s="38" t="str">
        <f ca="1">IF(S37="","",VLOOKUP(INDIRECT(ADDRESS(ROW()-1,COLUMN()-7,2,2)),Donnéesbrutes!$A$3:$Q$301,17,FALSE))</f>
        <v/>
      </c>
    </row>
    <row r="38" spans="1:26" x14ac:dyDescent="0.25">
      <c r="A38" s="40" t="str">
        <f ca="1">A37</f>
        <v/>
      </c>
      <c r="B38" s="41" t="str">
        <f ca="1">IF(A37="","",VLOOKUP(INDIRECT(ADDRESS(ROW()-2,1,2,2)),Donnéesbrutes!$A$3:$Q$301,3,FALSE))</f>
        <v/>
      </c>
      <c r="C38" s="33"/>
      <c r="D38" s="33"/>
      <c r="E38" s="33"/>
      <c r="F38" s="33"/>
      <c r="G38" s="33"/>
      <c r="H38" s="34"/>
      <c r="I38" s="46"/>
      <c r="J38" s="40" t="str">
        <f ca="1">J37</f>
        <v/>
      </c>
      <c r="K38" s="41" t="str">
        <f ca="1">IF(J37="","",VLOOKUP(INDIRECT(ADDRESS(ROW()-2,COLUMN()-1,2,2)),Donnéesbrutes!$A$3:$Q$301,3,FALSE))</f>
        <v/>
      </c>
      <c r="L38" s="33"/>
      <c r="M38" s="33"/>
      <c r="N38" s="33"/>
      <c r="O38" s="33"/>
      <c r="P38" s="33"/>
      <c r="Q38" s="34"/>
      <c r="R38" s="46"/>
      <c r="S38" s="40" t="str">
        <f ca="1">S37</f>
        <v/>
      </c>
      <c r="T38" s="41" t="str">
        <f ca="1">IF(S37="","",VLOOKUP(INDIRECT(ADDRESS(ROW()-2,COLUMN()-1,2,2)),Donnéesbrutes!$A$3:$Q$301,3,FALSE))</f>
        <v/>
      </c>
      <c r="U38" s="33"/>
      <c r="V38" s="33"/>
      <c r="W38" s="33"/>
      <c r="X38" s="33"/>
      <c r="Y38" s="33"/>
      <c r="Z38" s="34"/>
    </row>
    <row r="39" spans="1:26" x14ac:dyDescent="0.25">
      <c r="A39" s="32"/>
      <c r="B39" s="33"/>
      <c r="C39" s="33"/>
      <c r="D39" s="33"/>
      <c r="E39" s="33"/>
      <c r="F39" s="33"/>
      <c r="G39" s="33"/>
      <c r="H39" s="34"/>
      <c r="I39" s="46"/>
      <c r="J39" s="32"/>
      <c r="K39" s="33"/>
      <c r="L39" s="33"/>
      <c r="M39" s="33"/>
      <c r="N39" s="33"/>
      <c r="O39" s="33"/>
      <c r="P39" s="33"/>
      <c r="Q39" s="34"/>
      <c r="R39" s="46"/>
      <c r="S39" s="32"/>
      <c r="T39" s="33"/>
      <c r="U39" s="33"/>
      <c r="V39" s="33"/>
      <c r="W39" s="33"/>
      <c r="X39" s="33"/>
      <c r="Y39" s="33"/>
      <c r="Z39" s="34"/>
    </row>
    <row r="40" spans="1:26" x14ac:dyDescent="0.25">
      <c r="A40" s="35">
        <v>10</v>
      </c>
      <c r="B40" s="36" t="str">
        <f ca="1">IF($A41="","",VLOOKUP(INDIRECT(ADDRESS(ROW(),1,2,2)),Donnéesbrutes!$A$3:$Q$301,4,FALSE))</f>
        <v/>
      </c>
      <c r="C40" s="37" t="str">
        <f ca="1">IF($A41="","",VLOOKUP(INDIRECT(ADDRESS(ROW(),1,2,2)),Donnéesbrutes!$A$3:$Q$301,6,FALSE))</f>
        <v/>
      </c>
      <c r="D40" s="37" t="str">
        <f ca="1">IF($A41="","",VLOOKUP(INDIRECT(ADDRESS(ROW(),1,2,2)),Donnéesbrutes!$A$3:$Q$301,9,FALSE))</f>
        <v/>
      </c>
      <c r="E40" s="37" t="str">
        <f ca="1">IF($A41="","",VLOOKUP(INDIRECT(ADDRESS(ROW(),1,2,2)),Donnéesbrutes!$A$3:$Q$301,10,FALSE))</f>
        <v/>
      </c>
      <c r="F40" s="37" t="str">
        <f ca="1">IF($A41="","",VLOOKUP(INDIRECT(ADDRESS(ROW(),1,2,2)),Donnéesbrutes!$A$3:$Q$301,12,FALSE))</f>
        <v/>
      </c>
      <c r="G40" s="37" t="str">
        <f ca="1">IF($A41="","",VLOOKUP(INDIRECT(ADDRESS(ROW(),1,2,2)),Donnéesbrutes!$A$3:$Q$301,14,FALSE))</f>
        <v/>
      </c>
      <c r="H40" s="38" t="str">
        <f ca="1">IF($A41="","",VLOOKUP(INDIRECT(ADDRESS(ROW(),1,2,2)),Donnéesbrutes!$A$3:$Q$301,16,FALSE))</f>
        <v/>
      </c>
      <c r="I40" s="46"/>
      <c r="J40" s="35">
        <v>20</v>
      </c>
      <c r="K40" s="36" t="str">
        <f ca="1">IF(J41="","",VLOOKUP(INDIRECT(ADDRESS(ROW(),COLUMN()-1,2,2)),Donnéesbrutes!$A$3:$Q$301,4,FALSE))</f>
        <v/>
      </c>
      <c r="L40" s="37" t="str">
        <f ca="1">IF(J41="","",VLOOKUP(INDIRECT(ADDRESS(ROW(),COLUMN()-2,2,2)),Donnéesbrutes!$A$3:$Q$301,6,FALSE))</f>
        <v/>
      </c>
      <c r="M40" s="37" t="str">
        <f ca="1">IF(J41="","",VLOOKUP(INDIRECT(ADDRESS(ROW(),COLUMN()-3,2,2)),Donnéesbrutes!$A$3:$Q$301,9,FALSE))</f>
        <v/>
      </c>
      <c r="N40" s="37" t="str">
        <f ca="1">IF(J41="","",VLOOKUP(INDIRECT(ADDRESS(ROW(),COLUMN()-4,2,2)),Donnéesbrutes!$A$3:$Q$301,10,FALSE))</f>
        <v/>
      </c>
      <c r="O40" s="37" t="str">
        <f ca="1">IF(J41="","",VLOOKUP(INDIRECT(ADDRESS(ROW(),COLUMN()-5,2,2)),Donnéesbrutes!$A$3:$Q$301,12,FALSE))</f>
        <v/>
      </c>
      <c r="P40" s="37" t="str">
        <f ca="1">IF(J41="","",VLOOKUP(INDIRECT(ADDRESS(ROW(),COLUMN()-6,2,2)),Donnéesbrutes!$A$3:$Q$301,14,FALSE))</f>
        <v/>
      </c>
      <c r="Q40" s="38" t="str">
        <f ca="1">IF(J41="","",VLOOKUP(INDIRECT(ADDRESS(ROW(),COLUMN()-7,2,2)),Donnéesbrutes!$A$3:$Q$301,16,FALSE))</f>
        <v/>
      </c>
      <c r="R40" s="46"/>
      <c r="S40" s="35">
        <v>30</v>
      </c>
      <c r="T40" s="36" t="str">
        <f ca="1">IF(S41="","",VLOOKUP(INDIRECT(ADDRESS(ROW(),COLUMN()-1,2,2)),Donnéesbrutes!$A$3:$Q$301,4,FALSE))</f>
        <v/>
      </c>
      <c r="U40" s="37" t="str">
        <f ca="1">IF(S41="","",VLOOKUP(INDIRECT(ADDRESS(ROW(),COLUMN()-2,2,2)),Donnéesbrutes!$A$3:$Q$301,6,FALSE))</f>
        <v/>
      </c>
      <c r="V40" s="37" t="str">
        <f ca="1">IF(S41="","",VLOOKUP(INDIRECT(ADDRESS(ROW(),COLUMN()-3,2,2)),Donnéesbrutes!$A$3:$Q$301,9,FALSE))</f>
        <v/>
      </c>
      <c r="W40" s="37" t="str">
        <f ca="1">IF(S41="","",VLOOKUP(INDIRECT(ADDRESS(ROW(),COLUMN()-4,2,2)),Donnéesbrutes!$A$3:$Q$301,10,FALSE))</f>
        <v/>
      </c>
      <c r="X40" s="37" t="str">
        <f ca="1">IF(S41="","",VLOOKUP(INDIRECT(ADDRESS(ROW(),COLUMN()-5,2,2)),Donnéesbrutes!$A$3:$Q$301,12,FALSE))</f>
        <v/>
      </c>
      <c r="Y40" s="37" t="str">
        <f ca="1">IF(S41="","",VLOOKUP(INDIRECT(ADDRESS(ROW(),COLUMN()-6,2,2)),Donnéesbrutes!$A$3:$Q$301,14,FALSE))</f>
        <v/>
      </c>
      <c r="Z40" s="38" t="str">
        <f ca="1">IF(S41="","",VLOOKUP(INDIRECT(ADDRESS(ROW(),COLUMN()-7,2,2)),Donnéesbrutes!$A$3:$Q$301,16,FALSE))</f>
        <v/>
      </c>
    </row>
    <row r="41" spans="1:26" x14ac:dyDescent="0.25">
      <c r="A41" s="39" t="str">
        <f ca="1">IF(ISNA(VLOOKUP(INDIRECT(ADDRESS(ROW()-1,1,2,2)),Donnéesbrutes!$A$3:$Q$301,2,FALSE)),"",VLOOKUP(INDIRECT(ADDRESS(ROW()-1,1,2,2)),Donnéesbrutes!$A$3:$Q$301,2,FALSE))</f>
        <v/>
      </c>
      <c r="B41" s="36" t="str">
        <f ca="1">IF($A41="","",VLOOKUP(INDIRECT(ADDRESS(ROW()-1,1,2,2)),Donnéesbrutes!$A$3:$Q$301,5,FALSE))</f>
        <v/>
      </c>
      <c r="C41" s="37" t="str">
        <f ca="1">IF($A41="","",VLOOKUP(INDIRECT(ADDRESS(ROW()-1,1,2,2)),Donnéesbrutes!$A$3:$Q$301,7,FALSE))</f>
        <v/>
      </c>
      <c r="D41" s="37" t="str">
        <f ca="1">IF($A41="","",VLOOKUP(INDIRECT(ADDRESS(ROW()-1,1,2,2)),Donnéesbrutes!$A$3:$Q$301,10,FALSE))</f>
        <v/>
      </c>
      <c r="E41" s="37" t="str">
        <f ca="1">IF($A41="","",VLOOKUP(INDIRECT(ADDRESS(ROW()-1,1,2,2)),Donnéesbrutes!$A$3:$Q$301,11,FALSE))</f>
        <v/>
      </c>
      <c r="F41" s="37" t="str">
        <f ca="1">IF($A41="","",VLOOKUP(INDIRECT(ADDRESS(ROW()-1,1,2,2)),Donnéesbrutes!$A$3:$Q$301,13,FALSE))</f>
        <v/>
      </c>
      <c r="G41" s="37" t="str">
        <f ca="1">IF($A41="","",VLOOKUP(INDIRECT(ADDRESS(ROW()-1,1,2,2)),Donnéesbrutes!$A$3:$Q$301,15,FALSE))</f>
        <v/>
      </c>
      <c r="H41" s="38" t="str">
        <f ca="1">IF($A41="","",VLOOKUP(INDIRECT(ADDRESS(ROW()-1,1,2,2)),Donnéesbrutes!$A$3:$Q$301,17,FALSE))</f>
        <v/>
      </c>
      <c r="I41" s="46"/>
      <c r="J41" s="39" t="str">
        <f ca="1">IF(ISNA(VLOOKUP(INDIRECT(ADDRESS(ROW()-1,COLUMN(),2,2)),Donnéesbrutes!$A$3:$Q$301,2,FALSE)),"",VLOOKUP(INDIRECT(ADDRESS(ROW()-1,1,2,2)),Donnéesbrutes!$A$3:$Q$301,2,FALSE))</f>
        <v/>
      </c>
      <c r="K41" s="36" t="str">
        <f ca="1">IF(J41="","",VLOOKUP(INDIRECT(ADDRESS(ROW()-1,COLUMN()-1,2,2)),Donnéesbrutes!$A$3:$Q$301,5,FALSE))</f>
        <v/>
      </c>
      <c r="L41" s="37" t="str">
        <f ca="1">IF(J41="","",VLOOKUP(INDIRECT(ADDRESS(ROW()-1,COLUMN()-2,2,2)),Donnéesbrutes!$A$3:$Q$301,7,FALSE))</f>
        <v/>
      </c>
      <c r="M41" s="37" t="str">
        <f ca="1">IF(J41="","",VLOOKUP(INDIRECT(ADDRESS(ROW()-1,COLUMN()-3,2,2)),Donnéesbrutes!$A$3:$Q$301,10,FALSE))</f>
        <v/>
      </c>
      <c r="N41" s="37" t="str">
        <f ca="1">IF(J41="","",VLOOKUP(INDIRECT(ADDRESS(ROW()-1,COLUMN()-4,2,2)),Donnéesbrutes!$A$3:$Q$301,11,FALSE))</f>
        <v/>
      </c>
      <c r="O41" s="37" t="str">
        <f ca="1">IF(J41="","",VLOOKUP(INDIRECT(ADDRESS(ROW()-1,COLUMN()-5,2,2)),Donnéesbrutes!$A$3:$Q$301,13,FALSE))</f>
        <v/>
      </c>
      <c r="P41" s="37" t="str">
        <f ca="1">IF(J41="","",VLOOKUP(INDIRECT(ADDRESS(ROW()-1,COLUMN()-6,2,2)),Donnéesbrutes!$A$3:$Q$301,15,FALSE))</f>
        <v/>
      </c>
      <c r="Q41" s="38" t="str">
        <f ca="1">IF(J41="","",VLOOKUP(INDIRECT(ADDRESS(ROW()-1,COLUMN()-7,2,2)),Donnéesbrutes!$A$3:$Q$301,17,FALSE))</f>
        <v/>
      </c>
      <c r="R41" s="46"/>
      <c r="S41" s="39" t="str">
        <f ca="1">IF(ISNA(VLOOKUP(INDIRECT(ADDRESS(ROW()-1,COLUMN(),2,2)),Donnéesbrutes!$A$3:$Q$301,2,FALSE)),"",VLOOKUP(INDIRECT(ADDRESS(ROW()-1,1,2,2)),Donnéesbrutes!$A$3:$Q$301,2,FALSE))</f>
        <v/>
      </c>
      <c r="T41" s="36" t="str">
        <f ca="1">IF(S41="","",VLOOKUP(INDIRECT(ADDRESS(ROW()-1,COLUMN()-1,2,2)),Donnéesbrutes!$A$3:$Q$301,5,FALSE))</f>
        <v/>
      </c>
      <c r="U41" s="37" t="str">
        <f ca="1">IF(S41="","",VLOOKUP(INDIRECT(ADDRESS(ROW()-1,COLUMN()-2,2,2)),Donnéesbrutes!$A$3:$Q$301,7,FALSE))</f>
        <v/>
      </c>
      <c r="V41" s="37" t="str">
        <f ca="1">IF(S41="","",VLOOKUP(INDIRECT(ADDRESS(ROW()-1,COLUMN()-3,2,2)),Donnéesbrutes!$A$3:$Q$301,10,FALSE))</f>
        <v/>
      </c>
      <c r="W41" s="37" t="str">
        <f ca="1">IF(S41="","",VLOOKUP(INDIRECT(ADDRESS(ROW()-1,COLUMN()-4,2,2)),Donnéesbrutes!$A$3:$Q$301,11,FALSE))</f>
        <v/>
      </c>
      <c r="X41" s="37" t="str">
        <f ca="1">IF(S41="","",VLOOKUP(INDIRECT(ADDRESS(ROW()-1,COLUMN()-5,2,2)),Donnéesbrutes!$A$3:$Q$301,13,FALSE))</f>
        <v/>
      </c>
      <c r="Y41" s="37" t="str">
        <f ca="1">IF(S41="","",VLOOKUP(INDIRECT(ADDRESS(ROW()-1,COLUMN()-6,2,2)),Donnéesbrutes!$A$3:$Q$301,15,FALSE))</f>
        <v/>
      </c>
      <c r="Z41" s="38" t="str">
        <f ca="1">IF(S41="","",VLOOKUP(INDIRECT(ADDRESS(ROW()-1,COLUMN()-7,2,2)),Donnéesbrutes!$A$3:$Q$301,17,FALSE))</f>
        <v/>
      </c>
    </row>
    <row r="42" spans="1:26" ht="15.75" thickBot="1" x14ac:dyDescent="0.3">
      <c r="A42" s="42" t="str">
        <f ca="1">A41</f>
        <v/>
      </c>
      <c r="B42" s="43" t="str">
        <f ca="1">IF(A41="","",VLOOKUP(INDIRECT(ADDRESS(ROW()-2,1,2,2)),Donnéesbrutes!$A$3:$Q$301,3,FALSE))</f>
        <v/>
      </c>
      <c r="C42" s="44"/>
      <c r="D42" s="44"/>
      <c r="E42" s="44"/>
      <c r="F42" s="44"/>
      <c r="G42" s="44"/>
      <c r="H42" s="45"/>
      <c r="I42" s="46"/>
      <c r="J42" s="42" t="str">
        <f ca="1">J41</f>
        <v/>
      </c>
      <c r="K42" s="43" t="str">
        <f ca="1">IF(J41="","",VLOOKUP(INDIRECT(ADDRESS(ROW()-2,COLUMN()-1,2,2)),Donnéesbrutes!$A$3:$Q$301,3,FALSE))</f>
        <v/>
      </c>
      <c r="L42" s="44"/>
      <c r="M42" s="44"/>
      <c r="N42" s="44"/>
      <c r="O42" s="44"/>
      <c r="P42" s="44"/>
      <c r="Q42" s="45"/>
      <c r="R42" s="46"/>
      <c r="S42" s="42" t="str">
        <f ca="1">S41</f>
        <v/>
      </c>
      <c r="T42" s="43" t="str">
        <f ca="1">IF(S41="","",VLOOKUP(INDIRECT(ADDRESS(ROW()-2,COLUMN()-1,2,2)),Donnéesbrutes!$A$3:$Q$301,3,FALSE))</f>
        <v/>
      </c>
      <c r="U42" s="44"/>
      <c r="V42" s="44"/>
      <c r="W42" s="44"/>
      <c r="X42" s="44"/>
      <c r="Y42" s="44"/>
      <c r="Z42" s="4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2"/>
  <sheetViews>
    <sheetView topLeftCell="A13" workbookViewId="0">
      <selection activeCell="G28" sqref="G28:G29"/>
    </sheetView>
  </sheetViews>
  <sheetFormatPr baseColWidth="10" defaultRowHeight="15" x14ac:dyDescent="0.25"/>
  <sheetData>
    <row r="1" spans="1:26" x14ac:dyDescent="0.25">
      <c r="A1" s="26" t="s">
        <v>41</v>
      </c>
      <c r="B1" s="27" t="s">
        <v>43</v>
      </c>
      <c r="C1" s="27" t="s">
        <v>45</v>
      </c>
      <c r="D1" s="27" t="s">
        <v>48</v>
      </c>
      <c r="E1" s="27" t="s">
        <v>5</v>
      </c>
      <c r="F1" s="27" t="s">
        <v>7</v>
      </c>
      <c r="G1" s="27" t="s">
        <v>9</v>
      </c>
      <c r="H1" s="28" t="s">
        <v>11</v>
      </c>
      <c r="I1" s="46"/>
      <c r="J1" s="26" t="s">
        <v>41</v>
      </c>
      <c r="K1" s="27" t="s">
        <v>43</v>
      </c>
      <c r="L1" s="27" t="s">
        <v>45</v>
      </c>
      <c r="M1" s="27" t="s">
        <v>48</v>
      </c>
      <c r="N1" s="27" t="s">
        <v>5</v>
      </c>
      <c r="O1" s="27" t="s">
        <v>7</v>
      </c>
      <c r="P1" s="27" t="s">
        <v>9</v>
      </c>
      <c r="Q1" s="28" t="s">
        <v>11</v>
      </c>
      <c r="R1" s="46"/>
      <c r="S1" s="26" t="s">
        <v>41</v>
      </c>
      <c r="T1" s="27" t="s">
        <v>43</v>
      </c>
      <c r="U1" s="27" t="s">
        <v>45</v>
      </c>
      <c r="V1" s="27" t="s">
        <v>48</v>
      </c>
      <c r="W1" s="27" t="s">
        <v>5</v>
      </c>
      <c r="X1" s="27" t="s">
        <v>7</v>
      </c>
      <c r="Y1" s="27" t="s">
        <v>9</v>
      </c>
      <c r="Z1" s="28" t="s">
        <v>11</v>
      </c>
    </row>
    <row r="2" spans="1:26" x14ac:dyDescent="0.25">
      <c r="A2" s="29" t="s">
        <v>42</v>
      </c>
      <c r="B2" s="30" t="s">
        <v>44</v>
      </c>
      <c r="C2" s="30" t="s">
        <v>46</v>
      </c>
      <c r="D2" s="30" t="s">
        <v>47</v>
      </c>
      <c r="E2" s="30" t="s">
        <v>6</v>
      </c>
      <c r="F2" s="30" t="s">
        <v>8</v>
      </c>
      <c r="G2" s="30" t="s">
        <v>10</v>
      </c>
      <c r="H2" s="31" t="s">
        <v>12</v>
      </c>
      <c r="I2" s="46"/>
      <c r="J2" s="29" t="s">
        <v>42</v>
      </c>
      <c r="K2" s="30" t="s">
        <v>44</v>
      </c>
      <c r="L2" s="30" t="s">
        <v>46</v>
      </c>
      <c r="M2" s="30" t="s">
        <v>47</v>
      </c>
      <c r="N2" s="30" t="s">
        <v>6</v>
      </c>
      <c r="O2" s="30" t="s">
        <v>8</v>
      </c>
      <c r="P2" s="30" t="s">
        <v>10</v>
      </c>
      <c r="Q2" s="31" t="s">
        <v>12</v>
      </c>
      <c r="R2" s="46"/>
      <c r="S2" s="29" t="s">
        <v>42</v>
      </c>
      <c r="T2" s="30" t="s">
        <v>44</v>
      </c>
      <c r="U2" s="30" t="s">
        <v>46</v>
      </c>
      <c r="V2" s="30" t="s">
        <v>47</v>
      </c>
      <c r="W2" s="30" t="s">
        <v>6</v>
      </c>
      <c r="X2" s="30" t="s">
        <v>8</v>
      </c>
      <c r="Y2" s="30" t="s">
        <v>10</v>
      </c>
      <c r="Z2" s="31" t="s">
        <v>12</v>
      </c>
    </row>
    <row r="3" spans="1:26" x14ac:dyDescent="0.25">
      <c r="A3" s="32"/>
      <c r="B3" s="33"/>
      <c r="C3" s="33"/>
      <c r="D3" s="33"/>
      <c r="E3" s="33"/>
      <c r="F3" s="33"/>
      <c r="G3" s="33"/>
      <c r="H3" s="34"/>
      <c r="I3" s="46"/>
      <c r="J3" s="32"/>
      <c r="K3" s="33"/>
      <c r="L3" s="33"/>
      <c r="M3" s="33"/>
      <c r="N3" s="33"/>
      <c r="O3" s="33"/>
      <c r="P3" s="33"/>
      <c r="Q3" s="34"/>
      <c r="R3" s="46"/>
      <c r="S3" s="32"/>
      <c r="T3" s="33"/>
      <c r="U3" s="33"/>
      <c r="V3" s="33"/>
      <c r="W3" s="33"/>
      <c r="X3" s="33"/>
      <c r="Y3" s="33"/>
      <c r="Z3" s="34"/>
    </row>
    <row r="4" spans="1:26" x14ac:dyDescent="0.25">
      <c r="A4" s="35">
        <v>1</v>
      </c>
      <c r="B4" s="36" t="s">
        <v>79</v>
      </c>
      <c r="C4" s="37">
        <v>8.0500000000000007</v>
      </c>
      <c r="D4" s="88">
        <v>26</v>
      </c>
      <c r="E4" s="88">
        <v>24</v>
      </c>
      <c r="F4" s="37">
        <v>25</v>
      </c>
      <c r="G4" s="88">
        <v>28</v>
      </c>
      <c r="H4" s="38">
        <v>18</v>
      </c>
      <c r="I4" s="46"/>
      <c r="J4" s="35">
        <v>11</v>
      </c>
      <c r="K4" s="36" t="str">
        <f ca="1">IF(J5="","",VLOOKUP(INDIRECT(ADDRESS(ROW(),COLUMN()-1,2,2)),Donnéesbrutes!$A$3:$Q$301,4,FALSE))</f>
        <v/>
      </c>
      <c r="L4" s="37" t="str">
        <f ca="1">IF(J5="","",VLOOKUP(INDIRECT(ADDRESS(ROW(),COLUMN()-2,2,2)),Donnéesbrutes!$A$3:$Q$301,6,FALSE))</f>
        <v/>
      </c>
      <c r="M4" s="37" t="str">
        <f ca="1">IF(J5="","",VLOOKUP(INDIRECT(ADDRESS(ROW(),COLUMN()-3,2,2)),Donnéesbrutes!$A$3:$Q$301,9,FALSE))</f>
        <v/>
      </c>
      <c r="N4" s="37" t="str">
        <f ca="1">IF(J5="","",VLOOKUP(INDIRECT(ADDRESS(ROW(),COLUMN()-4,2,2)),Donnéesbrutes!$A$3:$Q$301,10,FALSE))</f>
        <v/>
      </c>
      <c r="O4" s="37" t="str">
        <f ca="1">IF(J5="","",VLOOKUP(INDIRECT(ADDRESS(ROW(),COLUMN()-5,2,2)),Donnéesbrutes!$A$3:$Q$301,12,FALSE))</f>
        <v/>
      </c>
      <c r="P4" s="37" t="str">
        <f ca="1">IF(J5="","",VLOOKUP(INDIRECT(ADDRESS(ROW(),COLUMN()-6,2,2)),Donnéesbrutes!$A$3:$Q$301,14,FALSE))</f>
        <v/>
      </c>
      <c r="Q4" s="38" t="str">
        <f ca="1">IF(J5="","",VLOOKUP(INDIRECT(ADDRESS(ROW(),COLUMN()-7,2,2)),Donnéesbrutes!$A$3:$Q$301,16,FALSE))</f>
        <v/>
      </c>
      <c r="R4" s="46"/>
      <c r="S4" s="35">
        <v>21</v>
      </c>
      <c r="T4" s="36" t="str">
        <f ca="1">IF(S5="","",VLOOKUP(INDIRECT(ADDRESS(ROW(),COLUMN()-1,2,2)),Donnéesbrutes!$A$3:$Q$301,4,FALSE))</f>
        <v/>
      </c>
      <c r="U4" s="37" t="str">
        <f ca="1">IF(S5="","",VLOOKUP(INDIRECT(ADDRESS(ROW(),COLUMN()-2,2,2)),Donnéesbrutes!$A$3:$Q$301,6,FALSE))</f>
        <v/>
      </c>
      <c r="V4" s="37" t="str">
        <f ca="1">IF(S5="","",VLOOKUP(INDIRECT(ADDRESS(ROW(),COLUMN()-3,2,2)),Donnéesbrutes!$A$3:$Q$301,9,FALSE))</f>
        <v/>
      </c>
      <c r="W4" s="37" t="str">
        <f ca="1">IF(S5="","",VLOOKUP(INDIRECT(ADDRESS(ROW(),COLUMN()-4,2,2)),Donnéesbrutes!$A$3:$Q$301,10,FALSE))</f>
        <v/>
      </c>
      <c r="X4" s="37" t="str">
        <f ca="1">IF(S5="","",VLOOKUP(INDIRECT(ADDRESS(ROW(),COLUMN()-5,2,2)),Donnéesbrutes!$A$3:$Q$301,12,FALSE))</f>
        <v/>
      </c>
      <c r="Y4" s="37" t="str">
        <f ca="1">IF(S5="","",VLOOKUP(INDIRECT(ADDRESS(ROW(),COLUMN()-6,2,2)),Donnéesbrutes!$A$3:$Q$301,14,FALSE))</f>
        <v/>
      </c>
      <c r="Z4" s="38" t="str">
        <f ca="1">IF(S5="","",VLOOKUP(INDIRECT(ADDRESS(ROW(),COLUMN()-7,2,2)),Donnéesbrutes!$A$3:$Q$301,16,FALSE))</f>
        <v/>
      </c>
    </row>
    <row r="5" spans="1:26" x14ac:dyDescent="0.25">
      <c r="A5" s="39">
        <v>42315</v>
      </c>
      <c r="B5" s="36" t="s">
        <v>80</v>
      </c>
      <c r="C5" s="89">
        <v>1.05</v>
      </c>
      <c r="D5" s="88">
        <v>28</v>
      </c>
      <c r="E5" s="88">
        <v>26</v>
      </c>
      <c r="F5" s="37">
        <v>12</v>
      </c>
      <c r="G5" s="88">
        <v>26</v>
      </c>
      <c r="H5" s="38">
        <v>20</v>
      </c>
      <c r="I5" s="46"/>
      <c r="J5" s="39" t="str">
        <f ca="1">IF(ISNA(VLOOKUP(INDIRECT(ADDRESS(ROW()-1,COLUMN(),2,2)),Donnéesbrutes!$A$3:$Q$301,2,FALSE)),"",VLOOKUP(INDIRECT(ADDRESS(ROW()-1,1,2,2)),Donnéesbrutes!$A$3:$Q$301,2,FALSE))</f>
        <v/>
      </c>
      <c r="K5" s="36" t="str">
        <f ca="1">IF(J5="","",VLOOKUP(INDIRECT(ADDRESS(ROW()-1,COLUMN()-1,2,2)),Donnéesbrutes!$A$3:$Q$301,5,FALSE))</f>
        <v/>
      </c>
      <c r="L5" s="37" t="str">
        <f ca="1">IF(J5="","",VLOOKUP(INDIRECT(ADDRESS(ROW()-1,COLUMN()-2,2,2)),Donnéesbrutes!$A$3:$Q$301,7,FALSE))</f>
        <v/>
      </c>
      <c r="M5" s="37" t="str">
        <f ca="1">IF(J5="","",VLOOKUP(INDIRECT(ADDRESS(ROW()-1,COLUMN()-3,2,2)),Donnéesbrutes!$A$3:$Q$301,10,FALSE))</f>
        <v/>
      </c>
      <c r="N5" s="37" t="str">
        <f ca="1">IF(J5="","",VLOOKUP(INDIRECT(ADDRESS(ROW()-1,COLUMN()-4,2,2)),Donnéesbrutes!$A$3:$Q$301,11,FALSE))</f>
        <v/>
      </c>
      <c r="O5" s="37" t="str">
        <f ca="1">IF(J5="","",VLOOKUP(INDIRECT(ADDRESS(ROW()-1,COLUMN()-5,2,2)),Donnéesbrutes!$A$3:$Q$301,13,FALSE))</f>
        <v/>
      </c>
      <c r="P5" s="37" t="str">
        <f ca="1">IF(J5="","",VLOOKUP(INDIRECT(ADDRESS(ROW()-1,COLUMN()-6,2,2)),Donnéesbrutes!$A$3:$Q$301,15,FALSE))</f>
        <v/>
      </c>
      <c r="Q5" s="38" t="str">
        <f ca="1">IF(J5="","",VLOOKUP(INDIRECT(ADDRESS(ROW()-1,COLUMN()-7,2,2)),Donnéesbrutes!$A$3:$Q$301,17,FALSE))</f>
        <v/>
      </c>
      <c r="R5" s="46"/>
      <c r="S5" s="39" t="str">
        <f ca="1">IF(ISNA(VLOOKUP(INDIRECT(ADDRESS(ROW()-1,COLUMN(),2,2)),Donnéesbrutes!$A$3:$Q$301,2,FALSE)),"",VLOOKUP(INDIRECT(ADDRESS(ROW()-1,1,2,2)),Donnéesbrutes!$A$3:$Q$301,2,FALSE))</f>
        <v/>
      </c>
      <c r="T5" s="36" t="str">
        <f ca="1">IF(S5="","",VLOOKUP(INDIRECT(ADDRESS(ROW()-1,COLUMN()-1,2,2)),Donnéesbrutes!$A$3:$Q$301,5,FALSE))</f>
        <v/>
      </c>
      <c r="U5" s="37" t="str">
        <f ca="1">IF(S5="","",VLOOKUP(INDIRECT(ADDRESS(ROW()-1,COLUMN()-2,2,2)),Donnéesbrutes!$A$3:$Q$301,7,FALSE))</f>
        <v/>
      </c>
      <c r="V5" s="37" t="str">
        <f ca="1">IF(S5="","",VLOOKUP(INDIRECT(ADDRESS(ROW()-1,COLUMN()-3,2,2)),Donnéesbrutes!$A$3:$Q$301,10,FALSE))</f>
        <v/>
      </c>
      <c r="W5" s="37" t="str">
        <f ca="1">IF(S5="","",VLOOKUP(INDIRECT(ADDRESS(ROW()-1,COLUMN()-4,2,2)),Donnéesbrutes!$A$3:$Q$301,11,FALSE))</f>
        <v/>
      </c>
      <c r="X5" s="37" t="str">
        <f ca="1">IF(S5="","",VLOOKUP(INDIRECT(ADDRESS(ROW()-1,COLUMN()-5,2,2)),Donnéesbrutes!$A$3:$Q$301,13,FALSE))</f>
        <v/>
      </c>
      <c r="Y5" s="37" t="str">
        <f ca="1">IF(S5="","",VLOOKUP(INDIRECT(ADDRESS(ROW()-1,COLUMN()-6,2,2)),Donnéesbrutes!$A$3:$Q$301,15,FALSE))</f>
        <v/>
      </c>
      <c r="Z5" s="38" t="str">
        <f ca="1">IF(S5="","",VLOOKUP(INDIRECT(ADDRESS(ROW()-1,COLUMN()-7,2,2)),Donnéesbrutes!$A$3:$Q$301,17,FALSE))</f>
        <v/>
      </c>
    </row>
    <row r="6" spans="1:26" x14ac:dyDescent="0.25">
      <c r="A6" s="40" t="s">
        <v>75</v>
      </c>
      <c r="B6" s="41">
        <v>0.58333333333333337</v>
      </c>
      <c r="C6" s="33"/>
      <c r="D6" s="33"/>
      <c r="E6" s="33"/>
      <c r="F6" s="33"/>
      <c r="G6" s="33"/>
      <c r="H6" s="34"/>
      <c r="I6" s="46"/>
      <c r="J6" s="40" t="str">
        <f ca="1">J5</f>
        <v/>
      </c>
      <c r="K6" s="41" t="str">
        <f ca="1">IF(J5="","",VLOOKUP(INDIRECT(ADDRESS(ROW()-2,COLUMN()-1,2,2)),Donnéesbrutes!$A$3:$Q$301,3,FALSE))</f>
        <v/>
      </c>
      <c r="L6" s="33"/>
      <c r="M6" s="33"/>
      <c r="N6" s="33"/>
      <c r="O6" s="33"/>
      <c r="P6" s="33"/>
      <c r="Q6" s="34"/>
      <c r="R6" s="46"/>
      <c r="S6" s="40" t="str">
        <f ca="1">S5</f>
        <v/>
      </c>
      <c r="T6" s="41" t="str">
        <f ca="1">IF(S5="","",VLOOKUP(INDIRECT(ADDRESS(ROW()-2,COLUMN()-1,2,2)),Donnéesbrutes!$A$3:$Q$301,3,FALSE))</f>
        <v/>
      </c>
      <c r="U6" s="33"/>
      <c r="V6" s="33"/>
      <c r="W6" s="33"/>
      <c r="X6" s="33"/>
      <c r="Y6" s="33"/>
      <c r="Z6" s="34"/>
    </row>
    <row r="7" spans="1:26" x14ac:dyDescent="0.25">
      <c r="A7" s="32"/>
      <c r="B7" s="33"/>
      <c r="C7" s="33"/>
      <c r="D7" s="33"/>
      <c r="E7" s="33"/>
      <c r="F7" s="33"/>
      <c r="G7" s="33"/>
      <c r="H7" s="34"/>
      <c r="I7" s="46"/>
      <c r="J7" s="32"/>
      <c r="K7" s="33"/>
      <c r="L7" s="33"/>
      <c r="M7" s="33"/>
      <c r="N7" s="33"/>
      <c r="O7" s="33"/>
      <c r="P7" s="33"/>
      <c r="Q7" s="34"/>
      <c r="R7" s="46"/>
      <c r="S7" s="32"/>
      <c r="T7" s="33"/>
      <c r="U7" s="33"/>
      <c r="V7" s="33"/>
      <c r="W7" s="33"/>
      <c r="X7" s="33"/>
      <c r="Y7" s="33"/>
      <c r="Z7" s="34"/>
    </row>
    <row r="8" spans="1:26" x14ac:dyDescent="0.25">
      <c r="A8" s="35">
        <v>2</v>
      </c>
      <c r="B8" s="36"/>
      <c r="C8" s="37"/>
      <c r="D8" s="37"/>
      <c r="E8" s="37"/>
      <c r="F8" s="37"/>
      <c r="G8" s="37"/>
      <c r="H8" s="38"/>
      <c r="I8" s="46"/>
      <c r="J8" s="35">
        <v>12</v>
      </c>
      <c r="K8" s="36" t="str">
        <f ca="1">IF(J9="","",VLOOKUP(INDIRECT(ADDRESS(ROW(),COLUMN()-1,2,2)),Donnéesbrutes!$A$3:$Q$301,4,FALSE))</f>
        <v/>
      </c>
      <c r="L8" s="37" t="str">
        <f ca="1">IF(J9="","",VLOOKUP(INDIRECT(ADDRESS(ROW(),COLUMN()-2,2,2)),Donnéesbrutes!$A$3:$Q$301,6,FALSE))</f>
        <v/>
      </c>
      <c r="M8" s="37" t="str">
        <f ca="1">IF(J9="","",VLOOKUP(INDIRECT(ADDRESS(ROW(),COLUMN()-3,2,2)),Donnéesbrutes!$A$3:$Q$301,9,FALSE))</f>
        <v/>
      </c>
      <c r="N8" s="37" t="str">
        <f ca="1">IF(J9="","",VLOOKUP(INDIRECT(ADDRESS(ROW(),COLUMN()-4,2,2)),Donnéesbrutes!$A$3:$Q$301,10,FALSE))</f>
        <v/>
      </c>
      <c r="O8" s="37" t="str">
        <f ca="1">IF(J9="","",VLOOKUP(INDIRECT(ADDRESS(ROW(),COLUMN()-5,2,2)),Donnéesbrutes!$A$3:$Q$301,12,FALSE))</f>
        <v/>
      </c>
      <c r="P8" s="37" t="str">
        <f ca="1">IF(J9="","",VLOOKUP(INDIRECT(ADDRESS(ROW(),COLUMN()-6,2,2)),Donnéesbrutes!$A$3:$Q$301,14,FALSE))</f>
        <v/>
      </c>
      <c r="Q8" s="38" t="str">
        <f ca="1">IF(J9="","",VLOOKUP(INDIRECT(ADDRESS(ROW(),COLUMN()-7,2,2)),Donnéesbrutes!$A$3:$Q$301,16,FALSE))</f>
        <v/>
      </c>
      <c r="R8" s="46"/>
      <c r="S8" s="35">
        <v>22</v>
      </c>
      <c r="T8" s="36" t="str">
        <f ca="1">IF(S9="","",VLOOKUP(INDIRECT(ADDRESS(ROW(),COLUMN()-1,2,2)),Donnéesbrutes!$A$3:$Q$301,4,FALSE))</f>
        <v/>
      </c>
      <c r="U8" s="37" t="str">
        <f ca="1">IF(S9="","",VLOOKUP(INDIRECT(ADDRESS(ROW(),COLUMN()-2,2,2)),Donnéesbrutes!$A$3:$Q$301,6,FALSE))</f>
        <v/>
      </c>
      <c r="V8" s="37" t="str">
        <f ca="1">IF(S9="","",VLOOKUP(INDIRECT(ADDRESS(ROW(),COLUMN()-3,2,2)),Donnéesbrutes!$A$3:$Q$301,9,FALSE))</f>
        <v/>
      </c>
      <c r="W8" s="37" t="str">
        <f ca="1">IF(S9="","",VLOOKUP(INDIRECT(ADDRESS(ROW(),COLUMN()-4,2,2)),Donnéesbrutes!$A$3:$Q$301,10,FALSE))</f>
        <v/>
      </c>
      <c r="X8" s="37" t="str">
        <f ca="1">IF(S9="","",VLOOKUP(INDIRECT(ADDRESS(ROW(),COLUMN()-5,2,2)),Donnéesbrutes!$A$3:$Q$301,12,FALSE))</f>
        <v/>
      </c>
      <c r="Y8" s="37" t="str">
        <f ca="1">IF(S9="","",VLOOKUP(INDIRECT(ADDRESS(ROW(),COLUMN()-6,2,2)),Donnéesbrutes!$A$3:$Q$301,14,FALSE))</f>
        <v/>
      </c>
      <c r="Z8" s="38" t="str">
        <f ca="1">IF(S9="","",VLOOKUP(INDIRECT(ADDRESS(ROW(),COLUMN()-7,2,2)),Donnéesbrutes!$A$3:$Q$301,16,FALSE))</f>
        <v/>
      </c>
    </row>
    <row r="9" spans="1:26" x14ac:dyDescent="0.25">
      <c r="A9" s="39"/>
      <c r="B9" s="36"/>
      <c r="C9" s="37"/>
      <c r="D9" s="37"/>
      <c r="E9" s="37"/>
      <c r="F9" s="37"/>
      <c r="G9" s="37"/>
      <c r="H9" s="38"/>
      <c r="I9" s="46"/>
      <c r="J9" s="39" t="str">
        <f ca="1">IF(ISNA(VLOOKUP(INDIRECT(ADDRESS(ROW()-1,COLUMN(),2,2)),Donnéesbrutes!$A$3:$Q$301,2,FALSE)),"",VLOOKUP(INDIRECT(ADDRESS(ROW()-1,1,2,2)),Donnéesbrutes!$A$3:$Q$301,2,FALSE))</f>
        <v/>
      </c>
      <c r="K9" s="36" t="str">
        <f ca="1">IF(J9="","",VLOOKUP(INDIRECT(ADDRESS(ROW()-1,COLUMN()-1,2,2)),Donnéesbrutes!$A$3:$Q$301,5,FALSE))</f>
        <v/>
      </c>
      <c r="L9" s="37" t="str">
        <f ca="1">IF(J9="","",VLOOKUP(INDIRECT(ADDRESS(ROW()-1,COLUMN()-2,2,2)),Donnéesbrutes!$A$3:$Q$301,7,FALSE))</f>
        <v/>
      </c>
      <c r="M9" s="37" t="str">
        <f ca="1">IF(J9="","",VLOOKUP(INDIRECT(ADDRESS(ROW()-1,COLUMN()-3,2,2)),Donnéesbrutes!$A$3:$Q$301,10,FALSE))</f>
        <v/>
      </c>
      <c r="N9" s="37" t="str">
        <f ca="1">IF(J9="","",VLOOKUP(INDIRECT(ADDRESS(ROW()-1,COLUMN()-4,2,2)),Donnéesbrutes!$A$3:$Q$301,11,FALSE))</f>
        <v/>
      </c>
      <c r="O9" s="37" t="str">
        <f ca="1">IF(J9="","",VLOOKUP(INDIRECT(ADDRESS(ROW()-1,COLUMN()-5,2,2)),Donnéesbrutes!$A$3:$Q$301,13,FALSE))</f>
        <v/>
      </c>
      <c r="P9" s="37" t="str">
        <f ca="1">IF(J9="","",VLOOKUP(INDIRECT(ADDRESS(ROW()-1,COLUMN()-6,2,2)),Donnéesbrutes!$A$3:$Q$301,15,FALSE))</f>
        <v/>
      </c>
      <c r="Q9" s="38" t="str">
        <f ca="1">IF(J9="","",VLOOKUP(INDIRECT(ADDRESS(ROW()-1,COLUMN()-7,2,2)),Donnéesbrutes!$A$3:$Q$301,17,FALSE))</f>
        <v/>
      </c>
      <c r="R9" s="46"/>
      <c r="S9" s="39" t="str">
        <f ca="1">IF(ISNA(VLOOKUP(INDIRECT(ADDRESS(ROW()-1,COLUMN(),2,2)),Donnéesbrutes!$A$3:$Q$301,2,FALSE)),"",VLOOKUP(INDIRECT(ADDRESS(ROW()-1,1,2,2)),Donnéesbrutes!$A$3:$Q$301,2,FALSE))</f>
        <v/>
      </c>
      <c r="T9" s="36" t="str">
        <f ca="1">IF(S9="","",VLOOKUP(INDIRECT(ADDRESS(ROW()-1,COLUMN()-1,2,2)),Donnéesbrutes!$A$3:$Q$301,5,FALSE))</f>
        <v/>
      </c>
      <c r="U9" s="37" t="str">
        <f ca="1">IF(S9="","",VLOOKUP(INDIRECT(ADDRESS(ROW()-1,COLUMN()-2,2,2)),Donnéesbrutes!$A$3:$Q$301,7,FALSE))</f>
        <v/>
      </c>
      <c r="V9" s="37" t="str">
        <f ca="1">IF(S9="","",VLOOKUP(INDIRECT(ADDRESS(ROW()-1,COLUMN()-3,2,2)),Donnéesbrutes!$A$3:$Q$301,10,FALSE))</f>
        <v/>
      </c>
      <c r="W9" s="37" t="str">
        <f ca="1">IF(S9="","",VLOOKUP(INDIRECT(ADDRESS(ROW()-1,COLUMN()-4,2,2)),Donnéesbrutes!$A$3:$Q$301,11,FALSE))</f>
        <v/>
      </c>
      <c r="X9" s="37" t="str">
        <f ca="1">IF(S9="","",VLOOKUP(INDIRECT(ADDRESS(ROW()-1,COLUMN()-5,2,2)),Donnéesbrutes!$A$3:$Q$301,13,FALSE))</f>
        <v/>
      </c>
      <c r="Y9" s="37" t="str">
        <f ca="1">IF(S9="","",VLOOKUP(INDIRECT(ADDRESS(ROW()-1,COLUMN()-6,2,2)),Donnéesbrutes!$A$3:$Q$301,15,FALSE))</f>
        <v/>
      </c>
      <c r="Z9" s="38" t="str">
        <f ca="1">IF(S9="","",VLOOKUP(INDIRECT(ADDRESS(ROW()-1,COLUMN()-7,2,2)),Donnéesbrutes!$A$3:$Q$301,17,FALSE))</f>
        <v/>
      </c>
    </row>
    <row r="10" spans="1:26" x14ac:dyDescent="0.25">
      <c r="A10" s="40"/>
      <c r="B10" s="41"/>
      <c r="C10" s="33"/>
      <c r="D10" s="33"/>
      <c r="E10" s="33"/>
      <c r="F10" s="33"/>
      <c r="G10" s="33"/>
      <c r="H10" s="34"/>
      <c r="I10" s="46"/>
      <c r="J10" s="40" t="str">
        <f ca="1">J9</f>
        <v/>
      </c>
      <c r="K10" s="41" t="str">
        <f ca="1">IF(J9="","",VLOOKUP(INDIRECT(ADDRESS(ROW()-2,COLUMN()-1,2,2)),Donnéesbrutes!$A$3:$Q$301,3,FALSE))</f>
        <v/>
      </c>
      <c r="L10" s="33"/>
      <c r="M10" s="33"/>
      <c r="N10" s="33"/>
      <c r="O10" s="33"/>
      <c r="P10" s="33"/>
      <c r="Q10" s="34"/>
      <c r="R10" s="46"/>
      <c r="S10" s="40" t="str">
        <f ca="1">S9</f>
        <v/>
      </c>
      <c r="T10" s="41" t="str">
        <f ca="1">IF(S9="","",VLOOKUP(INDIRECT(ADDRESS(ROW()-2,COLUMN()-1,2,2)),Donnéesbrutes!$A$3:$Q$301,3,FALSE))</f>
        <v/>
      </c>
      <c r="U10" s="33"/>
      <c r="V10" s="33"/>
      <c r="W10" s="33"/>
      <c r="X10" s="33"/>
      <c r="Y10" s="33"/>
      <c r="Z10" s="34"/>
    </row>
    <row r="11" spans="1:26" x14ac:dyDescent="0.25">
      <c r="A11" s="32"/>
      <c r="B11" s="33"/>
      <c r="C11" s="33"/>
      <c r="D11" s="33"/>
      <c r="E11" s="33"/>
      <c r="F11" s="33"/>
      <c r="G11" s="33"/>
      <c r="H11" s="34"/>
      <c r="I11" s="46"/>
      <c r="J11" s="32"/>
      <c r="K11" s="33"/>
      <c r="L11" s="33"/>
      <c r="M11" s="33"/>
      <c r="N11" s="33"/>
      <c r="O11" s="33"/>
      <c r="P11" s="33"/>
      <c r="Q11" s="34"/>
      <c r="R11" s="46"/>
      <c r="S11" s="32"/>
      <c r="T11" s="33"/>
      <c r="U11" s="33"/>
      <c r="V11" s="33"/>
      <c r="W11" s="33"/>
      <c r="X11" s="33"/>
      <c r="Y11" s="33"/>
      <c r="Z11" s="34"/>
    </row>
    <row r="12" spans="1:26" x14ac:dyDescent="0.25">
      <c r="A12" s="35">
        <v>3</v>
      </c>
      <c r="B12" s="36"/>
      <c r="C12" s="37"/>
      <c r="D12" s="37"/>
      <c r="E12" s="37"/>
      <c r="F12" s="37"/>
      <c r="G12" s="37"/>
      <c r="H12" s="38"/>
      <c r="I12" s="46"/>
      <c r="J12" s="35">
        <v>13</v>
      </c>
      <c r="K12" s="36" t="str">
        <f ca="1">IF(J13="","",VLOOKUP(INDIRECT(ADDRESS(ROW(),COLUMN()-1,2,2)),Donnéesbrutes!$A$3:$Q$301,4,FALSE))</f>
        <v/>
      </c>
      <c r="L12" s="37" t="str">
        <f ca="1">IF(J13="","",VLOOKUP(INDIRECT(ADDRESS(ROW(),COLUMN()-2,2,2)),Donnéesbrutes!$A$3:$Q$301,6,FALSE))</f>
        <v/>
      </c>
      <c r="M12" s="37" t="str">
        <f ca="1">IF(J13="","",VLOOKUP(INDIRECT(ADDRESS(ROW(),COLUMN()-3,2,2)),Donnéesbrutes!$A$3:$Q$301,9,FALSE))</f>
        <v/>
      </c>
      <c r="N12" s="37" t="str">
        <f ca="1">IF(J13="","",VLOOKUP(INDIRECT(ADDRESS(ROW(),COLUMN()-4,2,2)),Donnéesbrutes!$A$3:$Q$301,10,FALSE))</f>
        <v/>
      </c>
      <c r="O12" s="37" t="str">
        <f ca="1">IF(J13="","",VLOOKUP(INDIRECT(ADDRESS(ROW(),COLUMN()-5,2,2)),Donnéesbrutes!$A$3:$Q$301,12,FALSE))</f>
        <v/>
      </c>
      <c r="P12" s="37" t="str">
        <f ca="1">IF(J13="","",VLOOKUP(INDIRECT(ADDRESS(ROW(),COLUMN()-6,2,2)),Donnéesbrutes!$A$3:$Q$301,14,FALSE))</f>
        <v/>
      </c>
      <c r="Q12" s="38" t="str">
        <f ca="1">IF(J13="","",VLOOKUP(INDIRECT(ADDRESS(ROW(),COLUMN()-7,2,2)),Donnéesbrutes!$A$3:$Q$301,16,FALSE))</f>
        <v/>
      </c>
      <c r="R12" s="46"/>
      <c r="S12" s="35">
        <v>23</v>
      </c>
      <c r="T12" s="36" t="str">
        <f ca="1">IF(S13="","",VLOOKUP(INDIRECT(ADDRESS(ROW(),COLUMN()-1,2,2)),Donnéesbrutes!$A$3:$Q$301,4,FALSE))</f>
        <v/>
      </c>
      <c r="U12" s="37" t="str">
        <f ca="1">IF(S13="","",VLOOKUP(INDIRECT(ADDRESS(ROW(),COLUMN()-2,2,2)),Donnéesbrutes!$A$3:$Q$301,6,FALSE))</f>
        <v/>
      </c>
      <c r="V12" s="37" t="str">
        <f ca="1">IF(S13="","",VLOOKUP(INDIRECT(ADDRESS(ROW(),COLUMN()-3,2,2)),Donnéesbrutes!$A$3:$Q$301,9,FALSE))</f>
        <v/>
      </c>
      <c r="W12" s="37" t="str">
        <f ca="1">IF(S13="","",VLOOKUP(INDIRECT(ADDRESS(ROW(),COLUMN()-4,2,2)),Donnéesbrutes!$A$3:$Q$301,10,FALSE))</f>
        <v/>
      </c>
      <c r="X12" s="37" t="str">
        <f ca="1">IF(S13="","",VLOOKUP(INDIRECT(ADDRESS(ROW(),COLUMN()-5,2,2)),Donnéesbrutes!$A$3:$Q$301,12,FALSE))</f>
        <v/>
      </c>
      <c r="Y12" s="37" t="str">
        <f ca="1">IF(S13="","",VLOOKUP(INDIRECT(ADDRESS(ROW(),COLUMN()-6,2,2)),Donnéesbrutes!$A$3:$Q$301,14,FALSE))</f>
        <v/>
      </c>
      <c r="Z12" s="38" t="str">
        <f ca="1">IF(S13="","",VLOOKUP(INDIRECT(ADDRESS(ROW(),COLUMN()-7,2,2)),Donnéesbrutes!$A$3:$Q$301,16,FALSE))</f>
        <v/>
      </c>
    </row>
    <row r="13" spans="1:26" x14ac:dyDescent="0.25">
      <c r="A13" s="39"/>
      <c r="B13" s="36"/>
      <c r="C13" s="37"/>
      <c r="D13" s="37"/>
      <c r="E13" s="37"/>
      <c r="F13" s="37"/>
      <c r="G13" s="37"/>
      <c r="H13" s="38"/>
      <c r="I13" s="46"/>
      <c r="J13" s="39" t="str">
        <f ca="1">IF(ISNA(VLOOKUP(INDIRECT(ADDRESS(ROW()-1,COLUMN(),2,2)),Donnéesbrutes!$A$3:$Q$301,2,FALSE)),"",VLOOKUP(INDIRECT(ADDRESS(ROW()-1,1,2,2)),Donnéesbrutes!$A$3:$Q$301,2,FALSE))</f>
        <v/>
      </c>
      <c r="K13" s="36" t="str">
        <f ca="1">IF(J13="","",VLOOKUP(INDIRECT(ADDRESS(ROW()-1,COLUMN()-1,2,2)),Donnéesbrutes!$A$3:$Q$301,5,FALSE))</f>
        <v/>
      </c>
      <c r="L13" s="37" t="str">
        <f ca="1">IF(J13="","",VLOOKUP(INDIRECT(ADDRESS(ROW()-1,COLUMN()-2,2,2)),Donnéesbrutes!$A$3:$Q$301,7,FALSE))</f>
        <v/>
      </c>
      <c r="M13" s="37" t="str">
        <f ca="1">IF(J13="","",VLOOKUP(INDIRECT(ADDRESS(ROW()-1,COLUMN()-3,2,2)),Donnéesbrutes!$A$3:$Q$301,10,FALSE))</f>
        <v/>
      </c>
      <c r="N13" s="37" t="str">
        <f ca="1">IF(J13="","",VLOOKUP(INDIRECT(ADDRESS(ROW()-1,COLUMN()-4,2,2)),Donnéesbrutes!$A$3:$Q$301,11,FALSE))</f>
        <v/>
      </c>
      <c r="O13" s="37" t="str">
        <f ca="1">IF(J13="","",VLOOKUP(INDIRECT(ADDRESS(ROW()-1,COLUMN()-5,2,2)),Donnéesbrutes!$A$3:$Q$301,13,FALSE))</f>
        <v/>
      </c>
      <c r="P13" s="37" t="str">
        <f ca="1">IF(J13="","",VLOOKUP(INDIRECT(ADDRESS(ROW()-1,COLUMN()-6,2,2)),Donnéesbrutes!$A$3:$Q$301,15,FALSE))</f>
        <v/>
      </c>
      <c r="Q13" s="38" t="str">
        <f ca="1">IF(J13="","",VLOOKUP(INDIRECT(ADDRESS(ROW()-1,COLUMN()-7,2,2)),Donnéesbrutes!$A$3:$Q$301,17,FALSE))</f>
        <v/>
      </c>
      <c r="R13" s="46"/>
      <c r="S13" s="39" t="str">
        <f ca="1">IF(ISNA(VLOOKUP(INDIRECT(ADDRESS(ROW()-1,COLUMN(),2,2)),Donnéesbrutes!$A$3:$Q$301,2,FALSE)),"",VLOOKUP(INDIRECT(ADDRESS(ROW()-1,1,2,2)),Donnéesbrutes!$A$3:$Q$301,2,FALSE))</f>
        <v/>
      </c>
      <c r="T13" s="36" t="str">
        <f ca="1">IF(S13="","",VLOOKUP(INDIRECT(ADDRESS(ROW()-1,COLUMN()-1,2,2)),Donnéesbrutes!$A$3:$Q$301,5,FALSE))</f>
        <v/>
      </c>
      <c r="U13" s="37" t="str">
        <f ca="1">IF(S13="","",VLOOKUP(INDIRECT(ADDRESS(ROW()-1,COLUMN()-2,2,2)),Donnéesbrutes!$A$3:$Q$301,7,FALSE))</f>
        <v/>
      </c>
      <c r="V13" s="37" t="str">
        <f ca="1">IF(S13="","",VLOOKUP(INDIRECT(ADDRESS(ROW()-1,COLUMN()-3,2,2)),Donnéesbrutes!$A$3:$Q$301,10,FALSE))</f>
        <v/>
      </c>
      <c r="W13" s="37" t="str">
        <f ca="1">IF(S13="","",VLOOKUP(INDIRECT(ADDRESS(ROW()-1,COLUMN()-4,2,2)),Donnéesbrutes!$A$3:$Q$301,11,FALSE))</f>
        <v/>
      </c>
      <c r="X13" s="37" t="str">
        <f ca="1">IF(S13="","",VLOOKUP(INDIRECT(ADDRESS(ROW()-1,COLUMN()-5,2,2)),Donnéesbrutes!$A$3:$Q$301,13,FALSE))</f>
        <v/>
      </c>
      <c r="Y13" s="37" t="str">
        <f ca="1">IF(S13="","",VLOOKUP(INDIRECT(ADDRESS(ROW()-1,COLUMN()-6,2,2)),Donnéesbrutes!$A$3:$Q$301,15,FALSE))</f>
        <v/>
      </c>
      <c r="Z13" s="38" t="str">
        <f ca="1">IF(S13="","",VLOOKUP(INDIRECT(ADDRESS(ROW()-1,COLUMN()-7,2,2)),Donnéesbrutes!$A$3:$Q$301,17,FALSE))</f>
        <v/>
      </c>
    </row>
    <row r="14" spans="1:26" x14ac:dyDescent="0.25">
      <c r="A14" s="40"/>
      <c r="B14" s="41"/>
      <c r="C14" s="33"/>
      <c r="D14" s="33"/>
      <c r="E14" s="33"/>
      <c r="F14" s="33"/>
      <c r="G14" s="33"/>
      <c r="H14" s="34"/>
      <c r="I14" s="46"/>
      <c r="J14" s="40" t="str">
        <f ca="1">J13</f>
        <v/>
      </c>
      <c r="K14" s="41" t="str">
        <f ca="1">IF(J13="","",VLOOKUP(INDIRECT(ADDRESS(ROW()-2,COLUMN()-1,2,2)),Donnéesbrutes!$A$3:$Q$301,3,FALSE))</f>
        <v/>
      </c>
      <c r="L14" s="33"/>
      <c r="M14" s="33"/>
      <c r="N14" s="33"/>
      <c r="O14" s="33"/>
      <c r="P14" s="33"/>
      <c r="Q14" s="34"/>
      <c r="R14" s="46"/>
      <c r="S14" s="40" t="str">
        <f ca="1">S13</f>
        <v/>
      </c>
      <c r="T14" s="41" t="str">
        <f ca="1">IF(S13="","",VLOOKUP(INDIRECT(ADDRESS(ROW()-2,COLUMN()-1,2,2)),Donnéesbrutes!$A$3:$Q$301,3,FALSE))</f>
        <v/>
      </c>
      <c r="U14" s="33"/>
      <c r="V14" s="33"/>
      <c r="W14" s="33"/>
      <c r="X14" s="33"/>
      <c r="Y14" s="33"/>
      <c r="Z14" s="34"/>
    </row>
    <row r="15" spans="1:26" x14ac:dyDescent="0.25">
      <c r="A15" s="32"/>
      <c r="B15" s="33"/>
      <c r="C15" s="33"/>
      <c r="D15" s="33"/>
      <c r="E15" s="33"/>
      <c r="F15" s="33"/>
      <c r="G15" s="33"/>
      <c r="H15" s="34"/>
      <c r="I15" s="46"/>
      <c r="J15" s="32"/>
      <c r="K15" s="33"/>
      <c r="L15" s="33"/>
      <c r="M15" s="33"/>
      <c r="N15" s="33"/>
      <c r="O15" s="33"/>
      <c r="P15" s="33"/>
      <c r="Q15" s="34"/>
      <c r="R15" s="46"/>
      <c r="S15" s="32"/>
      <c r="T15" s="33"/>
      <c r="U15" s="33"/>
      <c r="V15" s="33"/>
      <c r="W15" s="33"/>
      <c r="X15" s="33"/>
      <c r="Y15" s="33"/>
      <c r="Z15" s="34"/>
    </row>
    <row r="16" spans="1:26" x14ac:dyDescent="0.25">
      <c r="A16" s="35">
        <v>4</v>
      </c>
      <c r="B16" s="36"/>
      <c r="C16" s="37"/>
      <c r="D16" s="37"/>
      <c r="E16" s="37"/>
      <c r="F16" s="37"/>
      <c r="G16" s="37"/>
      <c r="H16" s="38"/>
      <c r="I16" s="46"/>
      <c r="J16" s="35">
        <v>14</v>
      </c>
      <c r="K16" s="36" t="str">
        <f ca="1">IF(J17="","",VLOOKUP(INDIRECT(ADDRESS(ROW(),COLUMN()-1,2,2)),Donnéesbrutes!$A$3:$Q$301,4,FALSE))</f>
        <v/>
      </c>
      <c r="L16" s="37" t="str">
        <f ca="1">IF(J17="","",VLOOKUP(INDIRECT(ADDRESS(ROW(),COLUMN()-2,2,2)),Donnéesbrutes!$A$3:$Q$301,6,FALSE))</f>
        <v/>
      </c>
      <c r="M16" s="37" t="str">
        <f ca="1">IF(J17="","",VLOOKUP(INDIRECT(ADDRESS(ROW(),COLUMN()-3,2,2)),Donnéesbrutes!$A$3:$Q$301,9,FALSE))</f>
        <v/>
      </c>
      <c r="N16" s="37" t="str">
        <f ca="1">IF(J17="","",VLOOKUP(INDIRECT(ADDRESS(ROW(),COLUMN()-4,2,2)),Donnéesbrutes!$A$3:$Q$301,10,FALSE))</f>
        <v/>
      </c>
      <c r="O16" s="37" t="str">
        <f ca="1">IF(J17="","",VLOOKUP(INDIRECT(ADDRESS(ROW(),COLUMN()-5,2,2)),Donnéesbrutes!$A$3:$Q$301,12,FALSE))</f>
        <v/>
      </c>
      <c r="P16" s="37" t="str">
        <f ca="1">IF(J17="","",VLOOKUP(INDIRECT(ADDRESS(ROW(),COLUMN()-6,2,2)),Donnéesbrutes!$A$3:$Q$301,14,FALSE))</f>
        <v/>
      </c>
      <c r="Q16" s="38" t="str">
        <f ca="1">IF(J17="","",VLOOKUP(INDIRECT(ADDRESS(ROW(),COLUMN()-7,2,2)),Donnéesbrutes!$A$3:$Q$301,16,FALSE))</f>
        <v/>
      </c>
      <c r="R16" s="46"/>
      <c r="S16" s="35">
        <v>24</v>
      </c>
      <c r="T16" s="36" t="str">
        <f ca="1">IF(S17="","",VLOOKUP(INDIRECT(ADDRESS(ROW(),COLUMN()-1,2,2)),Donnéesbrutes!$A$3:$Q$301,4,FALSE))</f>
        <v/>
      </c>
      <c r="U16" s="37" t="str">
        <f ca="1">IF(S17="","",VLOOKUP(INDIRECT(ADDRESS(ROW(),COLUMN()-2,2,2)),Donnéesbrutes!$A$3:$Q$301,6,FALSE))</f>
        <v/>
      </c>
      <c r="V16" s="37" t="str">
        <f ca="1">IF(S17="","",VLOOKUP(INDIRECT(ADDRESS(ROW(),COLUMN()-3,2,2)),Donnéesbrutes!$A$3:$Q$301,9,FALSE))</f>
        <v/>
      </c>
      <c r="W16" s="37" t="str">
        <f ca="1">IF(S17="","",VLOOKUP(INDIRECT(ADDRESS(ROW(),COLUMN()-4,2,2)),Donnéesbrutes!$A$3:$Q$301,10,FALSE))</f>
        <v/>
      </c>
      <c r="X16" s="37" t="str">
        <f ca="1">IF(S17="","",VLOOKUP(INDIRECT(ADDRESS(ROW(),COLUMN()-5,2,2)),Donnéesbrutes!$A$3:$Q$301,12,FALSE))</f>
        <v/>
      </c>
      <c r="Y16" s="37" t="str">
        <f ca="1">IF(S17="","",VLOOKUP(INDIRECT(ADDRESS(ROW(),COLUMN()-6,2,2)),Donnéesbrutes!$A$3:$Q$301,14,FALSE))</f>
        <v/>
      </c>
      <c r="Z16" s="38" t="str">
        <f ca="1">IF(S17="","",VLOOKUP(INDIRECT(ADDRESS(ROW(),COLUMN()-7,2,2)),Donnéesbrutes!$A$3:$Q$301,16,FALSE))</f>
        <v/>
      </c>
    </row>
    <row r="17" spans="1:26" x14ac:dyDescent="0.25">
      <c r="A17" s="39"/>
      <c r="B17" s="36"/>
      <c r="C17" s="37"/>
      <c r="D17" s="37"/>
      <c r="E17" s="37"/>
      <c r="F17" s="37"/>
      <c r="G17" s="37"/>
      <c r="H17" s="38"/>
      <c r="I17" s="46"/>
      <c r="J17" s="39" t="str">
        <f ca="1">IF(ISNA(VLOOKUP(INDIRECT(ADDRESS(ROW()-1,COLUMN(),2,2)),Donnéesbrutes!$A$3:$Q$301,2,FALSE)),"",VLOOKUP(INDIRECT(ADDRESS(ROW()-1,1,2,2)),Donnéesbrutes!$A$3:$Q$301,2,FALSE))</f>
        <v/>
      </c>
      <c r="K17" s="36" t="str">
        <f ca="1">IF(J17="","",VLOOKUP(INDIRECT(ADDRESS(ROW()-1,COLUMN()-1,2,2)),Donnéesbrutes!$A$3:$Q$301,5,FALSE))</f>
        <v/>
      </c>
      <c r="L17" s="37" t="str">
        <f ca="1">IF(J17="","",VLOOKUP(INDIRECT(ADDRESS(ROW()-1,COLUMN()-2,2,2)),Donnéesbrutes!$A$3:$Q$301,7,FALSE))</f>
        <v/>
      </c>
      <c r="M17" s="37" t="str">
        <f ca="1">IF(J17="","",VLOOKUP(INDIRECT(ADDRESS(ROW()-1,COLUMN()-3,2,2)),Donnéesbrutes!$A$3:$Q$301,10,FALSE))</f>
        <v/>
      </c>
      <c r="N17" s="37" t="str">
        <f ca="1">IF(J17="","",VLOOKUP(INDIRECT(ADDRESS(ROW()-1,COLUMN()-4,2,2)),Donnéesbrutes!$A$3:$Q$301,11,FALSE))</f>
        <v/>
      </c>
      <c r="O17" s="37" t="str">
        <f ca="1">IF(J17="","",VLOOKUP(INDIRECT(ADDRESS(ROW()-1,COLUMN()-5,2,2)),Donnéesbrutes!$A$3:$Q$301,13,FALSE))</f>
        <v/>
      </c>
      <c r="P17" s="37" t="str">
        <f ca="1">IF(J17="","",VLOOKUP(INDIRECT(ADDRESS(ROW()-1,COLUMN()-6,2,2)),Donnéesbrutes!$A$3:$Q$301,15,FALSE))</f>
        <v/>
      </c>
      <c r="Q17" s="38" t="str">
        <f ca="1">IF(J17="","",VLOOKUP(INDIRECT(ADDRESS(ROW()-1,COLUMN()-7,2,2)),Donnéesbrutes!$A$3:$Q$301,17,FALSE))</f>
        <v/>
      </c>
      <c r="R17" s="46"/>
      <c r="S17" s="39" t="str">
        <f ca="1">IF(ISNA(VLOOKUP(INDIRECT(ADDRESS(ROW()-1,COLUMN(),2,2)),Donnéesbrutes!$A$3:$Q$301,2,FALSE)),"",VLOOKUP(INDIRECT(ADDRESS(ROW()-1,1,2,2)),Donnéesbrutes!$A$3:$Q$301,2,FALSE))</f>
        <v/>
      </c>
      <c r="T17" s="36" t="str">
        <f ca="1">IF(S17="","",VLOOKUP(INDIRECT(ADDRESS(ROW()-1,COLUMN()-1,2,2)),Donnéesbrutes!$A$3:$Q$301,5,FALSE))</f>
        <v/>
      </c>
      <c r="U17" s="37" t="str">
        <f ca="1">IF(S17="","",VLOOKUP(INDIRECT(ADDRESS(ROW()-1,COLUMN()-2,2,2)),Donnéesbrutes!$A$3:$Q$301,7,FALSE))</f>
        <v/>
      </c>
      <c r="V17" s="37" t="str">
        <f ca="1">IF(S17="","",VLOOKUP(INDIRECT(ADDRESS(ROW()-1,COLUMN()-3,2,2)),Donnéesbrutes!$A$3:$Q$301,10,FALSE))</f>
        <v/>
      </c>
      <c r="W17" s="37" t="str">
        <f ca="1">IF(S17="","",VLOOKUP(INDIRECT(ADDRESS(ROW()-1,COLUMN()-4,2,2)),Donnéesbrutes!$A$3:$Q$301,11,FALSE))</f>
        <v/>
      </c>
      <c r="X17" s="37" t="str">
        <f ca="1">IF(S17="","",VLOOKUP(INDIRECT(ADDRESS(ROW()-1,COLUMN()-5,2,2)),Donnéesbrutes!$A$3:$Q$301,13,FALSE))</f>
        <v/>
      </c>
      <c r="Y17" s="37" t="str">
        <f ca="1">IF(S17="","",VLOOKUP(INDIRECT(ADDRESS(ROW()-1,COLUMN()-6,2,2)),Donnéesbrutes!$A$3:$Q$301,15,FALSE))</f>
        <v/>
      </c>
      <c r="Z17" s="38" t="str">
        <f ca="1">IF(S17="","",VLOOKUP(INDIRECT(ADDRESS(ROW()-1,COLUMN()-7,2,2)),Donnéesbrutes!$A$3:$Q$301,17,FALSE))</f>
        <v/>
      </c>
    </row>
    <row r="18" spans="1:26" x14ac:dyDescent="0.25">
      <c r="A18" s="40"/>
      <c r="B18" s="41"/>
      <c r="C18" s="33"/>
      <c r="D18" s="33"/>
      <c r="E18" s="33"/>
      <c r="F18" s="33"/>
      <c r="G18" s="33"/>
      <c r="H18" s="34"/>
      <c r="I18" s="46"/>
      <c r="J18" s="40" t="str">
        <f ca="1">J17</f>
        <v/>
      </c>
      <c r="K18" s="41" t="str">
        <f ca="1">IF(J17="","",VLOOKUP(INDIRECT(ADDRESS(ROW()-2,COLUMN()-1,2,2)),Donnéesbrutes!$A$3:$Q$301,3,FALSE))</f>
        <v/>
      </c>
      <c r="L18" s="33"/>
      <c r="M18" s="33"/>
      <c r="N18" s="33"/>
      <c r="O18" s="33"/>
      <c r="P18" s="33"/>
      <c r="Q18" s="34"/>
      <c r="R18" s="46"/>
      <c r="S18" s="40" t="str">
        <f ca="1">S17</f>
        <v/>
      </c>
      <c r="T18" s="41" t="str">
        <f ca="1">IF(S17="","",VLOOKUP(INDIRECT(ADDRESS(ROW()-2,COLUMN()-1,2,2)),Donnéesbrutes!$A$3:$Q$301,3,FALSE))</f>
        <v/>
      </c>
      <c r="U18" s="33"/>
      <c r="V18" s="33"/>
      <c r="W18" s="33"/>
      <c r="X18" s="33"/>
      <c r="Y18" s="33"/>
      <c r="Z18" s="34"/>
    </row>
    <row r="19" spans="1:26" x14ac:dyDescent="0.25">
      <c r="A19" s="32"/>
      <c r="B19" s="33"/>
      <c r="C19" s="33"/>
      <c r="D19" s="33"/>
      <c r="E19" s="33"/>
      <c r="F19" s="33"/>
      <c r="G19" s="33"/>
      <c r="H19" s="34"/>
      <c r="I19" s="46"/>
      <c r="J19" s="32"/>
      <c r="K19" s="33"/>
      <c r="L19" s="33"/>
      <c r="M19" s="33"/>
      <c r="N19" s="33"/>
      <c r="O19" s="33"/>
      <c r="P19" s="33"/>
      <c r="Q19" s="34"/>
      <c r="R19" s="46"/>
      <c r="S19" s="32"/>
      <c r="T19" s="33"/>
      <c r="U19" s="33"/>
      <c r="V19" s="33"/>
      <c r="W19" s="33"/>
      <c r="X19" s="33"/>
      <c r="Y19" s="33"/>
      <c r="Z19" s="34"/>
    </row>
    <row r="20" spans="1:26" x14ac:dyDescent="0.25">
      <c r="A20" s="35">
        <v>5</v>
      </c>
      <c r="B20" s="36"/>
      <c r="C20" s="37"/>
      <c r="D20" s="37"/>
      <c r="E20" s="37"/>
      <c r="F20" s="37"/>
      <c r="G20" s="37"/>
      <c r="H20" s="38"/>
      <c r="I20" s="46"/>
      <c r="J20" s="35">
        <v>15</v>
      </c>
      <c r="K20" s="36" t="str">
        <f ca="1">IF(J21="","",VLOOKUP(INDIRECT(ADDRESS(ROW(),COLUMN()-1,2,2)),Donnéesbrutes!$A$3:$Q$301,4,FALSE))</f>
        <v/>
      </c>
      <c r="L20" s="37" t="str">
        <f ca="1">IF(J21="","",VLOOKUP(INDIRECT(ADDRESS(ROW(),COLUMN()-2,2,2)),Donnéesbrutes!$A$3:$Q$301,6,FALSE))</f>
        <v/>
      </c>
      <c r="M20" s="37" t="str">
        <f ca="1">IF(J21="","",VLOOKUP(INDIRECT(ADDRESS(ROW(),COLUMN()-3,2,2)),Donnéesbrutes!$A$3:$Q$301,9,FALSE))</f>
        <v/>
      </c>
      <c r="N20" s="37" t="str">
        <f ca="1">IF(J21="","",VLOOKUP(INDIRECT(ADDRESS(ROW(),COLUMN()-4,2,2)),Donnéesbrutes!$A$3:$Q$301,10,FALSE))</f>
        <v/>
      </c>
      <c r="O20" s="37" t="str">
        <f ca="1">IF(J21="","",VLOOKUP(INDIRECT(ADDRESS(ROW(),COLUMN()-5,2,2)),Donnéesbrutes!$A$3:$Q$301,12,FALSE))</f>
        <v/>
      </c>
      <c r="P20" s="37" t="str">
        <f ca="1">IF(J21="","",VLOOKUP(INDIRECT(ADDRESS(ROW(),COLUMN()-6,2,2)),Donnéesbrutes!$A$3:$Q$301,14,FALSE))</f>
        <v/>
      </c>
      <c r="Q20" s="38" t="str">
        <f ca="1">IF(J21="","",VLOOKUP(INDIRECT(ADDRESS(ROW(),COLUMN()-7,2,2)),Donnéesbrutes!$A$3:$Q$301,16,FALSE))</f>
        <v/>
      </c>
      <c r="R20" s="46"/>
      <c r="S20" s="35">
        <v>25</v>
      </c>
      <c r="T20" s="36" t="str">
        <f ca="1">IF(S21="","",VLOOKUP(INDIRECT(ADDRESS(ROW(),COLUMN()-1,2,2)),Donnéesbrutes!$A$3:$Q$301,4,FALSE))</f>
        <v/>
      </c>
      <c r="U20" s="37" t="str">
        <f ca="1">IF(S21="","",VLOOKUP(INDIRECT(ADDRESS(ROW(),COLUMN()-2,2,2)),Donnéesbrutes!$A$3:$Q$301,6,FALSE))</f>
        <v/>
      </c>
      <c r="V20" s="37" t="str">
        <f ca="1">IF(S21="","",VLOOKUP(INDIRECT(ADDRESS(ROW(),COLUMN()-3,2,2)),Donnéesbrutes!$A$3:$Q$301,9,FALSE))</f>
        <v/>
      </c>
      <c r="W20" s="37" t="str">
        <f ca="1">IF(S21="","",VLOOKUP(INDIRECT(ADDRESS(ROW(),COLUMN()-4,2,2)),Donnéesbrutes!$A$3:$Q$301,10,FALSE))</f>
        <v/>
      </c>
      <c r="X20" s="37" t="str">
        <f ca="1">IF(S21="","",VLOOKUP(INDIRECT(ADDRESS(ROW(),COLUMN()-5,2,2)),Donnéesbrutes!$A$3:$Q$301,12,FALSE))</f>
        <v/>
      </c>
      <c r="Y20" s="37" t="str">
        <f ca="1">IF(S21="","",VLOOKUP(INDIRECT(ADDRESS(ROW(),COLUMN()-6,2,2)),Donnéesbrutes!$A$3:$Q$301,14,FALSE))</f>
        <v/>
      </c>
      <c r="Z20" s="38" t="str">
        <f ca="1">IF(S21="","",VLOOKUP(INDIRECT(ADDRESS(ROW(),COLUMN()-7,2,2)),Donnéesbrutes!$A$3:$Q$301,16,FALSE))</f>
        <v/>
      </c>
    </row>
    <row r="21" spans="1:26" x14ac:dyDescent="0.25">
      <c r="A21" s="39"/>
      <c r="B21" s="36"/>
      <c r="C21" s="37"/>
      <c r="D21" s="37"/>
      <c r="E21" s="37"/>
      <c r="F21" s="37"/>
      <c r="G21" s="37"/>
      <c r="H21" s="38"/>
      <c r="I21" s="46"/>
      <c r="J21" s="39" t="str">
        <f ca="1">IF(ISNA(VLOOKUP(INDIRECT(ADDRESS(ROW()-1,COLUMN(),2,2)),Donnéesbrutes!$A$3:$Q$301,2,FALSE)),"",VLOOKUP(INDIRECT(ADDRESS(ROW()-1,1,2,2)),Donnéesbrutes!$A$3:$Q$301,2,FALSE))</f>
        <v/>
      </c>
      <c r="K21" s="36" t="str">
        <f ca="1">IF(J21="","",VLOOKUP(INDIRECT(ADDRESS(ROW()-1,COLUMN()-1,2,2)),Donnéesbrutes!$A$3:$Q$301,5,FALSE))</f>
        <v/>
      </c>
      <c r="L21" s="37" t="str">
        <f ca="1">IF(J21="","",VLOOKUP(INDIRECT(ADDRESS(ROW()-1,COLUMN()-2,2,2)),Donnéesbrutes!$A$3:$Q$301,7,FALSE))</f>
        <v/>
      </c>
      <c r="M21" s="37" t="str">
        <f ca="1">IF(J21="","",VLOOKUP(INDIRECT(ADDRESS(ROW()-1,COLUMN()-3,2,2)),Donnéesbrutes!$A$3:$Q$301,10,FALSE))</f>
        <v/>
      </c>
      <c r="N21" s="37" t="str">
        <f ca="1">IF(J21="","",VLOOKUP(INDIRECT(ADDRESS(ROW()-1,COLUMN()-4,2,2)),Donnéesbrutes!$A$3:$Q$301,11,FALSE))</f>
        <v/>
      </c>
      <c r="O21" s="37" t="str">
        <f ca="1">IF(J21="","",VLOOKUP(INDIRECT(ADDRESS(ROW()-1,COLUMN()-5,2,2)),Donnéesbrutes!$A$3:$Q$301,13,FALSE))</f>
        <v/>
      </c>
      <c r="P21" s="37" t="str">
        <f ca="1">IF(J21="","",VLOOKUP(INDIRECT(ADDRESS(ROW()-1,COLUMN()-6,2,2)),Donnéesbrutes!$A$3:$Q$301,15,FALSE))</f>
        <v/>
      </c>
      <c r="Q21" s="38" t="str">
        <f ca="1">IF(J21="","",VLOOKUP(INDIRECT(ADDRESS(ROW()-1,COLUMN()-7,2,2)),Donnéesbrutes!$A$3:$Q$301,17,FALSE))</f>
        <v/>
      </c>
      <c r="R21" s="46"/>
      <c r="S21" s="39" t="str">
        <f ca="1">IF(ISNA(VLOOKUP(INDIRECT(ADDRESS(ROW()-1,COLUMN(),2,2)),Donnéesbrutes!$A$3:$Q$301,2,FALSE)),"",VLOOKUP(INDIRECT(ADDRESS(ROW()-1,1,2,2)),Donnéesbrutes!$A$3:$Q$301,2,FALSE))</f>
        <v/>
      </c>
      <c r="T21" s="36" t="str">
        <f ca="1">IF(S21="","",VLOOKUP(INDIRECT(ADDRESS(ROW()-1,COLUMN()-1,2,2)),Donnéesbrutes!$A$3:$Q$301,5,FALSE))</f>
        <v/>
      </c>
      <c r="U21" s="37" t="str">
        <f ca="1">IF(S21="","",VLOOKUP(INDIRECT(ADDRESS(ROW()-1,COLUMN()-2,2,2)),Donnéesbrutes!$A$3:$Q$301,7,FALSE))</f>
        <v/>
      </c>
      <c r="V21" s="37" t="str">
        <f ca="1">IF(S21="","",VLOOKUP(INDIRECT(ADDRESS(ROW()-1,COLUMN()-3,2,2)),Donnéesbrutes!$A$3:$Q$301,10,FALSE))</f>
        <v/>
      </c>
      <c r="W21" s="37" t="str">
        <f ca="1">IF(S21="","",VLOOKUP(INDIRECT(ADDRESS(ROW()-1,COLUMN()-4,2,2)),Donnéesbrutes!$A$3:$Q$301,11,FALSE))</f>
        <v/>
      </c>
      <c r="X21" s="37" t="str">
        <f ca="1">IF(S21="","",VLOOKUP(INDIRECT(ADDRESS(ROW()-1,COLUMN()-5,2,2)),Donnéesbrutes!$A$3:$Q$301,13,FALSE))</f>
        <v/>
      </c>
      <c r="Y21" s="37" t="str">
        <f ca="1">IF(S21="","",VLOOKUP(INDIRECT(ADDRESS(ROW()-1,COLUMN()-6,2,2)),Donnéesbrutes!$A$3:$Q$301,15,FALSE))</f>
        <v/>
      </c>
      <c r="Z21" s="38" t="str">
        <f ca="1">IF(S21="","",VLOOKUP(INDIRECT(ADDRESS(ROW()-1,COLUMN()-7,2,2)),Donnéesbrutes!$A$3:$Q$301,17,FALSE))</f>
        <v/>
      </c>
    </row>
    <row r="22" spans="1:26" x14ac:dyDescent="0.25">
      <c r="A22" s="40"/>
      <c r="B22" s="41"/>
      <c r="C22" s="33"/>
      <c r="D22" s="33"/>
      <c r="E22" s="33"/>
      <c r="F22" s="33"/>
      <c r="G22" s="33"/>
      <c r="H22" s="34"/>
      <c r="I22" s="46"/>
      <c r="J22" s="40" t="str">
        <f ca="1">J21</f>
        <v/>
      </c>
      <c r="K22" s="41" t="str">
        <f ca="1">IF(J21="","",VLOOKUP(INDIRECT(ADDRESS(ROW()-2,COLUMN()-1,2,2)),Donnéesbrutes!$A$3:$Q$301,3,FALSE))</f>
        <v/>
      </c>
      <c r="L22" s="33"/>
      <c r="M22" s="33"/>
      <c r="N22" s="33"/>
      <c r="O22" s="33"/>
      <c r="P22" s="33"/>
      <c r="Q22" s="34"/>
      <c r="R22" s="46"/>
      <c r="S22" s="40" t="str">
        <f ca="1">S21</f>
        <v/>
      </c>
      <c r="T22" s="41" t="str">
        <f ca="1">IF(S21="","",VLOOKUP(INDIRECT(ADDRESS(ROW()-2,COLUMN()-1,2,2)),Donnéesbrutes!$A$3:$Q$301,3,FALSE))</f>
        <v/>
      </c>
      <c r="U22" s="33"/>
      <c r="V22" s="33"/>
      <c r="W22" s="33"/>
      <c r="X22" s="33"/>
      <c r="Y22" s="33"/>
      <c r="Z22" s="34"/>
    </row>
    <row r="23" spans="1:26" x14ac:dyDescent="0.25">
      <c r="A23" s="32"/>
      <c r="B23" s="33"/>
      <c r="C23" s="33"/>
      <c r="D23" s="33"/>
      <c r="E23" s="33"/>
      <c r="F23" s="33"/>
      <c r="G23" s="33"/>
      <c r="H23" s="34"/>
      <c r="I23" s="46"/>
      <c r="J23" s="32"/>
      <c r="K23" s="33"/>
      <c r="L23" s="33"/>
      <c r="M23" s="33"/>
      <c r="N23" s="33"/>
      <c r="O23" s="33"/>
      <c r="P23" s="33"/>
      <c r="Q23" s="34"/>
      <c r="R23" s="46"/>
      <c r="S23" s="32"/>
      <c r="T23" s="33"/>
      <c r="U23" s="33"/>
      <c r="V23" s="33"/>
      <c r="W23" s="33"/>
      <c r="X23" s="33"/>
      <c r="Y23" s="33"/>
      <c r="Z23" s="34"/>
    </row>
    <row r="24" spans="1:26" x14ac:dyDescent="0.25">
      <c r="A24" s="35">
        <v>6</v>
      </c>
      <c r="B24" s="36"/>
      <c r="C24" s="37"/>
      <c r="D24" s="37"/>
      <c r="E24" s="37"/>
      <c r="F24" s="37"/>
      <c r="G24" s="37"/>
      <c r="H24" s="38"/>
      <c r="I24" s="46"/>
      <c r="J24" s="35">
        <v>16</v>
      </c>
      <c r="K24" s="36" t="str">
        <f ca="1">IF(J25="","",VLOOKUP(INDIRECT(ADDRESS(ROW(),COLUMN()-1,2,2)),Donnéesbrutes!$A$3:$Q$301,4,FALSE))</f>
        <v/>
      </c>
      <c r="L24" s="37" t="str">
        <f ca="1">IF(J25="","",VLOOKUP(INDIRECT(ADDRESS(ROW(),COLUMN()-2,2,2)),Donnéesbrutes!$A$3:$Q$301,6,FALSE))</f>
        <v/>
      </c>
      <c r="M24" s="37" t="str">
        <f ca="1">IF(J25="","",VLOOKUP(INDIRECT(ADDRESS(ROW(),COLUMN()-3,2,2)),Donnéesbrutes!$A$3:$Q$301,9,FALSE))</f>
        <v/>
      </c>
      <c r="N24" s="37" t="str">
        <f ca="1">IF(J25="","",VLOOKUP(INDIRECT(ADDRESS(ROW(),COLUMN()-4,2,2)),Donnéesbrutes!$A$3:$Q$301,10,FALSE))</f>
        <v/>
      </c>
      <c r="O24" s="37" t="str">
        <f ca="1">IF(J25="","",VLOOKUP(INDIRECT(ADDRESS(ROW(),COLUMN()-5,2,2)),Donnéesbrutes!$A$3:$Q$301,12,FALSE))</f>
        <v/>
      </c>
      <c r="P24" s="37" t="str">
        <f ca="1">IF(J25="","",VLOOKUP(INDIRECT(ADDRESS(ROW(),COLUMN()-6,2,2)),Donnéesbrutes!$A$3:$Q$301,14,FALSE))</f>
        <v/>
      </c>
      <c r="Q24" s="38" t="str">
        <f ca="1">IF(J25="","",VLOOKUP(INDIRECT(ADDRESS(ROW(),COLUMN()-7,2,2)),Donnéesbrutes!$A$3:$Q$301,16,FALSE))</f>
        <v/>
      </c>
      <c r="R24" s="46"/>
      <c r="S24" s="35">
        <v>26</v>
      </c>
      <c r="T24" s="36" t="str">
        <f ca="1">IF(S25="","",VLOOKUP(INDIRECT(ADDRESS(ROW(),COLUMN()-1,2,2)),Donnéesbrutes!$A$3:$Q$301,4,FALSE))</f>
        <v/>
      </c>
      <c r="U24" s="37" t="str">
        <f ca="1">IF(S25="","",VLOOKUP(INDIRECT(ADDRESS(ROW(),COLUMN()-2,2,2)),Donnéesbrutes!$A$3:$Q$301,6,FALSE))</f>
        <v/>
      </c>
      <c r="V24" s="37" t="str">
        <f ca="1">IF(S25="","",VLOOKUP(INDIRECT(ADDRESS(ROW(),COLUMN()-3,2,2)),Donnéesbrutes!$A$3:$Q$301,9,FALSE))</f>
        <v/>
      </c>
      <c r="W24" s="37" t="str">
        <f ca="1">IF(S25="","",VLOOKUP(INDIRECT(ADDRESS(ROW(),COLUMN()-4,2,2)),Donnéesbrutes!$A$3:$Q$301,10,FALSE))</f>
        <v/>
      </c>
      <c r="X24" s="37" t="str">
        <f ca="1">IF(S25="","",VLOOKUP(INDIRECT(ADDRESS(ROW(),COLUMN()-5,2,2)),Donnéesbrutes!$A$3:$Q$301,12,FALSE))</f>
        <v/>
      </c>
      <c r="Y24" s="37" t="str">
        <f ca="1">IF(S25="","",VLOOKUP(INDIRECT(ADDRESS(ROW(),COLUMN()-6,2,2)),Donnéesbrutes!$A$3:$Q$301,14,FALSE))</f>
        <v/>
      </c>
      <c r="Z24" s="38" t="str">
        <f ca="1">IF(S25="","",VLOOKUP(INDIRECT(ADDRESS(ROW(),COLUMN()-7,2,2)),Donnéesbrutes!$A$3:$Q$301,16,FALSE))</f>
        <v/>
      </c>
    </row>
    <row r="25" spans="1:26" x14ac:dyDescent="0.25">
      <c r="A25" s="39"/>
      <c r="B25" s="36"/>
      <c r="C25" s="37"/>
      <c r="D25" s="37"/>
      <c r="E25" s="37"/>
      <c r="F25" s="37"/>
      <c r="G25" s="37"/>
      <c r="H25" s="38"/>
      <c r="I25" s="46"/>
      <c r="J25" s="39" t="str">
        <f ca="1">IF(ISNA(VLOOKUP(INDIRECT(ADDRESS(ROW()-1,COLUMN(),2,2)),Donnéesbrutes!$A$3:$Q$301,2,FALSE)),"",VLOOKUP(INDIRECT(ADDRESS(ROW()-1,1,2,2)),Donnéesbrutes!$A$3:$Q$301,2,FALSE))</f>
        <v/>
      </c>
      <c r="K25" s="36" t="str">
        <f ca="1">IF(J25="","",VLOOKUP(INDIRECT(ADDRESS(ROW()-1,COLUMN()-1,2,2)),Donnéesbrutes!$A$3:$Q$301,5,FALSE))</f>
        <v/>
      </c>
      <c r="L25" s="37" t="str">
        <f ca="1">IF(J25="","",VLOOKUP(INDIRECT(ADDRESS(ROW()-1,COLUMN()-2,2,2)),Donnéesbrutes!$A$3:$Q$301,7,FALSE))</f>
        <v/>
      </c>
      <c r="M25" s="37" t="str">
        <f ca="1">IF(J25="","",VLOOKUP(INDIRECT(ADDRESS(ROW()-1,COLUMN()-3,2,2)),Donnéesbrutes!$A$3:$Q$301,10,FALSE))</f>
        <v/>
      </c>
      <c r="N25" s="37" t="str">
        <f ca="1">IF(J25="","",VLOOKUP(INDIRECT(ADDRESS(ROW()-1,COLUMN()-4,2,2)),Donnéesbrutes!$A$3:$Q$301,11,FALSE))</f>
        <v/>
      </c>
      <c r="O25" s="37" t="str">
        <f ca="1">IF(J25="","",VLOOKUP(INDIRECT(ADDRESS(ROW()-1,COLUMN()-5,2,2)),Donnéesbrutes!$A$3:$Q$301,13,FALSE))</f>
        <v/>
      </c>
      <c r="P25" s="37" t="str">
        <f ca="1">IF(J25="","",VLOOKUP(INDIRECT(ADDRESS(ROW()-1,COLUMN()-6,2,2)),Donnéesbrutes!$A$3:$Q$301,15,FALSE))</f>
        <v/>
      </c>
      <c r="Q25" s="38" t="str">
        <f ca="1">IF(J25="","",VLOOKUP(INDIRECT(ADDRESS(ROW()-1,COLUMN()-7,2,2)),Donnéesbrutes!$A$3:$Q$301,17,FALSE))</f>
        <v/>
      </c>
      <c r="R25" s="46"/>
      <c r="S25" s="39" t="str">
        <f ca="1">IF(ISNA(VLOOKUP(INDIRECT(ADDRESS(ROW()-1,COLUMN(),2,2)),Donnéesbrutes!$A$3:$Q$301,2,FALSE)),"",VLOOKUP(INDIRECT(ADDRESS(ROW()-1,1,2,2)),Donnéesbrutes!$A$3:$Q$301,2,FALSE))</f>
        <v/>
      </c>
      <c r="T25" s="36" t="str">
        <f ca="1">IF(S25="","",VLOOKUP(INDIRECT(ADDRESS(ROW()-1,COLUMN()-1,2,2)),Donnéesbrutes!$A$3:$Q$301,5,FALSE))</f>
        <v/>
      </c>
      <c r="U25" s="37" t="str">
        <f ca="1">IF(S25="","",VLOOKUP(INDIRECT(ADDRESS(ROW()-1,COLUMN()-2,2,2)),Donnéesbrutes!$A$3:$Q$301,7,FALSE))</f>
        <v/>
      </c>
      <c r="V25" s="37" t="str">
        <f ca="1">IF(S25="","",VLOOKUP(INDIRECT(ADDRESS(ROW()-1,COLUMN()-3,2,2)),Donnéesbrutes!$A$3:$Q$301,10,FALSE))</f>
        <v/>
      </c>
      <c r="W25" s="37" t="str">
        <f ca="1">IF(S25="","",VLOOKUP(INDIRECT(ADDRESS(ROW()-1,COLUMN()-4,2,2)),Donnéesbrutes!$A$3:$Q$301,11,FALSE))</f>
        <v/>
      </c>
      <c r="X25" s="37" t="str">
        <f ca="1">IF(S25="","",VLOOKUP(INDIRECT(ADDRESS(ROW()-1,COLUMN()-5,2,2)),Donnéesbrutes!$A$3:$Q$301,13,FALSE))</f>
        <v/>
      </c>
      <c r="Y25" s="37" t="str">
        <f ca="1">IF(S25="","",VLOOKUP(INDIRECT(ADDRESS(ROW()-1,COLUMN()-6,2,2)),Donnéesbrutes!$A$3:$Q$301,15,FALSE))</f>
        <v/>
      </c>
      <c r="Z25" s="38" t="str">
        <f ca="1">IF(S25="","",VLOOKUP(INDIRECT(ADDRESS(ROW()-1,COLUMN()-7,2,2)),Donnéesbrutes!$A$3:$Q$301,17,FALSE))</f>
        <v/>
      </c>
    </row>
    <row r="26" spans="1:26" x14ac:dyDescent="0.25">
      <c r="A26" s="40"/>
      <c r="B26" s="41"/>
      <c r="C26" s="33"/>
      <c r="D26" s="33"/>
      <c r="E26" s="33"/>
      <c r="F26" s="33"/>
      <c r="G26" s="33"/>
      <c r="H26" s="34"/>
      <c r="I26" s="46"/>
      <c r="J26" s="40" t="str">
        <f ca="1">J25</f>
        <v/>
      </c>
      <c r="K26" s="41" t="str">
        <f ca="1">IF(J25="","",VLOOKUP(INDIRECT(ADDRESS(ROW()-2,COLUMN()-1,2,2)),Donnéesbrutes!$A$3:$Q$301,3,FALSE))</f>
        <v/>
      </c>
      <c r="L26" s="33"/>
      <c r="M26" s="33"/>
      <c r="N26" s="33"/>
      <c r="O26" s="33"/>
      <c r="P26" s="33"/>
      <c r="Q26" s="34"/>
      <c r="R26" s="46"/>
      <c r="S26" s="40" t="str">
        <f ca="1">S25</f>
        <v/>
      </c>
      <c r="T26" s="41" t="str">
        <f ca="1">IF(S25="","",VLOOKUP(INDIRECT(ADDRESS(ROW()-2,COLUMN()-1,2,2)),Donnéesbrutes!$A$3:$Q$301,3,FALSE))</f>
        <v/>
      </c>
      <c r="U26" s="33"/>
      <c r="V26" s="33"/>
      <c r="W26" s="33"/>
      <c r="X26" s="33"/>
      <c r="Y26" s="33"/>
      <c r="Z26" s="34"/>
    </row>
    <row r="27" spans="1:26" x14ac:dyDescent="0.25">
      <c r="A27" s="32"/>
      <c r="B27" s="33"/>
      <c r="C27" s="33"/>
      <c r="D27" s="33"/>
      <c r="E27" s="33"/>
      <c r="F27" s="33"/>
      <c r="G27" s="33"/>
      <c r="H27" s="34"/>
      <c r="I27" s="46"/>
      <c r="J27" s="32"/>
      <c r="K27" s="33"/>
      <c r="L27" s="33"/>
      <c r="M27" s="33"/>
      <c r="N27" s="33"/>
      <c r="O27" s="33"/>
      <c r="P27" s="33"/>
      <c r="Q27" s="34"/>
      <c r="R27" s="46"/>
      <c r="S27" s="32"/>
      <c r="T27" s="33"/>
      <c r="U27" s="33"/>
      <c r="V27" s="33"/>
      <c r="W27" s="33"/>
      <c r="X27" s="33"/>
      <c r="Y27" s="33"/>
      <c r="Z27" s="34"/>
    </row>
    <row r="28" spans="1:26" x14ac:dyDescent="0.25">
      <c r="A28" s="35">
        <v>7</v>
      </c>
      <c r="B28" s="36" t="s">
        <v>80</v>
      </c>
      <c r="C28" s="89">
        <v>1.57</v>
      </c>
      <c r="D28" s="37">
        <v>22</v>
      </c>
      <c r="E28" s="37">
        <v>25</v>
      </c>
      <c r="F28" s="37">
        <v>17</v>
      </c>
      <c r="G28" s="88">
        <v>29</v>
      </c>
      <c r="H28" s="38">
        <v>15</v>
      </c>
      <c r="I28" s="46"/>
      <c r="J28" s="35">
        <v>17</v>
      </c>
      <c r="K28" s="36" t="str">
        <f ca="1">IF(J29="","",VLOOKUP(INDIRECT(ADDRESS(ROW(),COLUMN()-1,2,2)),Donnéesbrutes!$A$3:$Q$301,4,FALSE))</f>
        <v/>
      </c>
      <c r="L28" s="37" t="str">
        <f ca="1">IF(J29="","",VLOOKUP(INDIRECT(ADDRESS(ROW(),COLUMN()-2,2,2)),Donnéesbrutes!$A$3:$Q$301,6,FALSE))</f>
        <v/>
      </c>
      <c r="M28" s="37" t="str">
        <f ca="1">IF(J29="","",VLOOKUP(INDIRECT(ADDRESS(ROW(),COLUMN()-3,2,2)),Donnéesbrutes!$A$3:$Q$301,9,FALSE))</f>
        <v/>
      </c>
      <c r="N28" s="37" t="str">
        <f ca="1">IF(J29="","",VLOOKUP(INDIRECT(ADDRESS(ROW(),COLUMN()-4,2,2)),Donnéesbrutes!$A$3:$Q$301,10,FALSE))</f>
        <v/>
      </c>
      <c r="O28" s="37" t="str">
        <f ca="1">IF(J29="","",VLOOKUP(INDIRECT(ADDRESS(ROW(),COLUMN()-5,2,2)),Donnéesbrutes!$A$3:$Q$301,12,FALSE))</f>
        <v/>
      </c>
      <c r="P28" s="37" t="str">
        <f ca="1">IF(J29="","",VLOOKUP(INDIRECT(ADDRESS(ROW(),COLUMN()-6,2,2)),Donnéesbrutes!$A$3:$Q$301,14,FALSE))</f>
        <v/>
      </c>
      <c r="Q28" s="38" t="str">
        <f ca="1">IF(J29="","",VLOOKUP(INDIRECT(ADDRESS(ROW(),COLUMN()-7,2,2)),Donnéesbrutes!$A$3:$Q$301,16,FALSE))</f>
        <v/>
      </c>
      <c r="R28" s="46"/>
      <c r="S28" s="35">
        <v>27</v>
      </c>
      <c r="T28" s="36" t="str">
        <f ca="1">IF(S29="","",VLOOKUP(INDIRECT(ADDRESS(ROW(),COLUMN()-1,2,2)),Donnéesbrutes!$A$3:$Q$301,4,FALSE))</f>
        <v/>
      </c>
      <c r="U28" s="37" t="str">
        <f ca="1">IF(S29="","",VLOOKUP(INDIRECT(ADDRESS(ROW(),COLUMN()-2,2,2)),Donnéesbrutes!$A$3:$Q$301,6,FALSE))</f>
        <v/>
      </c>
      <c r="V28" s="37" t="str">
        <f ca="1">IF(S29="","",VLOOKUP(INDIRECT(ADDRESS(ROW(),COLUMN()-3,2,2)),Donnéesbrutes!$A$3:$Q$301,9,FALSE))</f>
        <v/>
      </c>
      <c r="W28" s="37" t="str">
        <f ca="1">IF(S29="","",VLOOKUP(INDIRECT(ADDRESS(ROW(),COLUMN()-4,2,2)),Donnéesbrutes!$A$3:$Q$301,10,FALSE))</f>
        <v/>
      </c>
      <c r="X28" s="37" t="str">
        <f ca="1">IF(S29="","",VLOOKUP(INDIRECT(ADDRESS(ROW(),COLUMN()-5,2,2)),Donnéesbrutes!$A$3:$Q$301,12,FALSE))</f>
        <v/>
      </c>
      <c r="Y28" s="37" t="str">
        <f ca="1">IF(S29="","",VLOOKUP(INDIRECT(ADDRESS(ROW(),COLUMN()-6,2,2)),Donnéesbrutes!$A$3:$Q$301,14,FALSE))</f>
        <v/>
      </c>
      <c r="Z28" s="38" t="str">
        <f ca="1">IF(S29="","",VLOOKUP(INDIRECT(ADDRESS(ROW(),COLUMN()-7,2,2)),Donnéesbrutes!$A$3:$Q$301,16,FALSE))</f>
        <v/>
      </c>
    </row>
    <row r="29" spans="1:26" x14ac:dyDescent="0.25">
      <c r="A29" s="39">
        <v>42330</v>
      </c>
      <c r="B29" s="36" t="s">
        <v>77</v>
      </c>
      <c r="C29" s="37">
        <v>2.25</v>
      </c>
      <c r="D29" s="37">
        <v>25</v>
      </c>
      <c r="E29" s="37">
        <v>22</v>
      </c>
      <c r="F29" s="37">
        <v>25</v>
      </c>
      <c r="G29" s="88">
        <v>27</v>
      </c>
      <c r="H29" s="38">
        <v>13</v>
      </c>
      <c r="I29" s="46"/>
      <c r="J29" s="39" t="str">
        <f ca="1">IF(ISNA(VLOOKUP(INDIRECT(ADDRESS(ROW()-1,COLUMN(),2,2)),Donnéesbrutes!$A$3:$Q$301,2,FALSE)),"",VLOOKUP(INDIRECT(ADDRESS(ROW()-1,1,2,2)),Donnéesbrutes!$A$3:$Q$301,2,FALSE))</f>
        <v/>
      </c>
      <c r="K29" s="36" t="str">
        <f ca="1">IF(J29="","",VLOOKUP(INDIRECT(ADDRESS(ROW()-1,COLUMN()-1,2,2)),Donnéesbrutes!$A$3:$Q$301,5,FALSE))</f>
        <v/>
      </c>
      <c r="L29" s="37" t="str">
        <f ca="1">IF(J29="","",VLOOKUP(INDIRECT(ADDRESS(ROW()-1,COLUMN()-2,2,2)),Donnéesbrutes!$A$3:$Q$301,7,FALSE))</f>
        <v/>
      </c>
      <c r="M29" s="37" t="str">
        <f ca="1">IF(J29="","",VLOOKUP(INDIRECT(ADDRESS(ROW()-1,COLUMN()-3,2,2)),Donnéesbrutes!$A$3:$Q$301,10,FALSE))</f>
        <v/>
      </c>
      <c r="N29" s="37" t="str">
        <f ca="1">IF(J29="","",VLOOKUP(INDIRECT(ADDRESS(ROW()-1,COLUMN()-4,2,2)),Donnéesbrutes!$A$3:$Q$301,11,FALSE))</f>
        <v/>
      </c>
      <c r="O29" s="37" t="str">
        <f ca="1">IF(J29="","",VLOOKUP(INDIRECT(ADDRESS(ROW()-1,COLUMN()-5,2,2)),Donnéesbrutes!$A$3:$Q$301,13,FALSE))</f>
        <v/>
      </c>
      <c r="P29" s="37" t="str">
        <f ca="1">IF(J29="","",VLOOKUP(INDIRECT(ADDRESS(ROW()-1,COLUMN()-6,2,2)),Donnéesbrutes!$A$3:$Q$301,15,FALSE))</f>
        <v/>
      </c>
      <c r="Q29" s="38" t="str">
        <f ca="1">IF(J29="","",VLOOKUP(INDIRECT(ADDRESS(ROW()-1,COLUMN()-7,2,2)),Donnéesbrutes!$A$3:$Q$301,17,FALSE))</f>
        <v/>
      </c>
      <c r="R29" s="46"/>
      <c r="S29" s="39" t="str">
        <f ca="1">IF(ISNA(VLOOKUP(INDIRECT(ADDRESS(ROW()-1,COLUMN(),2,2)),Donnéesbrutes!$A$3:$Q$301,2,FALSE)),"",VLOOKUP(INDIRECT(ADDRESS(ROW()-1,1,2,2)),Donnéesbrutes!$A$3:$Q$301,2,FALSE))</f>
        <v/>
      </c>
      <c r="T29" s="36" t="str">
        <f ca="1">IF(S29="","",VLOOKUP(INDIRECT(ADDRESS(ROW()-1,COLUMN()-1,2,2)),Donnéesbrutes!$A$3:$Q$301,5,FALSE))</f>
        <v/>
      </c>
      <c r="U29" s="37" t="str">
        <f ca="1">IF(S29="","",VLOOKUP(INDIRECT(ADDRESS(ROW()-1,COLUMN()-2,2,2)),Donnéesbrutes!$A$3:$Q$301,7,FALSE))</f>
        <v/>
      </c>
      <c r="V29" s="37" t="str">
        <f ca="1">IF(S29="","",VLOOKUP(INDIRECT(ADDRESS(ROW()-1,COLUMN()-3,2,2)),Donnéesbrutes!$A$3:$Q$301,10,FALSE))</f>
        <v/>
      </c>
      <c r="W29" s="37" t="str">
        <f ca="1">IF(S29="","",VLOOKUP(INDIRECT(ADDRESS(ROW()-1,COLUMN()-4,2,2)),Donnéesbrutes!$A$3:$Q$301,11,FALSE))</f>
        <v/>
      </c>
      <c r="X29" s="37" t="str">
        <f ca="1">IF(S29="","",VLOOKUP(INDIRECT(ADDRESS(ROW()-1,COLUMN()-5,2,2)),Donnéesbrutes!$A$3:$Q$301,13,FALSE))</f>
        <v/>
      </c>
      <c r="Y29" s="37" t="str">
        <f ca="1">IF(S29="","",VLOOKUP(INDIRECT(ADDRESS(ROW()-1,COLUMN()-6,2,2)),Donnéesbrutes!$A$3:$Q$301,15,FALSE))</f>
        <v/>
      </c>
      <c r="Z29" s="38" t="str">
        <f ca="1">IF(S29="","",VLOOKUP(INDIRECT(ADDRESS(ROW()-1,COLUMN()-7,2,2)),Donnéesbrutes!$A$3:$Q$301,17,FALSE))</f>
        <v/>
      </c>
    </row>
    <row r="30" spans="1:26" x14ac:dyDescent="0.25">
      <c r="A30" s="40" t="s">
        <v>82</v>
      </c>
      <c r="B30" s="41">
        <v>0.58333333333333337</v>
      </c>
      <c r="C30" s="33"/>
      <c r="D30" s="33"/>
      <c r="E30" s="33"/>
      <c r="F30" s="33"/>
      <c r="G30" s="33"/>
      <c r="H30" s="34"/>
      <c r="I30" s="46"/>
      <c r="J30" s="40" t="str">
        <f ca="1">J29</f>
        <v/>
      </c>
      <c r="K30" s="41" t="str">
        <f ca="1">IF(J29="","",VLOOKUP(INDIRECT(ADDRESS(ROW()-2,COLUMN()-1,2,2)),Donnéesbrutes!$A$3:$Q$301,3,FALSE))</f>
        <v/>
      </c>
      <c r="L30" s="33"/>
      <c r="M30" s="33"/>
      <c r="N30" s="33"/>
      <c r="O30" s="33"/>
      <c r="P30" s="33"/>
      <c r="Q30" s="34"/>
      <c r="R30" s="46"/>
      <c r="S30" s="40" t="str">
        <f ca="1">S29</f>
        <v/>
      </c>
      <c r="T30" s="41" t="str">
        <f ca="1">IF(S29="","",VLOOKUP(INDIRECT(ADDRESS(ROW()-2,COLUMN()-1,2,2)),Donnéesbrutes!$A$3:$Q$301,3,FALSE))</f>
        <v/>
      </c>
      <c r="U30" s="33"/>
      <c r="V30" s="33"/>
      <c r="W30" s="33"/>
      <c r="X30" s="33"/>
      <c r="Y30" s="33"/>
      <c r="Z30" s="34"/>
    </row>
    <row r="31" spans="1:26" x14ac:dyDescent="0.25">
      <c r="A31" s="32"/>
      <c r="B31" s="33"/>
      <c r="C31" s="33"/>
      <c r="D31" s="33"/>
      <c r="E31" s="33"/>
      <c r="F31" s="33"/>
      <c r="G31" s="33"/>
      <c r="H31" s="34"/>
      <c r="I31" s="46"/>
      <c r="J31" s="32"/>
      <c r="K31" s="33"/>
      <c r="L31" s="33"/>
      <c r="M31" s="33"/>
      <c r="N31" s="33"/>
      <c r="O31" s="33"/>
      <c r="P31" s="33"/>
      <c r="Q31" s="34"/>
      <c r="R31" s="46"/>
      <c r="S31" s="32"/>
      <c r="T31" s="33"/>
      <c r="U31" s="33"/>
      <c r="V31" s="33"/>
      <c r="W31" s="33"/>
      <c r="X31" s="33"/>
      <c r="Y31" s="33"/>
      <c r="Z31" s="34"/>
    </row>
    <row r="32" spans="1:26" x14ac:dyDescent="0.25">
      <c r="A32" s="35">
        <v>8</v>
      </c>
      <c r="B32" s="36"/>
      <c r="C32" s="37"/>
      <c r="D32" s="37"/>
      <c r="E32" s="37"/>
      <c r="F32" s="37"/>
      <c r="G32" s="37"/>
      <c r="H32" s="38"/>
      <c r="I32" s="46"/>
      <c r="J32" s="35">
        <v>18</v>
      </c>
      <c r="K32" s="36" t="str">
        <f ca="1">IF(J33="","",VLOOKUP(INDIRECT(ADDRESS(ROW(),COLUMN()-1,2,2)),Donnéesbrutes!$A$3:$Q$301,4,FALSE))</f>
        <v/>
      </c>
      <c r="L32" s="37" t="str">
        <f ca="1">IF(J33="","",VLOOKUP(INDIRECT(ADDRESS(ROW(),COLUMN()-2,2,2)),Donnéesbrutes!$A$3:$Q$301,6,FALSE))</f>
        <v/>
      </c>
      <c r="M32" s="37" t="str">
        <f ca="1">IF(J33="","",VLOOKUP(INDIRECT(ADDRESS(ROW(),COLUMN()-3,2,2)),Donnéesbrutes!$A$3:$Q$301,9,FALSE))</f>
        <v/>
      </c>
      <c r="N32" s="37" t="str">
        <f ca="1">IF(J33="","",VLOOKUP(INDIRECT(ADDRESS(ROW(),COLUMN()-4,2,2)),Donnéesbrutes!$A$3:$Q$301,10,FALSE))</f>
        <v/>
      </c>
      <c r="O32" s="37" t="str">
        <f ca="1">IF(J33="","",VLOOKUP(INDIRECT(ADDRESS(ROW(),COLUMN()-5,2,2)),Donnéesbrutes!$A$3:$Q$301,12,FALSE))</f>
        <v/>
      </c>
      <c r="P32" s="37" t="str">
        <f ca="1">IF(J33="","",VLOOKUP(INDIRECT(ADDRESS(ROW(),COLUMN()-6,2,2)),Donnéesbrutes!$A$3:$Q$301,14,FALSE))</f>
        <v/>
      </c>
      <c r="Q32" s="38" t="str">
        <f ca="1">IF(J33="","",VLOOKUP(INDIRECT(ADDRESS(ROW(),COLUMN()-7,2,2)),Donnéesbrutes!$A$3:$Q$301,16,FALSE))</f>
        <v/>
      </c>
      <c r="R32" s="46"/>
      <c r="S32" s="35">
        <v>28</v>
      </c>
      <c r="T32" s="36" t="str">
        <f ca="1">IF(S33="","",VLOOKUP(INDIRECT(ADDRESS(ROW(),COLUMN()-1,2,2)),Donnéesbrutes!$A$3:$Q$301,4,FALSE))</f>
        <v/>
      </c>
      <c r="U32" s="37" t="str">
        <f ca="1">IF(S33="","",VLOOKUP(INDIRECT(ADDRESS(ROW(),COLUMN()-2,2,2)),Donnéesbrutes!$A$3:$Q$301,6,FALSE))</f>
        <v/>
      </c>
      <c r="V32" s="37" t="str">
        <f ca="1">IF(S33="","",VLOOKUP(INDIRECT(ADDRESS(ROW(),COLUMN()-3,2,2)),Donnéesbrutes!$A$3:$Q$301,9,FALSE))</f>
        <v/>
      </c>
      <c r="W32" s="37" t="str">
        <f ca="1">IF(S33="","",VLOOKUP(INDIRECT(ADDRESS(ROW(),COLUMN()-4,2,2)),Donnéesbrutes!$A$3:$Q$301,10,FALSE))</f>
        <v/>
      </c>
      <c r="X32" s="37" t="str">
        <f ca="1">IF(S33="","",VLOOKUP(INDIRECT(ADDRESS(ROW(),COLUMN()-5,2,2)),Donnéesbrutes!$A$3:$Q$301,12,FALSE))</f>
        <v/>
      </c>
      <c r="Y32" s="37" t="str">
        <f ca="1">IF(S33="","",VLOOKUP(INDIRECT(ADDRESS(ROW(),COLUMN()-6,2,2)),Donnéesbrutes!$A$3:$Q$301,14,FALSE))</f>
        <v/>
      </c>
      <c r="Z32" s="38" t="str">
        <f ca="1">IF(S33="","",VLOOKUP(INDIRECT(ADDRESS(ROW(),COLUMN()-7,2,2)),Donnéesbrutes!$A$3:$Q$301,16,FALSE))</f>
        <v/>
      </c>
    </row>
    <row r="33" spans="1:26" x14ac:dyDescent="0.25">
      <c r="A33" s="39"/>
      <c r="B33" s="36"/>
      <c r="C33" s="37"/>
      <c r="D33" s="37"/>
      <c r="E33" s="37"/>
      <c r="F33" s="37"/>
      <c r="G33" s="37"/>
      <c r="H33" s="38"/>
      <c r="I33" s="46"/>
      <c r="J33" s="39" t="str">
        <f ca="1">IF(ISNA(VLOOKUP(INDIRECT(ADDRESS(ROW()-1,COLUMN(),2,2)),Donnéesbrutes!$A$3:$Q$301,2,FALSE)),"",VLOOKUP(INDIRECT(ADDRESS(ROW()-1,1,2,2)),Donnéesbrutes!$A$3:$Q$301,2,FALSE))</f>
        <v/>
      </c>
      <c r="K33" s="36" t="str">
        <f ca="1">IF(J33="","",VLOOKUP(INDIRECT(ADDRESS(ROW()-1,COLUMN()-1,2,2)),Donnéesbrutes!$A$3:$Q$301,5,FALSE))</f>
        <v/>
      </c>
      <c r="L33" s="37" t="str">
        <f ca="1">IF(J33="","",VLOOKUP(INDIRECT(ADDRESS(ROW()-1,COLUMN()-2,2,2)),Donnéesbrutes!$A$3:$Q$301,7,FALSE))</f>
        <v/>
      </c>
      <c r="M33" s="37" t="str">
        <f ca="1">IF(J33="","",VLOOKUP(INDIRECT(ADDRESS(ROW()-1,COLUMN()-3,2,2)),Donnéesbrutes!$A$3:$Q$301,10,FALSE))</f>
        <v/>
      </c>
      <c r="N33" s="37" t="str">
        <f ca="1">IF(J33="","",VLOOKUP(INDIRECT(ADDRESS(ROW()-1,COLUMN()-4,2,2)),Donnéesbrutes!$A$3:$Q$301,11,FALSE))</f>
        <v/>
      </c>
      <c r="O33" s="37" t="str">
        <f ca="1">IF(J33="","",VLOOKUP(INDIRECT(ADDRESS(ROW()-1,COLUMN()-5,2,2)),Donnéesbrutes!$A$3:$Q$301,13,FALSE))</f>
        <v/>
      </c>
      <c r="P33" s="37" t="str">
        <f ca="1">IF(J33="","",VLOOKUP(INDIRECT(ADDRESS(ROW()-1,COLUMN()-6,2,2)),Donnéesbrutes!$A$3:$Q$301,15,FALSE))</f>
        <v/>
      </c>
      <c r="Q33" s="38" t="str">
        <f ca="1">IF(J33="","",VLOOKUP(INDIRECT(ADDRESS(ROW()-1,COLUMN()-7,2,2)),Donnéesbrutes!$A$3:$Q$301,17,FALSE))</f>
        <v/>
      </c>
      <c r="R33" s="46"/>
      <c r="S33" s="39" t="str">
        <f ca="1">IF(ISNA(VLOOKUP(INDIRECT(ADDRESS(ROW()-1,COLUMN(),2,2)),Donnéesbrutes!$A$3:$Q$301,2,FALSE)),"",VLOOKUP(INDIRECT(ADDRESS(ROW()-1,1,2,2)),Donnéesbrutes!$A$3:$Q$301,2,FALSE))</f>
        <v/>
      </c>
      <c r="T33" s="36" t="str">
        <f ca="1">IF(S33="","",VLOOKUP(INDIRECT(ADDRESS(ROW()-1,COLUMN()-1,2,2)),Donnéesbrutes!$A$3:$Q$301,5,FALSE))</f>
        <v/>
      </c>
      <c r="U33" s="37" t="str">
        <f ca="1">IF(S33="","",VLOOKUP(INDIRECT(ADDRESS(ROW()-1,COLUMN()-2,2,2)),Donnéesbrutes!$A$3:$Q$301,7,FALSE))</f>
        <v/>
      </c>
      <c r="V33" s="37" t="str">
        <f ca="1">IF(S33="","",VLOOKUP(INDIRECT(ADDRESS(ROW()-1,COLUMN()-3,2,2)),Donnéesbrutes!$A$3:$Q$301,10,FALSE))</f>
        <v/>
      </c>
      <c r="W33" s="37" t="str">
        <f ca="1">IF(S33="","",VLOOKUP(INDIRECT(ADDRESS(ROW()-1,COLUMN()-4,2,2)),Donnéesbrutes!$A$3:$Q$301,11,FALSE))</f>
        <v/>
      </c>
      <c r="X33" s="37" t="str">
        <f ca="1">IF(S33="","",VLOOKUP(INDIRECT(ADDRESS(ROW()-1,COLUMN()-5,2,2)),Donnéesbrutes!$A$3:$Q$301,13,FALSE))</f>
        <v/>
      </c>
      <c r="Y33" s="37" t="str">
        <f ca="1">IF(S33="","",VLOOKUP(INDIRECT(ADDRESS(ROW()-1,COLUMN()-6,2,2)),Donnéesbrutes!$A$3:$Q$301,15,FALSE))</f>
        <v/>
      </c>
      <c r="Z33" s="38" t="str">
        <f ca="1">IF(S33="","",VLOOKUP(INDIRECT(ADDRESS(ROW()-1,COLUMN()-7,2,2)),Donnéesbrutes!$A$3:$Q$301,17,FALSE))</f>
        <v/>
      </c>
    </row>
    <row r="34" spans="1:26" x14ac:dyDescent="0.25">
      <c r="A34" s="40"/>
      <c r="B34" s="41"/>
      <c r="C34" s="33"/>
      <c r="D34" s="33"/>
      <c r="E34" s="33"/>
      <c r="F34" s="33"/>
      <c r="G34" s="33"/>
      <c r="H34" s="34"/>
      <c r="I34" s="46"/>
      <c r="J34" s="40" t="str">
        <f ca="1">J33</f>
        <v/>
      </c>
      <c r="K34" s="41" t="str">
        <f ca="1">IF(J33="","",VLOOKUP(INDIRECT(ADDRESS(ROW()-2,COLUMN()-1,2,2)),Donnéesbrutes!$A$3:$Q$301,3,FALSE))</f>
        <v/>
      </c>
      <c r="L34" s="33"/>
      <c r="M34" s="33"/>
      <c r="N34" s="33"/>
      <c r="O34" s="33"/>
      <c r="P34" s="33"/>
      <c r="Q34" s="34"/>
      <c r="R34" s="46"/>
      <c r="S34" s="40" t="str">
        <f ca="1">S33</f>
        <v/>
      </c>
      <c r="T34" s="41" t="str">
        <f ca="1">IF(S33="","",VLOOKUP(INDIRECT(ADDRESS(ROW()-2,COLUMN()-1,2,2)),Donnéesbrutes!$A$3:$Q$301,3,FALSE))</f>
        <v/>
      </c>
      <c r="U34" s="33"/>
      <c r="V34" s="33"/>
      <c r="W34" s="33"/>
      <c r="X34" s="33"/>
      <c r="Y34" s="33"/>
      <c r="Z34" s="34"/>
    </row>
    <row r="35" spans="1:26" x14ac:dyDescent="0.25">
      <c r="A35" s="32"/>
      <c r="B35" s="33"/>
      <c r="C35" s="33"/>
      <c r="D35" s="33"/>
      <c r="E35" s="33"/>
      <c r="F35" s="33"/>
      <c r="G35" s="33"/>
      <c r="H35" s="34"/>
      <c r="I35" s="46"/>
      <c r="J35" s="32"/>
      <c r="K35" s="33"/>
      <c r="L35" s="33"/>
      <c r="M35" s="33"/>
      <c r="N35" s="33"/>
      <c r="O35" s="33"/>
      <c r="P35" s="33"/>
      <c r="Q35" s="34"/>
      <c r="R35" s="46"/>
      <c r="S35" s="32"/>
      <c r="T35" s="33"/>
      <c r="U35" s="33"/>
      <c r="V35" s="33"/>
      <c r="W35" s="33"/>
      <c r="X35" s="33"/>
      <c r="Y35" s="33"/>
      <c r="Z35" s="34"/>
    </row>
    <row r="36" spans="1:26" x14ac:dyDescent="0.25">
      <c r="A36" s="35">
        <v>9</v>
      </c>
      <c r="B36" s="36" t="str">
        <f ca="1">IF($A37="","",VLOOKUP(INDIRECT(ADDRESS(ROW(),1,2,2)),Donnéesbrutes!$A$3:$Q$301,4,FALSE))</f>
        <v/>
      </c>
      <c r="C36" s="37" t="str">
        <f ca="1">IF($A37="","",VLOOKUP(INDIRECT(ADDRESS(ROW(),1,2,2)),Donnéesbrutes!$A$3:$Q$301,6,FALSE))</f>
        <v/>
      </c>
      <c r="D36" s="37" t="str">
        <f ca="1">IF($A37="","",VLOOKUP(INDIRECT(ADDRESS(ROW(),1,2,2)),Donnéesbrutes!$A$3:$Q$301,9,FALSE))</f>
        <v/>
      </c>
      <c r="E36" s="37" t="str">
        <f ca="1">IF($A37="","",VLOOKUP(INDIRECT(ADDRESS(ROW(),1,2,2)),Donnéesbrutes!$A$3:$Q$301,10,FALSE))</f>
        <v/>
      </c>
      <c r="F36" s="37" t="str">
        <f ca="1">IF($A37="","",VLOOKUP(INDIRECT(ADDRESS(ROW(),1,2,2)),Donnéesbrutes!$A$3:$Q$301,12,FALSE))</f>
        <v/>
      </c>
      <c r="G36" s="37" t="str">
        <f ca="1">IF($A37="","",VLOOKUP(INDIRECT(ADDRESS(ROW(),1,2,2)),Donnéesbrutes!$A$3:$Q$301,14,FALSE))</f>
        <v/>
      </c>
      <c r="H36" s="38" t="str">
        <f ca="1">IF($A37="","",VLOOKUP(INDIRECT(ADDRESS(ROW(),1,2,2)),Donnéesbrutes!$A$3:$Q$301,16,FALSE))</f>
        <v/>
      </c>
      <c r="I36" s="46"/>
      <c r="J36" s="35">
        <v>19</v>
      </c>
      <c r="K36" s="36" t="str">
        <f ca="1">IF(J37="","",VLOOKUP(INDIRECT(ADDRESS(ROW(),COLUMN()-1,2,2)),Donnéesbrutes!$A$3:$Q$301,4,FALSE))</f>
        <v/>
      </c>
      <c r="L36" s="37" t="str">
        <f ca="1">IF(J37="","",VLOOKUP(INDIRECT(ADDRESS(ROW(),COLUMN()-2,2,2)),Donnéesbrutes!$A$3:$Q$301,6,FALSE))</f>
        <v/>
      </c>
      <c r="M36" s="37" t="str">
        <f ca="1">IF(J37="","",VLOOKUP(INDIRECT(ADDRESS(ROW(),COLUMN()-3,2,2)),Donnéesbrutes!$A$3:$Q$301,9,FALSE))</f>
        <v/>
      </c>
      <c r="N36" s="37" t="str">
        <f ca="1">IF(J37="","",VLOOKUP(INDIRECT(ADDRESS(ROW(),COLUMN()-4,2,2)),Donnéesbrutes!$A$3:$Q$301,10,FALSE))</f>
        <v/>
      </c>
      <c r="O36" s="37" t="str">
        <f ca="1">IF(J37="","",VLOOKUP(INDIRECT(ADDRESS(ROW(),COLUMN()-5,2,2)),Donnéesbrutes!$A$3:$Q$301,12,FALSE))</f>
        <v/>
      </c>
      <c r="P36" s="37" t="str">
        <f ca="1">IF(J37="","",VLOOKUP(INDIRECT(ADDRESS(ROW(),COLUMN()-6,2,2)),Donnéesbrutes!$A$3:$Q$301,14,FALSE))</f>
        <v/>
      </c>
      <c r="Q36" s="38" t="str">
        <f ca="1">IF(J37="","",VLOOKUP(INDIRECT(ADDRESS(ROW(),COLUMN()-7,2,2)),Donnéesbrutes!$A$3:$Q$301,16,FALSE))</f>
        <v/>
      </c>
      <c r="R36" s="46"/>
      <c r="S36" s="35">
        <v>29</v>
      </c>
      <c r="T36" s="36" t="str">
        <f ca="1">IF(S37="","",VLOOKUP(INDIRECT(ADDRESS(ROW(),COLUMN()-1,2,2)),Donnéesbrutes!$A$3:$Q$301,4,FALSE))</f>
        <v/>
      </c>
      <c r="U36" s="37" t="str">
        <f ca="1">IF(S37="","",VLOOKUP(INDIRECT(ADDRESS(ROW(),COLUMN()-2,2,2)),Donnéesbrutes!$A$3:$Q$301,6,FALSE))</f>
        <v/>
      </c>
      <c r="V36" s="37" t="str">
        <f ca="1">IF(S37="","",VLOOKUP(INDIRECT(ADDRESS(ROW(),COLUMN()-3,2,2)),Donnéesbrutes!$A$3:$Q$301,9,FALSE))</f>
        <v/>
      </c>
      <c r="W36" s="37" t="str">
        <f ca="1">IF(S37="","",VLOOKUP(INDIRECT(ADDRESS(ROW(),COLUMN()-4,2,2)),Donnéesbrutes!$A$3:$Q$301,10,FALSE))</f>
        <v/>
      </c>
      <c r="X36" s="37" t="str">
        <f ca="1">IF(S37="","",VLOOKUP(INDIRECT(ADDRESS(ROW(),COLUMN()-5,2,2)),Donnéesbrutes!$A$3:$Q$301,12,FALSE))</f>
        <v/>
      </c>
      <c r="Y36" s="37" t="str">
        <f ca="1">IF(S37="","",VLOOKUP(INDIRECT(ADDRESS(ROW(),COLUMN()-6,2,2)),Donnéesbrutes!$A$3:$Q$301,14,FALSE))</f>
        <v/>
      </c>
      <c r="Z36" s="38" t="str">
        <f ca="1">IF(S37="","",VLOOKUP(INDIRECT(ADDRESS(ROW(),COLUMN()-7,2,2)),Donnéesbrutes!$A$3:$Q$301,16,FALSE))</f>
        <v/>
      </c>
    </row>
    <row r="37" spans="1:26" x14ac:dyDescent="0.25">
      <c r="A37" s="39" t="str">
        <f ca="1">IF(ISNA(VLOOKUP(INDIRECT(ADDRESS(ROW()-1,1,2,2)),Donnéesbrutes!$A$3:$Q$301,2,FALSE)),"",VLOOKUP(INDIRECT(ADDRESS(ROW()-1,1,2,2)),Donnéesbrutes!$A$3:$Q$301,2,FALSE))</f>
        <v/>
      </c>
      <c r="B37" s="36" t="str">
        <f ca="1">IF($A37="","",VLOOKUP(INDIRECT(ADDRESS(ROW()-1,1,2,2)),Donnéesbrutes!$A$3:$Q$301,5,FALSE))</f>
        <v/>
      </c>
      <c r="C37" s="37" t="str">
        <f ca="1">IF($A37="","",VLOOKUP(INDIRECT(ADDRESS(ROW()-1,1,2,2)),Donnéesbrutes!$A$3:$Q$301,7,FALSE))</f>
        <v/>
      </c>
      <c r="D37" s="37" t="str">
        <f ca="1">IF($A37="","",VLOOKUP(INDIRECT(ADDRESS(ROW()-1,1,2,2)),Donnéesbrutes!$A$3:$Q$301,10,FALSE))</f>
        <v/>
      </c>
      <c r="E37" s="37" t="str">
        <f ca="1">IF($A37="","",VLOOKUP(INDIRECT(ADDRESS(ROW()-1,1,2,2)),Donnéesbrutes!$A$3:$Q$301,11,FALSE))</f>
        <v/>
      </c>
      <c r="F37" s="37" t="str">
        <f ca="1">IF($A37="","",VLOOKUP(INDIRECT(ADDRESS(ROW()-1,1,2,2)),Donnéesbrutes!$A$3:$Q$301,13,FALSE))</f>
        <v/>
      </c>
      <c r="G37" s="37" t="str">
        <f ca="1">IF($A37="","",VLOOKUP(INDIRECT(ADDRESS(ROW()-1,1,2,2)),Donnéesbrutes!$A$3:$Q$301,15,FALSE))</f>
        <v/>
      </c>
      <c r="H37" s="38" t="str">
        <f ca="1">IF($A37="","",VLOOKUP(INDIRECT(ADDRESS(ROW()-1,1,2,2)),Donnéesbrutes!$A$3:$Q$301,17,FALSE))</f>
        <v/>
      </c>
      <c r="I37" s="46"/>
      <c r="J37" s="39" t="str">
        <f ca="1">IF(ISNA(VLOOKUP(INDIRECT(ADDRESS(ROW()-1,COLUMN(),2,2)),Donnéesbrutes!$A$3:$Q$301,2,FALSE)),"",VLOOKUP(INDIRECT(ADDRESS(ROW()-1,1,2,2)),Donnéesbrutes!$A$3:$Q$301,2,FALSE))</f>
        <v/>
      </c>
      <c r="K37" s="36" t="str">
        <f ca="1">IF(J37="","",VLOOKUP(INDIRECT(ADDRESS(ROW()-1,COLUMN()-1,2,2)),Donnéesbrutes!$A$3:$Q$301,5,FALSE))</f>
        <v/>
      </c>
      <c r="L37" s="37" t="str">
        <f ca="1">IF(J37="","",VLOOKUP(INDIRECT(ADDRESS(ROW()-1,COLUMN()-2,2,2)),Donnéesbrutes!$A$3:$Q$301,7,FALSE))</f>
        <v/>
      </c>
      <c r="M37" s="37" t="str">
        <f ca="1">IF(J37="","",VLOOKUP(INDIRECT(ADDRESS(ROW()-1,COLUMN()-3,2,2)),Donnéesbrutes!$A$3:$Q$301,10,FALSE))</f>
        <v/>
      </c>
      <c r="N37" s="37" t="str">
        <f ca="1">IF(J37="","",VLOOKUP(INDIRECT(ADDRESS(ROW()-1,COLUMN()-4,2,2)),Donnéesbrutes!$A$3:$Q$301,11,FALSE))</f>
        <v/>
      </c>
      <c r="O37" s="37" t="str">
        <f ca="1">IF(J37="","",VLOOKUP(INDIRECT(ADDRESS(ROW()-1,COLUMN()-5,2,2)),Donnéesbrutes!$A$3:$Q$301,13,FALSE))</f>
        <v/>
      </c>
      <c r="P37" s="37" t="str">
        <f ca="1">IF(J37="","",VLOOKUP(INDIRECT(ADDRESS(ROW()-1,COLUMN()-6,2,2)),Donnéesbrutes!$A$3:$Q$301,15,FALSE))</f>
        <v/>
      </c>
      <c r="Q37" s="38" t="str">
        <f ca="1">IF(J37="","",VLOOKUP(INDIRECT(ADDRESS(ROW()-1,COLUMN()-7,2,2)),Donnéesbrutes!$A$3:$Q$301,17,FALSE))</f>
        <v/>
      </c>
      <c r="R37" s="46"/>
      <c r="S37" s="39" t="str">
        <f ca="1">IF(ISNA(VLOOKUP(INDIRECT(ADDRESS(ROW()-1,COLUMN(),2,2)),Donnéesbrutes!$A$3:$Q$301,2,FALSE)),"",VLOOKUP(INDIRECT(ADDRESS(ROW()-1,1,2,2)),Donnéesbrutes!$A$3:$Q$301,2,FALSE))</f>
        <v/>
      </c>
      <c r="T37" s="36" t="str">
        <f ca="1">IF(S37="","",VLOOKUP(INDIRECT(ADDRESS(ROW()-1,COLUMN()-1,2,2)),Donnéesbrutes!$A$3:$Q$301,5,FALSE))</f>
        <v/>
      </c>
      <c r="U37" s="37" t="str">
        <f ca="1">IF(S37="","",VLOOKUP(INDIRECT(ADDRESS(ROW()-1,COLUMN()-2,2,2)),Donnéesbrutes!$A$3:$Q$301,7,FALSE))</f>
        <v/>
      </c>
      <c r="V37" s="37" t="str">
        <f ca="1">IF(S37="","",VLOOKUP(INDIRECT(ADDRESS(ROW()-1,COLUMN()-3,2,2)),Donnéesbrutes!$A$3:$Q$301,10,FALSE))</f>
        <v/>
      </c>
      <c r="W37" s="37" t="str">
        <f ca="1">IF(S37="","",VLOOKUP(INDIRECT(ADDRESS(ROW()-1,COLUMN()-4,2,2)),Donnéesbrutes!$A$3:$Q$301,11,FALSE))</f>
        <v/>
      </c>
      <c r="X37" s="37" t="str">
        <f ca="1">IF(S37="","",VLOOKUP(INDIRECT(ADDRESS(ROW()-1,COLUMN()-5,2,2)),Donnéesbrutes!$A$3:$Q$301,13,FALSE))</f>
        <v/>
      </c>
      <c r="Y37" s="37" t="str">
        <f ca="1">IF(S37="","",VLOOKUP(INDIRECT(ADDRESS(ROW()-1,COLUMN()-6,2,2)),Donnéesbrutes!$A$3:$Q$301,15,FALSE))</f>
        <v/>
      </c>
      <c r="Z37" s="38" t="str">
        <f ca="1">IF(S37="","",VLOOKUP(INDIRECT(ADDRESS(ROW()-1,COLUMN()-7,2,2)),Donnéesbrutes!$A$3:$Q$301,17,FALSE))</f>
        <v/>
      </c>
    </row>
    <row r="38" spans="1:26" x14ac:dyDescent="0.25">
      <c r="A38" s="40" t="str">
        <f ca="1">A37</f>
        <v/>
      </c>
      <c r="B38" s="41" t="str">
        <f ca="1">IF(A37="","",VLOOKUP(INDIRECT(ADDRESS(ROW()-2,1,2,2)),Donnéesbrutes!$A$3:$Q$301,3,FALSE))</f>
        <v/>
      </c>
      <c r="C38" s="33"/>
      <c r="D38" s="33"/>
      <c r="E38" s="33"/>
      <c r="F38" s="33"/>
      <c r="G38" s="33"/>
      <c r="H38" s="34"/>
      <c r="I38" s="46"/>
      <c r="J38" s="40" t="str">
        <f ca="1">J37</f>
        <v/>
      </c>
      <c r="K38" s="41" t="str">
        <f ca="1">IF(J37="","",VLOOKUP(INDIRECT(ADDRESS(ROW()-2,COLUMN()-1,2,2)),Donnéesbrutes!$A$3:$Q$301,3,FALSE))</f>
        <v/>
      </c>
      <c r="L38" s="33"/>
      <c r="M38" s="33"/>
      <c r="N38" s="33"/>
      <c r="O38" s="33"/>
      <c r="P38" s="33"/>
      <c r="Q38" s="34"/>
      <c r="R38" s="46"/>
      <c r="S38" s="40" t="str">
        <f ca="1">S37</f>
        <v/>
      </c>
      <c r="T38" s="41" t="str">
        <f ca="1">IF(S37="","",VLOOKUP(INDIRECT(ADDRESS(ROW()-2,COLUMN()-1,2,2)),Donnéesbrutes!$A$3:$Q$301,3,FALSE))</f>
        <v/>
      </c>
      <c r="U38" s="33"/>
      <c r="V38" s="33"/>
      <c r="W38" s="33"/>
      <c r="X38" s="33"/>
      <c r="Y38" s="33"/>
      <c r="Z38" s="34"/>
    </row>
    <row r="39" spans="1:26" x14ac:dyDescent="0.25">
      <c r="A39" s="32"/>
      <c r="B39" s="33"/>
      <c r="C39" s="33"/>
      <c r="D39" s="33"/>
      <c r="E39" s="33"/>
      <c r="F39" s="33"/>
      <c r="G39" s="33"/>
      <c r="H39" s="34"/>
      <c r="I39" s="46"/>
      <c r="J39" s="32"/>
      <c r="K39" s="33"/>
      <c r="L39" s="33"/>
      <c r="M39" s="33"/>
      <c r="N39" s="33"/>
      <c r="O39" s="33"/>
      <c r="P39" s="33"/>
      <c r="Q39" s="34"/>
      <c r="R39" s="46"/>
      <c r="S39" s="32"/>
      <c r="T39" s="33"/>
      <c r="U39" s="33"/>
      <c r="V39" s="33"/>
      <c r="W39" s="33"/>
      <c r="X39" s="33"/>
      <c r="Y39" s="33"/>
      <c r="Z39" s="34"/>
    </row>
    <row r="40" spans="1:26" x14ac:dyDescent="0.25">
      <c r="A40" s="35">
        <v>10</v>
      </c>
      <c r="B40" s="36" t="str">
        <f ca="1">IF($A41="","",VLOOKUP(INDIRECT(ADDRESS(ROW(),1,2,2)),Donnéesbrutes!$A$3:$Q$301,4,FALSE))</f>
        <v/>
      </c>
      <c r="C40" s="37" t="str">
        <f ca="1">IF($A41="","",VLOOKUP(INDIRECT(ADDRESS(ROW(),1,2,2)),Donnéesbrutes!$A$3:$Q$301,6,FALSE))</f>
        <v/>
      </c>
      <c r="D40" s="37" t="str">
        <f ca="1">IF($A41="","",VLOOKUP(INDIRECT(ADDRESS(ROW(),1,2,2)),Donnéesbrutes!$A$3:$Q$301,9,FALSE))</f>
        <v/>
      </c>
      <c r="E40" s="37" t="str">
        <f ca="1">IF($A41="","",VLOOKUP(INDIRECT(ADDRESS(ROW(),1,2,2)),Donnéesbrutes!$A$3:$Q$301,10,FALSE))</f>
        <v/>
      </c>
      <c r="F40" s="37" t="str">
        <f ca="1">IF($A41="","",VLOOKUP(INDIRECT(ADDRESS(ROW(),1,2,2)),Donnéesbrutes!$A$3:$Q$301,12,FALSE))</f>
        <v/>
      </c>
      <c r="G40" s="37" t="str">
        <f ca="1">IF($A41="","",VLOOKUP(INDIRECT(ADDRESS(ROW(),1,2,2)),Donnéesbrutes!$A$3:$Q$301,14,FALSE))</f>
        <v/>
      </c>
      <c r="H40" s="38" t="str">
        <f ca="1">IF($A41="","",VLOOKUP(INDIRECT(ADDRESS(ROW(),1,2,2)),Donnéesbrutes!$A$3:$Q$301,16,FALSE))</f>
        <v/>
      </c>
      <c r="I40" s="46"/>
      <c r="J40" s="35">
        <v>20</v>
      </c>
      <c r="K40" s="36" t="str">
        <f ca="1">IF(J41="","",VLOOKUP(INDIRECT(ADDRESS(ROW(),COLUMN()-1,2,2)),Donnéesbrutes!$A$3:$Q$301,4,FALSE))</f>
        <v/>
      </c>
      <c r="L40" s="37" t="str">
        <f ca="1">IF(J41="","",VLOOKUP(INDIRECT(ADDRESS(ROW(),COLUMN()-2,2,2)),Donnéesbrutes!$A$3:$Q$301,6,FALSE))</f>
        <v/>
      </c>
      <c r="M40" s="37" t="str">
        <f ca="1">IF(J41="","",VLOOKUP(INDIRECT(ADDRESS(ROW(),COLUMN()-3,2,2)),Donnéesbrutes!$A$3:$Q$301,9,FALSE))</f>
        <v/>
      </c>
      <c r="N40" s="37" t="str">
        <f ca="1">IF(J41="","",VLOOKUP(INDIRECT(ADDRESS(ROW(),COLUMN()-4,2,2)),Donnéesbrutes!$A$3:$Q$301,10,FALSE))</f>
        <v/>
      </c>
      <c r="O40" s="37" t="str">
        <f ca="1">IF(J41="","",VLOOKUP(INDIRECT(ADDRESS(ROW(),COLUMN()-5,2,2)),Donnéesbrutes!$A$3:$Q$301,12,FALSE))</f>
        <v/>
      </c>
      <c r="P40" s="37" t="str">
        <f ca="1">IF(J41="","",VLOOKUP(INDIRECT(ADDRESS(ROW(),COLUMN()-6,2,2)),Donnéesbrutes!$A$3:$Q$301,14,FALSE))</f>
        <v/>
      </c>
      <c r="Q40" s="38" t="str">
        <f ca="1">IF(J41="","",VLOOKUP(INDIRECT(ADDRESS(ROW(),COLUMN()-7,2,2)),Donnéesbrutes!$A$3:$Q$301,16,FALSE))</f>
        <v/>
      </c>
      <c r="R40" s="46"/>
      <c r="S40" s="35">
        <v>30</v>
      </c>
      <c r="T40" s="36" t="str">
        <f ca="1">IF(S41="","",VLOOKUP(INDIRECT(ADDRESS(ROW(),COLUMN()-1,2,2)),Donnéesbrutes!$A$3:$Q$301,4,FALSE))</f>
        <v/>
      </c>
      <c r="U40" s="37" t="str">
        <f ca="1">IF(S41="","",VLOOKUP(INDIRECT(ADDRESS(ROW(),COLUMN()-2,2,2)),Donnéesbrutes!$A$3:$Q$301,6,FALSE))</f>
        <v/>
      </c>
      <c r="V40" s="37" t="str">
        <f ca="1">IF(S41="","",VLOOKUP(INDIRECT(ADDRESS(ROW(),COLUMN()-3,2,2)),Donnéesbrutes!$A$3:$Q$301,9,FALSE))</f>
        <v/>
      </c>
      <c r="W40" s="37" t="str">
        <f ca="1">IF(S41="","",VLOOKUP(INDIRECT(ADDRESS(ROW(),COLUMN()-4,2,2)),Donnéesbrutes!$A$3:$Q$301,10,FALSE))</f>
        <v/>
      </c>
      <c r="X40" s="37" t="str">
        <f ca="1">IF(S41="","",VLOOKUP(INDIRECT(ADDRESS(ROW(),COLUMN()-5,2,2)),Donnéesbrutes!$A$3:$Q$301,12,FALSE))</f>
        <v/>
      </c>
      <c r="Y40" s="37" t="str">
        <f ca="1">IF(S41="","",VLOOKUP(INDIRECT(ADDRESS(ROW(),COLUMN()-6,2,2)),Donnéesbrutes!$A$3:$Q$301,14,FALSE))</f>
        <v/>
      </c>
      <c r="Z40" s="38" t="str">
        <f ca="1">IF(S41="","",VLOOKUP(INDIRECT(ADDRESS(ROW(),COLUMN()-7,2,2)),Donnéesbrutes!$A$3:$Q$301,16,FALSE))</f>
        <v/>
      </c>
    </row>
    <row r="41" spans="1:26" x14ac:dyDescent="0.25">
      <c r="A41" s="39" t="str">
        <f ca="1">IF(ISNA(VLOOKUP(INDIRECT(ADDRESS(ROW()-1,1,2,2)),Donnéesbrutes!$A$3:$Q$301,2,FALSE)),"",VLOOKUP(INDIRECT(ADDRESS(ROW()-1,1,2,2)),Donnéesbrutes!$A$3:$Q$301,2,FALSE))</f>
        <v/>
      </c>
      <c r="B41" s="36" t="str">
        <f ca="1">IF($A41="","",VLOOKUP(INDIRECT(ADDRESS(ROW()-1,1,2,2)),Donnéesbrutes!$A$3:$Q$301,5,FALSE))</f>
        <v/>
      </c>
      <c r="C41" s="37" t="str">
        <f ca="1">IF($A41="","",VLOOKUP(INDIRECT(ADDRESS(ROW()-1,1,2,2)),Donnéesbrutes!$A$3:$Q$301,7,FALSE))</f>
        <v/>
      </c>
      <c r="D41" s="37" t="str">
        <f ca="1">IF($A41="","",VLOOKUP(INDIRECT(ADDRESS(ROW()-1,1,2,2)),Donnéesbrutes!$A$3:$Q$301,10,FALSE))</f>
        <v/>
      </c>
      <c r="E41" s="37" t="str">
        <f ca="1">IF($A41="","",VLOOKUP(INDIRECT(ADDRESS(ROW()-1,1,2,2)),Donnéesbrutes!$A$3:$Q$301,11,FALSE))</f>
        <v/>
      </c>
      <c r="F41" s="37" t="str">
        <f ca="1">IF($A41="","",VLOOKUP(INDIRECT(ADDRESS(ROW()-1,1,2,2)),Donnéesbrutes!$A$3:$Q$301,13,FALSE))</f>
        <v/>
      </c>
      <c r="G41" s="37" t="str">
        <f ca="1">IF($A41="","",VLOOKUP(INDIRECT(ADDRESS(ROW()-1,1,2,2)),Donnéesbrutes!$A$3:$Q$301,15,FALSE))</f>
        <v/>
      </c>
      <c r="H41" s="38" t="str">
        <f ca="1">IF($A41="","",VLOOKUP(INDIRECT(ADDRESS(ROW()-1,1,2,2)),Donnéesbrutes!$A$3:$Q$301,17,FALSE))</f>
        <v/>
      </c>
      <c r="I41" s="46"/>
      <c r="J41" s="39" t="str">
        <f ca="1">IF(ISNA(VLOOKUP(INDIRECT(ADDRESS(ROW()-1,COLUMN(),2,2)),Donnéesbrutes!$A$3:$Q$301,2,FALSE)),"",VLOOKUP(INDIRECT(ADDRESS(ROW()-1,1,2,2)),Donnéesbrutes!$A$3:$Q$301,2,FALSE))</f>
        <v/>
      </c>
      <c r="K41" s="36" t="str">
        <f ca="1">IF(J41="","",VLOOKUP(INDIRECT(ADDRESS(ROW()-1,COLUMN()-1,2,2)),Donnéesbrutes!$A$3:$Q$301,5,FALSE))</f>
        <v/>
      </c>
      <c r="L41" s="37" t="str">
        <f ca="1">IF(J41="","",VLOOKUP(INDIRECT(ADDRESS(ROW()-1,COLUMN()-2,2,2)),Donnéesbrutes!$A$3:$Q$301,7,FALSE))</f>
        <v/>
      </c>
      <c r="M41" s="37" t="str">
        <f ca="1">IF(J41="","",VLOOKUP(INDIRECT(ADDRESS(ROW()-1,COLUMN()-3,2,2)),Donnéesbrutes!$A$3:$Q$301,10,FALSE))</f>
        <v/>
      </c>
      <c r="N41" s="37" t="str">
        <f ca="1">IF(J41="","",VLOOKUP(INDIRECT(ADDRESS(ROW()-1,COLUMN()-4,2,2)),Donnéesbrutes!$A$3:$Q$301,11,FALSE))</f>
        <v/>
      </c>
      <c r="O41" s="37" t="str">
        <f ca="1">IF(J41="","",VLOOKUP(INDIRECT(ADDRESS(ROW()-1,COLUMN()-5,2,2)),Donnéesbrutes!$A$3:$Q$301,13,FALSE))</f>
        <v/>
      </c>
      <c r="P41" s="37" t="str">
        <f ca="1">IF(J41="","",VLOOKUP(INDIRECT(ADDRESS(ROW()-1,COLUMN()-6,2,2)),Donnéesbrutes!$A$3:$Q$301,15,FALSE))</f>
        <v/>
      </c>
      <c r="Q41" s="38" t="str">
        <f ca="1">IF(J41="","",VLOOKUP(INDIRECT(ADDRESS(ROW()-1,COLUMN()-7,2,2)),Donnéesbrutes!$A$3:$Q$301,17,FALSE))</f>
        <v/>
      </c>
      <c r="R41" s="46"/>
      <c r="S41" s="39" t="str">
        <f ca="1">IF(ISNA(VLOOKUP(INDIRECT(ADDRESS(ROW()-1,COLUMN(),2,2)),Donnéesbrutes!$A$3:$Q$301,2,FALSE)),"",VLOOKUP(INDIRECT(ADDRESS(ROW()-1,1,2,2)),Donnéesbrutes!$A$3:$Q$301,2,FALSE))</f>
        <v/>
      </c>
      <c r="T41" s="36" t="str">
        <f ca="1">IF(S41="","",VLOOKUP(INDIRECT(ADDRESS(ROW()-1,COLUMN()-1,2,2)),Donnéesbrutes!$A$3:$Q$301,5,FALSE))</f>
        <v/>
      </c>
      <c r="U41" s="37" t="str">
        <f ca="1">IF(S41="","",VLOOKUP(INDIRECT(ADDRESS(ROW()-1,COLUMN()-2,2,2)),Donnéesbrutes!$A$3:$Q$301,7,FALSE))</f>
        <v/>
      </c>
      <c r="V41" s="37" t="str">
        <f ca="1">IF(S41="","",VLOOKUP(INDIRECT(ADDRESS(ROW()-1,COLUMN()-3,2,2)),Donnéesbrutes!$A$3:$Q$301,10,FALSE))</f>
        <v/>
      </c>
      <c r="W41" s="37" t="str">
        <f ca="1">IF(S41="","",VLOOKUP(INDIRECT(ADDRESS(ROW()-1,COLUMN()-4,2,2)),Donnéesbrutes!$A$3:$Q$301,11,FALSE))</f>
        <v/>
      </c>
      <c r="X41" s="37" t="str">
        <f ca="1">IF(S41="","",VLOOKUP(INDIRECT(ADDRESS(ROW()-1,COLUMN()-5,2,2)),Donnéesbrutes!$A$3:$Q$301,13,FALSE))</f>
        <v/>
      </c>
      <c r="Y41" s="37" t="str">
        <f ca="1">IF(S41="","",VLOOKUP(INDIRECT(ADDRESS(ROW()-1,COLUMN()-6,2,2)),Donnéesbrutes!$A$3:$Q$301,15,FALSE))</f>
        <v/>
      </c>
      <c r="Z41" s="38" t="str">
        <f ca="1">IF(S41="","",VLOOKUP(INDIRECT(ADDRESS(ROW()-1,COLUMN()-7,2,2)),Donnéesbrutes!$A$3:$Q$301,17,FALSE))</f>
        <v/>
      </c>
    </row>
    <row r="42" spans="1:26" ht="15.75" thickBot="1" x14ac:dyDescent="0.3">
      <c r="A42" s="42" t="str">
        <f ca="1">A41</f>
        <v/>
      </c>
      <c r="B42" s="43" t="str">
        <f ca="1">IF(A41="","",VLOOKUP(INDIRECT(ADDRESS(ROW()-2,1,2,2)),Donnéesbrutes!$A$3:$Q$301,3,FALSE))</f>
        <v/>
      </c>
      <c r="C42" s="44"/>
      <c r="D42" s="44"/>
      <c r="E42" s="44"/>
      <c r="F42" s="44"/>
      <c r="G42" s="44"/>
      <c r="H42" s="45"/>
      <c r="I42" s="46"/>
      <c r="J42" s="42" t="str">
        <f ca="1">J41</f>
        <v/>
      </c>
      <c r="K42" s="43" t="str">
        <f ca="1">IF(J41="","",VLOOKUP(INDIRECT(ADDRESS(ROW()-2,COLUMN()-1,2,2)),Donnéesbrutes!$A$3:$Q$301,3,FALSE))</f>
        <v/>
      </c>
      <c r="L42" s="44"/>
      <c r="M42" s="44"/>
      <c r="N42" s="44"/>
      <c r="O42" s="44"/>
      <c r="P42" s="44"/>
      <c r="Q42" s="45"/>
      <c r="R42" s="46"/>
      <c r="S42" s="42" t="str">
        <f ca="1">S41</f>
        <v/>
      </c>
      <c r="T42" s="43" t="str">
        <f ca="1">IF(S41="","",VLOOKUP(INDIRECT(ADDRESS(ROW()-2,COLUMN()-1,2,2)),Donnéesbrutes!$A$3:$Q$301,3,FALSE))</f>
        <v/>
      </c>
      <c r="U42" s="44"/>
      <c r="V42" s="44"/>
      <c r="W42" s="44"/>
      <c r="X42" s="44"/>
      <c r="Y42" s="44"/>
      <c r="Z42" s="4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2"/>
  <sheetViews>
    <sheetView topLeftCell="A22" workbookViewId="0">
      <selection activeCell="E22" sqref="E22"/>
    </sheetView>
  </sheetViews>
  <sheetFormatPr baseColWidth="10" defaultRowHeight="15" x14ac:dyDescent="0.25"/>
  <sheetData>
    <row r="1" spans="1:26" x14ac:dyDescent="0.25">
      <c r="A1" s="26" t="s">
        <v>41</v>
      </c>
      <c r="B1" s="27" t="s">
        <v>43</v>
      </c>
      <c r="C1" s="27" t="s">
        <v>45</v>
      </c>
      <c r="D1" s="27" t="s">
        <v>48</v>
      </c>
      <c r="E1" s="27" t="s">
        <v>5</v>
      </c>
      <c r="F1" s="27" t="s">
        <v>7</v>
      </c>
      <c r="G1" s="27" t="s">
        <v>9</v>
      </c>
      <c r="H1" s="28" t="s">
        <v>11</v>
      </c>
      <c r="I1" s="46"/>
      <c r="J1" s="26" t="s">
        <v>41</v>
      </c>
      <c r="K1" s="27" t="s">
        <v>43</v>
      </c>
      <c r="L1" s="27" t="s">
        <v>45</v>
      </c>
      <c r="M1" s="27" t="s">
        <v>48</v>
      </c>
      <c r="N1" s="27" t="s">
        <v>5</v>
      </c>
      <c r="O1" s="27" t="s">
        <v>7</v>
      </c>
      <c r="P1" s="27" t="s">
        <v>9</v>
      </c>
      <c r="Q1" s="28" t="s">
        <v>11</v>
      </c>
      <c r="R1" s="46"/>
      <c r="S1" s="26" t="s">
        <v>41</v>
      </c>
      <c r="T1" s="27" t="s">
        <v>43</v>
      </c>
      <c r="U1" s="27" t="s">
        <v>45</v>
      </c>
      <c r="V1" s="27" t="s">
        <v>48</v>
      </c>
      <c r="W1" s="27" t="s">
        <v>5</v>
      </c>
      <c r="X1" s="27" t="s">
        <v>7</v>
      </c>
      <c r="Y1" s="27" t="s">
        <v>9</v>
      </c>
      <c r="Z1" s="28" t="s">
        <v>11</v>
      </c>
    </row>
    <row r="2" spans="1:26" x14ac:dyDescent="0.25">
      <c r="A2" s="29" t="s">
        <v>42</v>
      </c>
      <c r="B2" s="30" t="s">
        <v>44</v>
      </c>
      <c r="C2" s="30" t="s">
        <v>46</v>
      </c>
      <c r="D2" s="30" t="s">
        <v>47</v>
      </c>
      <c r="E2" s="30" t="s">
        <v>6</v>
      </c>
      <c r="F2" s="30" t="s">
        <v>8</v>
      </c>
      <c r="G2" s="30" t="s">
        <v>10</v>
      </c>
      <c r="H2" s="31" t="s">
        <v>12</v>
      </c>
      <c r="I2" s="46"/>
      <c r="J2" s="29" t="s">
        <v>42</v>
      </c>
      <c r="K2" s="30" t="s">
        <v>44</v>
      </c>
      <c r="L2" s="30" t="s">
        <v>46</v>
      </c>
      <c r="M2" s="30" t="s">
        <v>47</v>
      </c>
      <c r="N2" s="30" t="s">
        <v>6</v>
      </c>
      <c r="O2" s="30" t="s">
        <v>8</v>
      </c>
      <c r="P2" s="30" t="s">
        <v>10</v>
      </c>
      <c r="Q2" s="31" t="s">
        <v>12</v>
      </c>
      <c r="R2" s="46"/>
      <c r="S2" s="29" t="s">
        <v>42</v>
      </c>
      <c r="T2" s="30" t="s">
        <v>44</v>
      </c>
      <c r="U2" s="30" t="s">
        <v>46</v>
      </c>
      <c r="V2" s="30" t="s">
        <v>47</v>
      </c>
      <c r="W2" s="30" t="s">
        <v>6</v>
      </c>
      <c r="X2" s="30" t="s">
        <v>8</v>
      </c>
      <c r="Y2" s="30" t="s">
        <v>10</v>
      </c>
      <c r="Z2" s="31" t="s">
        <v>12</v>
      </c>
    </row>
    <row r="3" spans="1:26" x14ac:dyDescent="0.25">
      <c r="A3" s="32"/>
      <c r="B3" s="33"/>
      <c r="C3" s="33"/>
      <c r="D3" s="33"/>
      <c r="E3" s="33"/>
      <c r="F3" s="33"/>
      <c r="G3" s="33"/>
      <c r="H3" s="34"/>
      <c r="I3" s="46"/>
      <c r="J3" s="32"/>
      <c r="K3" s="33"/>
      <c r="L3" s="33"/>
      <c r="M3" s="33"/>
      <c r="N3" s="33"/>
      <c r="O3" s="33"/>
      <c r="P3" s="33"/>
      <c r="Q3" s="34"/>
      <c r="R3" s="46"/>
      <c r="S3" s="32"/>
      <c r="T3" s="33"/>
      <c r="U3" s="33"/>
      <c r="V3" s="33"/>
      <c r="W3" s="33"/>
      <c r="X3" s="33"/>
      <c r="Y3" s="33"/>
      <c r="Z3" s="34"/>
    </row>
    <row r="4" spans="1:26" x14ac:dyDescent="0.25">
      <c r="A4" s="35">
        <v>1</v>
      </c>
      <c r="B4" s="36" t="s">
        <v>77</v>
      </c>
      <c r="C4" s="87">
        <v>1.07</v>
      </c>
      <c r="D4" s="37">
        <v>15</v>
      </c>
      <c r="E4" s="37">
        <v>18</v>
      </c>
      <c r="F4" s="37">
        <v>20</v>
      </c>
      <c r="G4" s="37"/>
      <c r="H4" s="38"/>
      <c r="I4" s="46"/>
      <c r="J4" s="35">
        <v>11</v>
      </c>
      <c r="K4" s="36" t="str">
        <f ca="1">IF(J5="","",VLOOKUP(INDIRECT(ADDRESS(ROW(),COLUMN()-1,2,2)),Donnéesbrutes!$A$3:$Q$301,4,FALSE))</f>
        <v/>
      </c>
      <c r="L4" s="37" t="str">
        <f ca="1">IF(J5="","",VLOOKUP(INDIRECT(ADDRESS(ROW(),COLUMN()-2,2,2)),Donnéesbrutes!$A$3:$Q$301,6,FALSE))</f>
        <v/>
      </c>
      <c r="M4" s="37" t="str">
        <f ca="1">IF(J5="","",VLOOKUP(INDIRECT(ADDRESS(ROW(),COLUMN()-3,2,2)),Donnéesbrutes!$A$3:$Q$301,9,FALSE))</f>
        <v/>
      </c>
      <c r="N4" s="37" t="str">
        <f ca="1">IF(J5="","",VLOOKUP(INDIRECT(ADDRESS(ROW(),COLUMN()-4,2,2)),Donnéesbrutes!$A$3:$Q$301,10,FALSE))</f>
        <v/>
      </c>
      <c r="O4" s="37" t="str">
        <f ca="1">IF(J5="","",VLOOKUP(INDIRECT(ADDRESS(ROW(),COLUMN()-5,2,2)),Donnéesbrutes!$A$3:$Q$301,12,FALSE))</f>
        <v/>
      </c>
      <c r="P4" s="37" t="str">
        <f ca="1">IF(J5="","",VLOOKUP(INDIRECT(ADDRESS(ROW(),COLUMN()-6,2,2)),Donnéesbrutes!$A$3:$Q$301,14,FALSE))</f>
        <v/>
      </c>
      <c r="Q4" s="38" t="str">
        <f ca="1">IF(J5="","",VLOOKUP(INDIRECT(ADDRESS(ROW(),COLUMN()-7,2,2)),Donnéesbrutes!$A$3:$Q$301,16,FALSE))</f>
        <v/>
      </c>
      <c r="R4" s="46"/>
      <c r="S4" s="35">
        <v>21</v>
      </c>
      <c r="T4" s="36" t="str">
        <f ca="1">IF(S5="","",VLOOKUP(INDIRECT(ADDRESS(ROW(),COLUMN()-1,2,2)),Donnéesbrutes!$A$3:$Q$301,4,FALSE))</f>
        <v/>
      </c>
      <c r="U4" s="37" t="str">
        <f ca="1">IF(S5="","",VLOOKUP(INDIRECT(ADDRESS(ROW(),COLUMN()-2,2,2)),Donnéesbrutes!$A$3:$Q$301,6,FALSE))</f>
        <v/>
      </c>
      <c r="V4" s="37" t="str">
        <f ca="1">IF(S5="","",VLOOKUP(INDIRECT(ADDRESS(ROW(),COLUMN()-3,2,2)),Donnéesbrutes!$A$3:$Q$301,9,FALSE))</f>
        <v/>
      </c>
      <c r="W4" s="37" t="str">
        <f ca="1">IF(S5="","",VLOOKUP(INDIRECT(ADDRESS(ROW(),COLUMN()-4,2,2)),Donnéesbrutes!$A$3:$Q$301,10,FALSE))</f>
        <v/>
      </c>
      <c r="X4" s="37" t="str">
        <f ca="1">IF(S5="","",VLOOKUP(INDIRECT(ADDRESS(ROW(),COLUMN()-5,2,2)),Donnéesbrutes!$A$3:$Q$301,12,FALSE))</f>
        <v/>
      </c>
      <c r="Y4" s="37" t="str">
        <f ca="1">IF(S5="","",VLOOKUP(INDIRECT(ADDRESS(ROW(),COLUMN()-6,2,2)),Donnéesbrutes!$A$3:$Q$301,14,FALSE))</f>
        <v/>
      </c>
      <c r="Z4" s="38" t="str">
        <f ca="1">IF(S5="","",VLOOKUP(INDIRECT(ADDRESS(ROW(),COLUMN()-7,2,2)),Donnéesbrutes!$A$3:$Q$301,16,FALSE))</f>
        <v/>
      </c>
    </row>
    <row r="5" spans="1:26" x14ac:dyDescent="0.25">
      <c r="A5" s="39">
        <v>42319</v>
      </c>
      <c r="B5" s="36" t="s">
        <v>78</v>
      </c>
      <c r="C5" s="37">
        <v>7.5</v>
      </c>
      <c r="D5" s="37">
        <v>25</v>
      </c>
      <c r="E5" s="37">
        <v>25</v>
      </c>
      <c r="F5" s="37">
        <v>25</v>
      </c>
      <c r="G5" s="37"/>
      <c r="H5" s="38"/>
      <c r="I5" s="46"/>
      <c r="J5" s="39" t="str">
        <f ca="1">IF(ISNA(VLOOKUP(INDIRECT(ADDRESS(ROW()-1,COLUMN(),2,2)),Donnéesbrutes!$A$3:$Q$301,2,FALSE)),"",VLOOKUP(INDIRECT(ADDRESS(ROW()-1,1,2,2)),Donnéesbrutes!$A$3:$Q$301,2,FALSE))</f>
        <v/>
      </c>
      <c r="K5" s="36" t="str">
        <f ca="1">IF(J5="","",VLOOKUP(INDIRECT(ADDRESS(ROW()-1,COLUMN()-1,2,2)),Donnéesbrutes!$A$3:$Q$301,5,FALSE))</f>
        <v/>
      </c>
      <c r="L5" s="37" t="str">
        <f ca="1">IF(J5="","",VLOOKUP(INDIRECT(ADDRESS(ROW()-1,COLUMN()-2,2,2)),Donnéesbrutes!$A$3:$Q$301,7,FALSE))</f>
        <v/>
      </c>
      <c r="M5" s="37" t="str">
        <f ca="1">IF(J5="","",VLOOKUP(INDIRECT(ADDRESS(ROW()-1,COLUMN()-3,2,2)),Donnéesbrutes!$A$3:$Q$301,10,FALSE))</f>
        <v/>
      </c>
      <c r="N5" s="37" t="str">
        <f ca="1">IF(J5="","",VLOOKUP(INDIRECT(ADDRESS(ROW()-1,COLUMN()-4,2,2)),Donnéesbrutes!$A$3:$Q$301,11,FALSE))</f>
        <v/>
      </c>
      <c r="O5" s="37" t="str">
        <f ca="1">IF(J5="","",VLOOKUP(INDIRECT(ADDRESS(ROW()-1,COLUMN()-5,2,2)),Donnéesbrutes!$A$3:$Q$301,13,FALSE))</f>
        <v/>
      </c>
      <c r="P5" s="37" t="str">
        <f ca="1">IF(J5="","",VLOOKUP(INDIRECT(ADDRESS(ROW()-1,COLUMN()-6,2,2)),Donnéesbrutes!$A$3:$Q$301,15,FALSE))</f>
        <v/>
      </c>
      <c r="Q5" s="38" t="str">
        <f ca="1">IF(J5="","",VLOOKUP(INDIRECT(ADDRESS(ROW()-1,COLUMN()-7,2,2)),Donnéesbrutes!$A$3:$Q$301,17,FALSE))</f>
        <v/>
      </c>
      <c r="R5" s="46"/>
      <c r="S5" s="39" t="str">
        <f ca="1">IF(ISNA(VLOOKUP(INDIRECT(ADDRESS(ROW()-1,COLUMN(),2,2)),Donnéesbrutes!$A$3:$Q$301,2,FALSE)),"",VLOOKUP(INDIRECT(ADDRESS(ROW()-1,1,2,2)),Donnéesbrutes!$A$3:$Q$301,2,FALSE))</f>
        <v/>
      </c>
      <c r="T5" s="36" t="str">
        <f ca="1">IF(S5="","",VLOOKUP(INDIRECT(ADDRESS(ROW()-1,COLUMN()-1,2,2)),Donnéesbrutes!$A$3:$Q$301,5,FALSE))</f>
        <v/>
      </c>
      <c r="U5" s="37" t="str">
        <f ca="1">IF(S5="","",VLOOKUP(INDIRECT(ADDRESS(ROW()-1,COLUMN()-2,2,2)),Donnéesbrutes!$A$3:$Q$301,7,FALSE))</f>
        <v/>
      </c>
      <c r="V5" s="37" t="str">
        <f ca="1">IF(S5="","",VLOOKUP(INDIRECT(ADDRESS(ROW()-1,COLUMN()-3,2,2)),Donnéesbrutes!$A$3:$Q$301,10,FALSE))</f>
        <v/>
      </c>
      <c r="W5" s="37" t="str">
        <f ca="1">IF(S5="","",VLOOKUP(INDIRECT(ADDRESS(ROW()-1,COLUMN()-4,2,2)),Donnéesbrutes!$A$3:$Q$301,11,FALSE))</f>
        <v/>
      </c>
      <c r="X5" s="37" t="str">
        <f ca="1">IF(S5="","",VLOOKUP(INDIRECT(ADDRESS(ROW()-1,COLUMN()-5,2,2)),Donnéesbrutes!$A$3:$Q$301,13,FALSE))</f>
        <v/>
      </c>
      <c r="Y5" s="37" t="str">
        <f ca="1">IF(S5="","",VLOOKUP(INDIRECT(ADDRESS(ROW()-1,COLUMN()-6,2,2)),Donnéesbrutes!$A$3:$Q$301,15,FALSE))</f>
        <v/>
      </c>
      <c r="Z5" s="38" t="str">
        <f ca="1">IF(S5="","",VLOOKUP(INDIRECT(ADDRESS(ROW()-1,COLUMN()-7,2,2)),Donnéesbrutes!$A$3:$Q$301,17,FALSE))</f>
        <v/>
      </c>
    </row>
    <row r="6" spans="1:26" x14ac:dyDescent="0.25">
      <c r="A6" s="40" t="s">
        <v>76</v>
      </c>
      <c r="B6" s="41">
        <v>0.625</v>
      </c>
      <c r="C6" s="33"/>
      <c r="D6" s="33"/>
      <c r="E6" s="33"/>
      <c r="F6" s="33"/>
      <c r="G6" s="33"/>
      <c r="H6" s="34"/>
      <c r="I6" s="46"/>
      <c r="J6" s="40" t="str">
        <f ca="1">J5</f>
        <v/>
      </c>
      <c r="K6" s="41" t="str">
        <f ca="1">IF(J5="","",VLOOKUP(INDIRECT(ADDRESS(ROW()-2,COLUMN()-1,2,2)),Donnéesbrutes!$A$3:$Q$301,3,FALSE))</f>
        <v/>
      </c>
      <c r="L6" s="33"/>
      <c r="M6" s="33"/>
      <c r="N6" s="33"/>
      <c r="O6" s="33"/>
      <c r="P6" s="33"/>
      <c r="Q6" s="34"/>
      <c r="R6" s="46"/>
      <c r="S6" s="40" t="str">
        <f ca="1">S5</f>
        <v/>
      </c>
      <c r="T6" s="41" t="str">
        <f ca="1">IF(S5="","",VLOOKUP(INDIRECT(ADDRESS(ROW()-2,COLUMN()-1,2,2)),Donnéesbrutes!$A$3:$Q$301,3,FALSE))</f>
        <v/>
      </c>
      <c r="U6" s="33"/>
      <c r="V6" s="33"/>
      <c r="W6" s="33"/>
      <c r="X6" s="33"/>
      <c r="Y6" s="33"/>
      <c r="Z6" s="34"/>
    </row>
    <row r="7" spans="1:26" x14ac:dyDescent="0.25">
      <c r="A7" s="32"/>
      <c r="B7" s="33"/>
      <c r="C7" s="33"/>
      <c r="D7" s="33"/>
      <c r="E7" s="33"/>
      <c r="F7" s="33"/>
      <c r="G7" s="33"/>
      <c r="H7" s="34"/>
      <c r="I7" s="46"/>
      <c r="J7" s="32"/>
      <c r="K7" s="33"/>
      <c r="L7" s="33"/>
      <c r="M7" s="33"/>
      <c r="N7" s="33"/>
      <c r="O7" s="33"/>
      <c r="P7" s="33"/>
      <c r="Q7" s="34"/>
      <c r="R7" s="46"/>
      <c r="S7" s="32"/>
      <c r="T7" s="33"/>
      <c r="U7" s="33"/>
      <c r="V7" s="33"/>
      <c r="W7" s="33"/>
      <c r="X7" s="33"/>
      <c r="Y7" s="33"/>
      <c r="Z7" s="34"/>
    </row>
    <row r="8" spans="1:26" x14ac:dyDescent="0.25">
      <c r="A8" s="35">
        <v>2</v>
      </c>
      <c r="B8" s="36"/>
      <c r="C8" s="37"/>
      <c r="D8" s="37"/>
      <c r="E8" s="37"/>
      <c r="F8" s="37"/>
      <c r="G8" s="37"/>
      <c r="H8" s="38"/>
      <c r="I8" s="46"/>
      <c r="J8" s="35">
        <v>12</v>
      </c>
      <c r="K8" s="36" t="str">
        <f ca="1">IF(J9="","",VLOOKUP(INDIRECT(ADDRESS(ROW(),COLUMN()-1,2,2)),Donnéesbrutes!$A$3:$Q$301,4,FALSE))</f>
        <v/>
      </c>
      <c r="L8" s="37" t="str">
        <f ca="1">IF(J9="","",VLOOKUP(INDIRECT(ADDRESS(ROW(),COLUMN()-2,2,2)),Donnéesbrutes!$A$3:$Q$301,6,FALSE))</f>
        <v/>
      </c>
      <c r="M8" s="37" t="str">
        <f ca="1">IF(J9="","",VLOOKUP(INDIRECT(ADDRESS(ROW(),COLUMN()-3,2,2)),Donnéesbrutes!$A$3:$Q$301,9,FALSE))</f>
        <v/>
      </c>
      <c r="N8" s="37" t="str">
        <f ca="1">IF(J9="","",VLOOKUP(INDIRECT(ADDRESS(ROW(),COLUMN()-4,2,2)),Donnéesbrutes!$A$3:$Q$301,10,FALSE))</f>
        <v/>
      </c>
      <c r="O8" s="37" t="str">
        <f ca="1">IF(J9="","",VLOOKUP(INDIRECT(ADDRESS(ROW(),COLUMN()-5,2,2)),Donnéesbrutes!$A$3:$Q$301,12,FALSE))</f>
        <v/>
      </c>
      <c r="P8" s="37" t="str">
        <f ca="1">IF(J9="","",VLOOKUP(INDIRECT(ADDRESS(ROW(),COLUMN()-6,2,2)),Donnéesbrutes!$A$3:$Q$301,14,FALSE))</f>
        <v/>
      </c>
      <c r="Q8" s="38" t="str">
        <f ca="1">IF(J9="","",VLOOKUP(INDIRECT(ADDRESS(ROW(),COLUMN()-7,2,2)),Donnéesbrutes!$A$3:$Q$301,16,FALSE))</f>
        <v/>
      </c>
      <c r="R8" s="46"/>
      <c r="S8" s="35">
        <v>22</v>
      </c>
      <c r="T8" s="36" t="str">
        <f ca="1">IF(S9="","",VLOOKUP(INDIRECT(ADDRESS(ROW(),COLUMN()-1,2,2)),Donnéesbrutes!$A$3:$Q$301,4,FALSE))</f>
        <v/>
      </c>
      <c r="U8" s="37" t="str">
        <f ca="1">IF(S9="","",VLOOKUP(INDIRECT(ADDRESS(ROW(),COLUMN()-2,2,2)),Donnéesbrutes!$A$3:$Q$301,6,FALSE))</f>
        <v/>
      </c>
      <c r="V8" s="37" t="str">
        <f ca="1">IF(S9="","",VLOOKUP(INDIRECT(ADDRESS(ROW(),COLUMN()-3,2,2)),Donnéesbrutes!$A$3:$Q$301,9,FALSE))</f>
        <v/>
      </c>
      <c r="W8" s="37" t="str">
        <f ca="1">IF(S9="","",VLOOKUP(INDIRECT(ADDRESS(ROW(),COLUMN()-4,2,2)),Donnéesbrutes!$A$3:$Q$301,10,FALSE))</f>
        <v/>
      </c>
      <c r="X8" s="37" t="str">
        <f ca="1">IF(S9="","",VLOOKUP(INDIRECT(ADDRESS(ROW(),COLUMN()-5,2,2)),Donnéesbrutes!$A$3:$Q$301,12,FALSE))</f>
        <v/>
      </c>
      <c r="Y8" s="37" t="str">
        <f ca="1">IF(S9="","",VLOOKUP(INDIRECT(ADDRESS(ROW(),COLUMN()-6,2,2)),Donnéesbrutes!$A$3:$Q$301,14,FALSE))</f>
        <v/>
      </c>
      <c r="Z8" s="38" t="str">
        <f ca="1">IF(S9="","",VLOOKUP(INDIRECT(ADDRESS(ROW(),COLUMN()-7,2,2)),Donnéesbrutes!$A$3:$Q$301,16,FALSE))</f>
        <v/>
      </c>
    </row>
    <row r="9" spans="1:26" x14ac:dyDescent="0.25">
      <c r="A9" s="39"/>
      <c r="B9" s="36"/>
      <c r="C9" s="37"/>
      <c r="D9" s="37"/>
      <c r="E9" s="37"/>
      <c r="F9" s="37"/>
      <c r="G9" s="37"/>
      <c r="H9" s="38"/>
      <c r="I9" s="46"/>
      <c r="J9" s="39" t="str">
        <f ca="1">IF(ISNA(VLOOKUP(INDIRECT(ADDRESS(ROW()-1,COLUMN(),2,2)),Donnéesbrutes!$A$3:$Q$301,2,FALSE)),"",VLOOKUP(INDIRECT(ADDRESS(ROW()-1,1,2,2)),Donnéesbrutes!$A$3:$Q$301,2,FALSE))</f>
        <v/>
      </c>
      <c r="K9" s="36" t="str">
        <f ca="1">IF(J9="","",VLOOKUP(INDIRECT(ADDRESS(ROW()-1,COLUMN()-1,2,2)),Donnéesbrutes!$A$3:$Q$301,5,FALSE))</f>
        <v/>
      </c>
      <c r="L9" s="37" t="str">
        <f ca="1">IF(J9="","",VLOOKUP(INDIRECT(ADDRESS(ROW()-1,COLUMN()-2,2,2)),Donnéesbrutes!$A$3:$Q$301,7,FALSE))</f>
        <v/>
      </c>
      <c r="M9" s="37" t="str">
        <f ca="1">IF(J9="","",VLOOKUP(INDIRECT(ADDRESS(ROW()-1,COLUMN()-3,2,2)),Donnéesbrutes!$A$3:$Q$301,10,FALSE))</f>
        <v/>
      </c>
      <c r="N9" s="37" t="str">
        <f ca="1">IF(J9="","",VLOOKUP(INDIRECT(ADDRESS(ROW()-1,COLUMN()-4,2,2)),Donnéesbrutes!$A$3:$Q$301,11,FALSE))</f>
        <v/>
      </c>
      <c r="O9" s="37" t="str">
        <f ca="1">IF(J9="","",VLOOKUP(INDIRECT(ADDRESS(ROW()-1,COLUMN()-5,2,2)),Donnéesbrutes!$A$3:$Q$301,13,FALSE))</f>
        <v/>
      </c>
      <c r="P9" s="37" t="str">
        <f ca="1">IF(J9="","",VLOOKUP(INDIRECT(ADDRESS(ROW()-1,COLUMN()-6,2,2)),Donnéesbrutes!$A$3:$Q$301,15,FALSE))</f>
        <v/>
      </c>
      <c r="Q9" s="38" t="str">
        <f ca="1">IF(J9="","",VLOOKUP(INDIRECT(ADDRESS(ROW()-1,COLUMN()-7,2,2)),Donnéesbrutes!$A$3:$Q$301,17,FALSE))</f>
        <v/>
      </c>
      <c r="R9" s="46"/>
      <c r="S9" s="39" t="str">
        <f ca="1">IF(ISNA(VLOOKUP(INDIRECT(ADDRESS(ROW()-1,COLUMN(),2,2)),Donnéesbrutes!$A$3:$Q$301,2,FALSE)),"",VLOOKUP(INDIRECT(ADDRESS(ROW()-1,1,2,2)),Donnéesbrutes!$A$3:$Q$301,2,FALSE))</f>
        <v/>
      </c>
      <c r="T9" s="36" t="str">
        <f ca="1">IF(S9="","",VLOOKUP(INDIRECT(ADDRESS(ROW()-1,COLUMN()-1,2,2)),Donnéesbrutes!$A$3:$Q$301,5,FALSE))</f>
        <v/>
      </c>
      <c r="U9" s="37" t="str">
        <f ca="1">IF(S9="","",VLOOKUP(INDIRECT(ADDRESS(ROW()-1,COLUMN()-2,2,2)),Donnéesbrutes!$A$3:$Q$301,7,FALSE))</f>
        <v/>
      </c>
      <c r="V9" s="37" t="str">
        <f ca="1">IF(S9="","",VLOOKUP(INDIRECT(ADDRESS(ROW()-1,COLUMN()-3,2,2)),Donnéesbrutes!$A$3:$Q$301,10,FALSE))</f>
        <v/>
      </c>
      <c r="W9" s="37" t="str">
        <f ca="1">IF(S9="","",VLOOKUP(INDIRECT(ADDRESS(ROW()-1,COLUMN()-4,2,2)),Donnéesbrutes!$A$3:$Q$301,11,FALSE))</f>
        <v/>
      </c>
      <c r="X9" s="37" t="str">
        <f ca="1">IF(S9="","",VLOOKUP(INDIRECT(ADDRESS(ROW()-1,COLUMN()-5,2,2)),Donnéesbrutes!$A$3:$Q$301,13,FALSE))</f>
        <v/>
      </c>
      <c r="Y9" s="37" t="str">
        <f ca="1">IF(S9="","",VLOOKUP(INDIRECT(ADDRESS(ROW()-1,COLUMN()-6,2,2)),Donnéesbrutes!$A$3:$Q$301,15,FALSE))</f>
        <v/>
      </c>
      <c r="Z9" s="38" t="str">
        <f ca="1">IF(S9="","",VLOOKUP(INDIRECT(ADDRESS(ROW()-1,COLUMN()-7,2,2)),Donnéesbrutes!$A$3:$Q$301,17,FALSE))</f>
        <v/>
      </c>
    </row>
    <row r="10" spans="1:26" x14ac:dyDescent="0.25">
      <c r="A10" s="40"/>
      <c r="B10" s="41"/>
      <c r="C10" s="33"/>
      <c r="D10" s="33"/>
      <c r="E10" s="33"/>
      <c r="F10" s="33"/>
      <c r="G10" s="33"/>
      <c r="H10" s="34"/>
      <c r="I10" s="46"/>
      <c r="J10" s="40" t="str">
        <f ca="1">J9</f>
        <v/>
      </c>
      <c r="K10" s="41" t="str">
        <f ca="1">IF(J9="","",VLOOKUP(INDIRECT(ADDRESS(ROW()-2,COLUMN()-1,2,2)),Donnéesbrutes!$A$3:$Q$301,3,FALSE))</f>
        <v/>
      </c>
      <c r="L10" s="33"/>
      <c r="M10" s="33"/>
      <c r="N10" s="33"/>
      <c r="O10" s="33"/>
      <c r="P10" s="33"/>
      <c r="Q10" s="34"/>
      <c r="R10" s="46"/>
      <c r="S10" s="40" t="str">
        <f ca="1">S9</f>
        <v/>
      </c>
      <c r="T10" s="41" t="str">
        <f ca="1">IF(S9="","",VLOOKUP(INDIRECT(ADDRESS(ROW()-2,COLUMN()-1,2,2)),Donnéesbrutes!$A$3:$Q$301,3,FALSE))</f>
        <v/>
      </c>
      <c r="U10" s="33"/>
      <c r="V10" s="33"/>
      <c r="W10" s="33"/>
      <c r="X10" s="33"/>
      <c r="Y10" s="33"/>
      <c r="Z10" s="34"/>
    </row>
    <row r="11" spans="1:26" x14ac:dyDescent="0.25">
      <c r="A11" s="32"/>
      <c r="B11" s="33"/>
      <c r="C11" s="33"/>
      <c r="D11" s="33"/>
      <c r="E11" s="33"/>
      <c r="F11" s="33"/>
      <c r="G11" s="33"/>
      <c r="H11" s="34"/>
      <c r="I11" s="46"/>
      <c r="J11" s="32"/>
      <c r="K11" s="33"/>
      <c r="L11" s="33"/>
      <c r="M11" s="33"/>
      <c r="N11" s="33"/>
      <c r="O11" s="33"/>
      <c r="P11" s="33"/>
      <c r="Q11" s="34"/>
      <c r="R11" s="46"/>
      <c r="S11" s="32"/>
      <c r="T11" s="33"/>
      <c r="U11" s="33"/>
      <c r="V11" s="33"/>
      <c r="W11" s="33"/>
      <c r="X11" s="33"/>
      <c r="Y11" s="33"/>
      <c r="Z11" s="34"/>
    </row>
    <row r="12" spans="1:26" x14ac:dyDescent="0.25">
      <c r="A12" s="35">
        <v>3</v>
      </c>
      <c r="B12" s="36"/>
      <c r="C12" s="37"/>
      <c r="D12" s="37"/>
      <c r="E12" s="37"/>
      <c r="F12" s="37"/>
      <c r="G12" s="37"/>
      <c r="H12" s="38"/>
      <c r="I12" s="46"/>
      <c r="J12" s="35">
        <v>13</v>
      </c>
      <c r="K12" s="36" t="str">
        <f ca="1">IF(J13="","",VLOOKUP(INDIRECT(ADDRESS(ROW(),COLUMN()-1,2,2)),Donnéesbrutes!$A$3:$Q$301,4,FALSE))</f>
        <v/>
      </c>
      <c r="L12" s="37" t="str">
        <f ca="1">IF(J13="","",VLOOKUP(INDIRECT(ADDRESS(ROW(),COLUMN()-2,2,2)),Donnéesbrutes!$A$3:$Q$301,6,FALSE))</f>
        <v/>
      </c>
      <c r="M12" s="37" t="str">
        <f ca="1">IF(J13="","",VLOOKUP(INDIRECT(ADDRESS(ROW(),COLUMN()-3,2,2)),Donnéesbrutes!$A$3:$Q$301,9,FALSE))</f>
        <v/>
      </c>
      <c r="N12" s="37" t="str">
        <f ca="1">IF(J13="","",VLOOKUP(INDIRECT(ADDRESS(ROW(),COLUMN()-4,2,2)),Donnéesbrutes!$A$3:$Q$301,10,FALSE))</f>
        <v/>
      </c>
      <c r="O12" s="37" t="str">
        <f ca="1">IF(J13="","",VLOOKUP(INDIRECT(ADDRESS(ROW(),COLUMN()-5,2,2)),Donnéesbrutes!$A$3:$Q$301,12,FALSE))</f>
        <v/>
      </c>
      <c r="P12" s="37" t="str">
        <f ca="1">IF(J13="","",VLOOKUP(INDIRECT(ADDRESS(ROW(),COLUMN()-6,2,2)),Donnéesbrutes!$A$3:$Q$301,14,FALSE))</f>
        <v/>
      </c>
      <c r="Q12" s="38" t="str">
        <f ca="1">IF(J13="","",VLOOKUP(INDIRECT(ADDRESS(ROW(),COLUMN()-7,2,2)),Donnéesbrutes!$A$3:$Q$301,16,FALSE))</f>
        <v/>
      </c>
      <c r="R12" s="46"/>
      <c r="S12" s="35">
        <v>23</v>
      </c>
      <c r="T12" s="36" t="str">
        <f ca="1">IF(S13="","",VLOOKUP(INDIRECT(ADDRESS(ROW(),COLUMN()-1,2,2)),Donnéesbrutes!$A$3:$Q$301,4,FALSE))</f>
        <v/>
      </c>
      <c r="U12" s="37" t="str">
        <f ca="1">IF(S13="","",VLOOKUP(INDIRECT(ADDRESS(ROW(),COLUMN()-2,2,2)),Donnéesbrutes!$A$3:$Q$301,6,FALSE))</f>
        <v/>
      </c>
      <c r="V12" s="37" t="str">
        <f ca="1">IF(S13="","",VLOOKUP(INDIRECT(ADDRESS(ROW(),COLUMN()-3,2,2)),Donnéesbrutes!$A$3:$Q$301,9,FALSE))</f>
        <v/>
      </c>
      <c r="W12" s="37" t="str">
        <f ca="1">IF(S13="","",VLOOKUP(INDIRECT(ADDRESS(ROW(),COLUMN()-4,2,2)),Donnéesbrutes!$A$3:$Q$301,10,FALSE))</f>
        <v/>
      </c>
      <c r="X12" s="37" t="str">
        <f ca="1">IF(S13="","",VLOOKUP(INDIRECT(ADDRESS(ROW(),COLUMN()-5,2,2)),Donnéesbrutes!$A$3:$Q$301,12,FALSE))</f>
        <v/>
      </c>
      <c r="Y12" s="37" t="str">
        <f ca="1">IF(S13="","",VLOOKUP(INDIRECT(ADDRESS(ROW(),COLUMN()-6,2,2)),Donnéesbrutes!$A$3:$Q$301,14,FALSE))</f>
        <v/>
      </c>
      <c r="Z12" s="38" t="str">
        <f ca="1">IF(S13="","",VLOOKUP(INDIRECT(ADDRESS(ROW(),COLUMN()-7,2,2)),Donnéesbrutes!$A$3:$Q$301,16,FALSE))</f>
        <v/>
      </c>
    </row>
    <row r="13" spans="1:26" x14ac:dyDescent="0.25">
      <c r="A13" s="39"/>
      <c r="B13" s="36"/>
      <c r="C13" s="37"/>
      <c r="D13" s="37"/>
      <c r="E13" s="37"/>
      <c r="F13" s="37"/>
      <c r="G13" s="37"/>
      <c r="H13" s="38"/>
      <c r="I13" s="46"/>
      <c r="J13" s="39" t="str">
        <f ca="1">IF(ISNA(VLOOKUP(INDIRECT(ADDRESS(ROW()-1,COLUMN(),2,2)),Donnéesbrutes!$A$3:$Q$301,2,FALSE)),"",VLOOKUP(INDIRECT(ADDRESS(ROW()-1,1,2,2)),Donnéesbrutes!$A$3:$Q$301,2,FALSE))</f>
        <v/>
      </c>
      <c r="K13" s="36" t="str">
        <f ca="1">IF(J13="","",VLOOKUP(INDIRECT(ADDRESS(ROW()-1,COLUMN()-1,2,2)),Donnéesbrutes!$A$3:$Q$301,5,FALSE))</f>
        <v/>
      </c>
      <c r="L13" s="37" t="str">
        <f ca="1">IF(J13="","",VLOOKUP(INDIRECT(ADDRESS(ROW()-1,COLUMN()-2,2,2)),Donnéesbrutes!$A$3:$Q$301,7,FALSE))</f>
        <v/>
      </c>
      <c r="M13" s="37" t="str">
        <f ca="1">IF(J13="","",VLOOKUP(INDIRECT(ADDRESS(ROW()-1,COLUMN()-3,2,2)),Donnéesbrutes!$A$3:$Q$301,10,FALSE))</f>
        <v/>
      </c>
      <c r="N13" s="37" t="str">
        <f ca="1">IF(J13="","",VLOOKUP(INDIRECT(ADDRESS(ROW()-1,COLUMN()-4,2,2)),Donnéesbrutes!$A$3:$Q$301,11,FALSE))</f>
        <v/>
      </c>
      <c r="O13" s="37" t="str">
        <f ca="1">IF(J13="","",VLOOKUP(INDIRECT(ADDRESS(ROW()-1,COLUMN()-5,2,2)),Donnéesbrutes!$A$3:$Q$301,13,FALSE))</f>
        <v/>
      </c>
      <c r="P13" s="37" t="str">
        <f ca="1">IF(J13="","",VLOOKUP(INDIRECT(ADDRESS(ROW()-1,COLUMN()-6,2,2)),Donnéesbrutes!$A$3:$Q$301,15,FALSE))</f>
        <v/>
      </c>
      <c r="Q13" s="38" t="str">
        <f ca="1">IF(J13="","",VLOOKUP(INDIRECT(ADDRESS(ROW()-1,COLUMN()-7,2,2)),Donnéesbrutes!$A$3:$Q$301,17,FALSE))</f>
        <v/>
      </c>
      <c r="R13" s="46"/>
      <c r="S13" s="39" t="str">
        <f ca="1">IF(ISNA(VLOOKUP(INDIRECT(ADDRESS(ROW()-1,COLUMN(),2,2)),Donnéesbrutes!$A$3:$Q$301,2,FALSE)),"",VLOOKUP(INDIRECT(ADDRESS(ROW()-1,1,2,2)),Donnéesbrutes!$A$3:$Q$301,2,FALSE))</f>
        <v/>
      </c>
      <c r="T13" s="36" t="str">
        <f ca="1">IF(S13="","",VLOOKUP(INDIRECT(ADDRESS(ROW()-1,COLUMN()-1,2,2)),Donnéesbrutes!$A$3:$Q$301,5,FALSE))</f>
        <v/>
      </c>
      <c r="U13" s="37" t="str">
        <f ca="1">IF(S13="","",VLOOKUP(INDIRECT(ADDRESS(ROW()-1,COLUMN()-2,2,2)),Donnéesbrutes!$A$3:$Q$301,7,FALSE))</f>
        <v/>
      </c>
      <c r="V13" s="37" t="str">
        <f ca="1">IF(S13="","",VLOOKUP(INDIRECT(ADDRESS(ROW()-1,COLUMN()-3,2,2)),Donnéesbrutes!$A$3:$Q$301,10,FALSE))</f>
        <v/>
      </c>
      <c r="W13" s="37" t="str">
        <f ca="1">IF(S13="","",VLOOKUP(INDIRECT(ADDRESS(ROW()-1,COLUMN()-4,2,2)),Donnéesbrutes!$A$3:$Q$301,11,FALSE))</f>
        <v/>
      </c>
      <c r="X13" s="37" t="str">
        <f ca="1">IF(S13="","",VLOOKUP(INDIRECT(ADDRESS(ROW()-1,COLUMN()-5,2,2)),Donnéesbrutes!$A$3:$Q$301,13,FALSE))</f>
        <v/>
      </c>
      <c r="Y13" s="37" t="str">
        <f ca="1">IF(S13="","",VLOOKUP(INDIRECT(ADDRESS(ROW()-1,COLUMN()-6,2,2)),Donnéesbrutes!$A$3:$Q$301,15,FALSE))</f>
        <v/>
      </c>
      <c r="Z13" s="38" t="str">
        <f ca="1">IF(S13="","",VLOOKUP(INDIRECT(ADDRESS(ROW()-1,COLUMN()-7,2,2)),Donnéesbrutes!$A$3:$Q$301,17,FALSE))</f>
        <v/>
      </c>
    </row>
    <row r="14" spans="1:26" x14ac:dyDescent="0.25">
      <c r="A14" s="40"/>
      <c r="B14" s="41"/>
      <c r="C14" s="33"/>
      <c r="D14" s="33"/>
      <c r="E14" s="33"/>
      <c r="F14" s="33"/>
      <c r="G14" s="33"/>
      <c r="H14" s="34"/>
      <c r="I14" s="46"/>
      <c r="J14" s="40" t="str">
        <f ca="1">J13</f>
        <v/>
      </c>
      <c r="K14" s="41" t="str">
        <f ca="1">IF(J13="","",VLOOKUP(INDIRECT(ADDRESS(ROW()-2,COLUMN()-1,2,2)),Donnéesbrutes!$A$3:$Q$301,3,FALSE))</f>
        <v/>
      </c>
      <c r="L14" s="33"/>
      <c r="M14" s="33"/>
      <c r="N14" s="33"/>
      <c r="O14" s="33"/>
      <c r="P14" s="33"/>
      <c r="Q14" s="34"/>
      <c r="R14" s="46"/>
      <c r="S14" s="40" t="str">
        <f ca="1">S13</f>
        <v/>
      </c>
      <c r="T14" s="41" t="str">
        <f ca="1">IF(S13="","",VLOOKUP(INDIRECT(ADDRESS(ROW()-2,COLUMN()-1,2,2)),Donnéesbrutes!$A$3:$Q$301,3,FALSE))</f>
        <v/>
      </c>
      <c r="U14" s="33"/>
      <c r="V14" s="33"/>
      <c r="W14" s="33"/>
      <c r="X14" s="33"/>
      <c r="Y14" s="33"/>
      <c r="Z14" s="34"/>
    </row>
    <row r="15" spans="1:26" x14ac:dyDescent="0.25">
      <c r="A15" s="32"/>
      <c r="B15" s="33"/>
      <c r="C15" s="33"/>
      <c r="D15" s="33"/>
      <c r="E15" s="33"/>
      <c r="F15" s="33"/>
      <c r="G15" s="33"/>
      <c r="H15" s="34"/>
      <c r="I15" s="46"/>
      <c r="J15" s="32"/>
      <c r="K15" s="33"/>
      <c r="L15" s="33"/>
      <c r="M15" s="33"/>
      <c r="N15" s="33"/>
      <c r="O15" s="33"/>
      <c r="P15" s="33"/>
      <c r="Q15" s="34"/>
      <c r="R15" s="46"/>
      <c r="S15" s="32"/>
      <c r="T15" s="33"/>
      <c r="U15" s="33"/>
      <c r="V15" s="33"/>
      <c r="W15" s="33"/>
      <c r="X15" s="33"/>
      <c r="Y15" s="33"/>
      <c r="Z15" s="34"/>
    </row>
    <row r="16" spans="1:26" x14ac:dyDescent="0.25">
      <c r="A16" s="35">
        <v>4</v>
      </c>
      <c r="B16" s="36"/>
      <c r="C16" s="37"/>
      <c r="D16" s="37"/>
      <c r="E16" s="37"/>
      <c r="F16" s="37"/>
      <c r="G16" s="37"/>
      <c r="H16" s="38"/>
      <c r="I16" s="46"/>
      <c r="J16" s="35">
        <v>14</v>
      </c>
      <c r="K16" s="36" t="str">
        <f ca="1">IF(J17="","",VLOOKUP(INDIRECT(ADDRESS(ROW(),COLUMN()-1,2,2)),Donnéesbrutes!$A$3:$Q$301,4,FALSE))</f>
        <v/>
      </c>
      <c r="L16" s="37" t="str">
        <f ca="1">IF(J17="","",VLOOKUP(INDIRECT(ADDRESS(ROW(),COLUMN()-2,2,2)),Donnéesbrutes!$A$3:$Q$301,6,FALSE))</f>
        <v/>
      </c>
      <c r="M16" s="37" t="str">
        <f ca="1">IF(J17="","",VLOOKUP(INDIRECT(ADDRESS(ROW(),COLUMN()-3,2,2)),Donnéesbrutes!$A$3:$Q$301,9,FALSE))</f>
        <v/>
      </c>
      <c r="N16" s="37" t="str">
        <f ca="1">IF(J17="","",VLOOKUP(INDIRECT(ADDRESS(ROW(),COLUMN()-4,2,2)),Donnéesbrutes!$A$3:$Q$301,10,FALSE))</f>
        <v/>
      </c>
      <c r="O16" s="37" t="str">
        <f ca="1">IF(J17="","",VLOOKUP(INDIRECT(ADDRESS(ROW(),COLUMN()-5,2,2)),Donnéesbrutes!$A$3:$Q$301,12,FALSE))</f>
        <v/>
      </c>
      <c r="P16" s="37" t="str">
        <f ca="1">IF(J17="","",VLOOKUP(INDIRECT(ADDRESS(ROW(),COLUMN()-6,2,2)),Donnéesbrutes!$A$3:$Q$301,14,FALSE))</f>
        <v/>
      </c>
      <c r="Q16" s="38" t="str">
        <f ca="1">IF(J17="","",VLOOKUP(INDIRECT(ADDRESS(ROW(),COLUMN()-7,2,2)),Donnéesbrutes!$A$3:$Q$301,16,FALSE))</f>
        <v/>
      </c>
      <c r="R16" s="46"/>
      <c r="S16" s="35">
        <v>24</v>
      </c>
      <c r="T16" s="36" t="str">
        <f ca="1">IF(S17="","",VLOOKUP(INDIRECT(ADDRESS(ROW(),COLUMN()-1,2,2)),Donnéesbrutes!$A$3:$Q$301,4,FALSE))</f>
        <v/>
      </c>
      <c r="U16" s="37" t="str">
        <f ca="1">IF(S17="","",VLOOKUP(INDIRECT(ADDRESS(ROW(),COLUMN()-2,2,2)),Donnéesbrutes!$A$3:$Q$301,6,FALSE))</f>
        <v/>
      </c>
      <c r="V16" s="37" t="str">
        <f ca="1">IF(S17="","",VLOOKUP(INDIRECT(ADDRESS(ROW(),COLUMN()-3,2,2)),Donnéesbrutes!$A$3:$Q$301,9,FALSE))</f>
        <v/>
      </c>
      <c r="W16" s="37" t="str">
        <f ca="1">IF(S17="","",VLOOKUP(INDIRECT(ADDRESS(ROW(),COLUMN()-4,2,2)),Donnéesbrutes!$A$3:$Q$301,10,FALSE))</f>
        <v/>
      </c>
      <c r="X16" s="37" t="str">
        <f ca="1">IF(S17="","",VLOOKUP(INDIRECT(ADDRESS(ROW(),COLUMN()-5,2,2)),Donnéesbrutes!$A$3:$Q$301,12,FALSE))</f>
        <v/>
      </c>
      <c r="Y16" s="37" t="str">
        <f ca="1">IF(S17="","",VLOOKUP(INDIRECT(ADDRESS(ROW(),COLUMN()-6,2,2)),Donnéesbrutes!$A$3:$Q$301,14,FALSE))</f>
        <v/>
      </c>
      <c r="Z16" s="38" t="str">
        <f ca="1">IF(S17="","",VLOOKUP(INDIRECT(ADDRESS(ROW(),COLUMN()-7,2,2)),Donnéesbrutes!$A$3:$Q$301,16,FALSE))</f>
        <v/>
      </c>
    </row>
    <row r="17" spans="1:26" x14ac:dyDescent="0.25">
      <c r="A17" s="39"/>
      <c r="B17" s="36"/>
      <c r="C17" s="37"/>
      <c r="D17" s="37"/>
      <c r="E17" s="37"/>
      <c r="F17" s="37"/>
      <c r="G17" s="37"/>
      <c r="H17" s="38"/>
      <c r="I17" s="46"/>
      <c r="J17" s="39" t="str">
        <f ca="1">IF(ISNA(VLOOKUP(INDIRECT(ADDRESS(ROW()-1,COLUMN(),2,2)),Donnéesbrutes!$A$3:$Q$301,2,FALSE)),"",VLOOKUP(INDIRECT(ADDRESS(ROW()-1,1,2,2)),Donnéesbrutes!$A$3:$Q$301,2,FALSE))</f>
        <v/>
      </c>
      <c r="K17" s="36" t="str">
        <f ca="1">IF(J17="","",VLOOKUP(INDIRECT(ADDRESS(ROW()-1,COLUMN()-1,2,2)),Donnéesbrutes!$A$3:$Q$301,5,FALSE))</f>
        <v/>
      </c>
      <c r="L17" s="37" t="str">
        <f ca="1">IF(J17="","",VLOOKUP(INDIRECT(ADDRESS(ROW()-1,COLUMN()-2,2,2)),Donnéesbrutes!$A$3:$Q$301,7,FALSE))</f>
        <v/>
      </c>
      <c r="M17" s="37" t="str">
        <f ca="1">IF(J17="","",VLOOKUP(INDIRECT(ADDRESS(ROW()-1,COLUMN()-3,2,2)),Donnéesbrutes!$A$3:$Q$301,10,FALSE))</f>
        <v/>
      </c>
      <c r="N17" s="37" t="str">
        <f ca="1">IF(J17="","",VLOOKUP(INDIRECT(ADDRESS(ROW()-1,COLUMN()-4,2,2)),Donnéesbrutes!$A$3:$Q$301,11,FALSE))</f>
        <v/>
      </c>
      <c r="O17" s="37" t="str">
        <f ca="1">IF(J17="","",VLOOKUP(INDIRECT(ADDRESS(ROW()-1,COLUMN()-5,2,2)),Donnéesbrutes!$A$3:$Q$301,13,FALSE))</f>
        <v/>
      </c>
      <c r="P17" s="37" t="str">
        <f ca="1">IF(J17="","",VLOOKUP(INDIRECT(ADDRESS(ROW()-1,COLUMN()-6,2,2)),Donnéesbrutes!$A$3:$Q$301,15,FALSE))</f>
        <v/>
      </c>
      <c r="Q17" s="38" t="str">
        <f ca="1">IF(J17="","",VLOOKUP(INDIRECT(ADDRESS(ROW()-1,COLUMN()-7,2,2)),Donnéesbrutes!$A$3:$Q$301,17,FALSE))</f>
        <v/>
      </c>
      <c r="R17" s="46"/>
      <c r="S17" s="39" t="str">
        <f ca="1">IF(ISNA(VLOOKUP(INDIRECT(ADDRESS(ROW()-1,COLUMN(),2,2)),Donnéesbrutes!$A$3:$Q$301,2,FALSE)),"",VLOOKUP(INDIRECT(ADDRESS(ROW()-1,1,2,2)),Donnéesbrutes!$A$3:$Q$301,2,FALSE))</f>
        <v/>
      </c>
      <c r="T17" s="36" t="str">
        <f ca="1">IF(S17="","",VLOOKUP(INDIRECT(ADDRESS(ROW()-1,COLUMN()-1,2,2)),Donnéesbrutes!$A$3:$Q$301,5,FALSE))</f>
        <v/>
      </c>
      <c r="U17" s="37" t="str">
        <f ca="1">IF(S17="","",VLOOKUP(INDIRECT(ADDRESS(ROW()-1,COLUMN()-2,2,2)),Donnéesbrutes!$A$3:$Q$301,7,FALSE))</f>
        <v/>
      </c>
      <c r="V17" s="37" t="str">
        <f ca="1">IF(S17="","",VLOOKUP(INDIRECT(ADDRESS(ROW()-1,COLUMN()-3,2,2)),Donnéesbrutes!$A$3:$Q$301,10,FALSE))</f>
        <v/>
      </c>
      <c r="W17" s="37" t="str">
        <f ca="1">IF(S17="","",VLOOKUP(INDIRECT(ADDRESS(ROW()-1,COLUMN()-4,2,2)),Donnéesbrutes!$A$3:$Q$301,11,FALSE))</f>
        <v/>
      </c>
      <c r="X17" s="37" t="str">
        <f ca="1">IF(S17="","",VLOOKUP(INDIRECT(ADDRESS(ROW()-1,COLUMN()-5,2,2)),Donnéesbrutes!$A$3:$Q$301,13,FALSE))</f>
        <v/>
      </c>
      <c r="Y17" s="37" t="str">
        <f ca="1">IF(S17="","",VLOOKUP(INDIRECT(ADDRESS(ROW()-1,COLUMN()-6,2,2)),Donnéesbrutes!$A$3:$Q$301,15,FALSE))</f>
        <v/>
      </c>
      <c r="Z17" s="38" t="str">
        <f ca="1">IF(S17="","",VLOOKUP(INDIRECT(ADDRESS(ROW()-1,COLUMN()-7,2,2)),Donnéesbrutes!$A$3:$Q$301,17,FALSE))</f>
        <v/>
      </c>
    </row>
    <row r="18" spans="1:26" x14ac:dyDescent="0.25">
      <c r="A18" s="40"/>
      <c r="B18" s="41"/>
      <c r="C18" s="33"/>
      <c r="D18" s="33"/>
      <c r="E18" s="33"/>
      <c r="F18" s="33"/>
      <c r="G18" s="33"/>
      <c r="H18" s="34"/>
      <c r="I18" s="46"/>
      <c r="J18" s="40" t="str">
        <f ca="1">J17</f>
        <v/>
      </c>
      <c r="K18" s="41" t="str">
        <f ca="1">IF(J17="","",VLOOKUP(INDIRECT(ADDRESS(ROW()-2,COLUMN()-1,2,2)),Donnéesbrutes!$A$3:$Q$301,3,FALSE))</f>
        <v/>
      </c>
      <c r="L18" s="33"/>
      <c r="M18" s="33"/>
      <c r="N18" s="33"/>
      <c r="O18" s="33"/>
      <c r="P18" s="33"/>
      <c r="Q18" s="34"/>
      <c r="R18" s="46"/>
      <c r="S18" s="40" t="str">
        <f ca="1">S17</f>
        <v/>
      </c>
      <c r="T18" s="41" t="str">
        <f ca="1">IF(S17="","",VLOOKUP(INDIRECT(ADDRESS(ROW()-2,COLUMN()-1,2,2)),Donnéesbrutes!$A$3:$Q$301,3,FALSE))</f>
        <v/>
      </c>
      <c r="U18" s="33"/>
      <c r="V18" s="33"/>
      <c r="W18" s="33"/>
      <c r="X18" s="33"/>
      <c r="Y18" s="33"/>
      <c r="Z18" s="34"/>
    </row>
    <row r="19" spans="1:26" x14ac:dyDescent="0.25">
      <c r="A19" s="32"/>
      <c r="B19" s="33"/>
      <c r="C19" s="33"/>
      <c r="D19" s="33"/>
      <c r="E19" s="33"/>
      <c r="F19" s="33"/>
      <c r="G19" s="33"/>
      <c r="H19" s="34"/>
      <c r="I19" s="46"/>
      <c r="J19" s="32"/>
      <c r="K19" s="33"/>
      <c r="L19" s="33"/>
      <c r="M19" s="33"/>
      <c r="N19" s="33"/>
      <c r="O19" s="33"/>
      <c r="P19" s="33"/>
      <c r="Q19" s="34"/>
      <c r="R19" s="46"/>
      <c r="S19" s="32"/>
      <c r="T19" s="33"/>
      <c r="U19" s="33"/>
      <c r="V19" s="33"/>
      <c r="W19" s="33"/>
      <c r="X19" s="33"/>
      <c r="Y19" s="33"/>
      <c r="Z19" s="34"/>
    </row>
    <row r="20" spans="1:26" x14ac:dyDescent="0.25">
      <c r="A20" s="35">
        <v>5</v>
      </c>
      <c r="B20" s="36"/>
      <c r="C20" s="37"/>
      <c r="D20" s="37"/>
      <c r="E20" s="37"/>
      <c r="F20" s="37"/>
      <c r="G20" s="37"/>
      <c r="H20" s="38"/>
      <c r="I20" s="46"/>
      <c r="J20" s="35">
        <v>15</v>
      </c>
      <c r="K20" s="36" t="str">
        <f ca="1">IF(J21="","",VLOOKUP(INDIRECT(ADDRESS(ROW(),COLUMN()-1,2,2)),Donnéesbrutes!$A$3:$Q$301,4,FALSE))</f>
        <v/>
      </c>
      <c r="L20" s="37" t="str">
        <f ca="1">IF(J21="","",VLOOKUP(INDIRECT(ADDRESS(ROW(),COLUMN()-2,2,2)),Donnéesbrutes!$A$3:$Q$301,6,FALSE))</f>
        <v/>
      </c>
      <c r="M20" s="37" t="str">
        <f ca="1">IF(J21="","",VLOOKUP(INDIRECT(ADDRESS(ROW(),COLUMN()-3,2,2)),Donnéesbrutes!$A$3:$Q$301,9,FALSE))</f>
        <v/>
      </c>
      <c r="N20" s="37" t="str">
        <f ca="1">IF(J21="","",VLOOKUP(INDIRECT(ADDRESS(ROW(),COLUMN()-4,2,2)),Donnéesbrutes!$A$3:$Q$301,10,FALSE))</f>
        <v/>
      </c>
      <c r="O20" s="37" t="str">
        <f ca="1">IF(J21="","",VLOOKUP(INDIRECT(ADDRESS(ROW(),COLUMN()-5,2,2)),Donnéesbrutes!$A$3:$Q$301,12,FALSE))</f>
        <v/>
      </c>
      <c r="P20" s="37" t="str">
        <f ca="1">IF(J21="","",VLOOKUP(INDIRECT(ADDRESS(ROW(),COLUMN()-6,2,2)),Donnéesbrutes!$A$3:$Q$301,14,FALSE))</f>
        <v/>
      </c>
      <c r="Q20" s="38" t="str">
        <f ca="1">IF(J21="","",VLOOKUP(INDIRECT(ADDRESS(ROW(),COLUMN()-7,2,2)),Donnéesbrutes!$A$3:$Q$301,16,FALSE))</f>
        <v/>
      </c>
      <c r="R20" s="46"/>
      <c r="S20" s="35">
        <v>25</v>
      </c>
      <c r="T20" s="36" t="str">
        <f ca="1">IF(S21="","",VLOOKUP(INDIRECT(ADDRESS(ROW(),COLUMN()-1,2,2)),Donnéesbrutes!$A$3:$Q$301,4,FALSE))</f>
        <v/>
      </c>
      <c r="U20" s="37" t="str">
        <f ca="1">IF(S21="","",VLOOKUP(INDIRECT(ADDRESS(ROW(),COLUMN()-2,2,2)),Donnéesbrutes!$A$3:$Q$301,6,FALSE))</f>
        <v/>
      </c>
      <c r="V20" s="37" t="str">
        <f ca="1">IF(S21="","",VLOOKUP(INDIRECT(ADDRESS(ROW(),COLUMN()-3,2,2)),Donnéesbrutes!$A$3:$Q$301,9,FALSE))</f>
        <v/>
      </c>
      <c r="W20" s="37" t="str">
        <f ca="1">IF(S21="","",VLOOKUP(INDIRECT(ADDRESS(ROW(),COLUMN()-4,2,2)),Donnéesbrutes!$A$3:$Q$301,10,FALSE))</f>
        <v/>
      </c>
      <c r="X20" s="37" t="str">
        <f ca="1">IF(S21="","",VLOOKUP(INDIRECT(ADDRESS(ROW(),COLUMN()-5,2,2)),Donnéesbrutes!$A$3:$Q$301,12,FALSE))</f>
        <v/>
      </c>
      <c r="Y20" s="37" t="str">
        <f ca="1">IF(S21="","",VLOOKUP(INDIRECT(ADDRESS(ROW(),COLUMN()-6,2,2)),Donnéesbrutes!$A$3:$Q$301,14,FALSE))</f>
        <v/>
      </c>
      <c r="Z20" s="38" t="str">
        <f ca="1">IF(S21="","",VLOOKUP(INDIRECT(ADDRESS(ROW(),COLUMN()-7,2,2)),Donnéesbrutes!$A$3:$Q$301,16,FALSE))</f>
        <v/>
      </c>
    </row>
    <row r="21" spans="1:26" x14ac:dyDescent="0.25">
      <c r="A21" s="39"/>
      <c r="B21" s="36"/>
      <c r="C21" s="37"/>
      <c r="D21" s="37"/>
      <c r="E21" s="37"/>
      <c r="F21" s="37"/>
      <c r="G21" s="37"/>
      <c r="H21" s="38"/>
      <c r="I21" s="46"/>
      <c r="J21" s="39" t="str">
        <f ca="1">IF(ISNA(VLOOKUP(INDIRECT(ADDRESS(ROW()-1,COLUMN(),2,2)),Donnéesbrutes!$A$3:$Q$301,2,FALSE)),"",VLOOKUP(INDIRECT(ADDRESS(ROW()-1,1,2,2)),Donnéesbrutes!$A$3:$Q$301,2,FALSE))</f>
        <v/>
      </c>
      <c r="K21" s="36" t="str">
        <f ca="1">IF(J21="","",VLOOKUP(INDIRECT(ADDRESS(ROW()-1,COLUMN()-1,2,2)),Donnéesbrutes!$A$3:$Q$301,5,FALSE))</f>
        <v/>
      </c>
      <c r="L21" s="37" t="str">
        <f ca="1">IF(J21="","",VLOOKUP(INDIRECT(ADDRESS(ROW()-1,COLUMN()-2,2,2)),Donnéesbrutes!$A$3:$Q$301,7,FALSE))</f>
        <v/>
      </c>
      <c r="M21" s="37" t="str">
        <f ca="1">IF(J21="","",VLOOKUP(INDIRECT(ADDRESS(ROW()-1,COLUMN()-3,2,2)),Donnéesbrutes!$A$3:$Q$301,10,FALSE))</f>
        <v/>
      </c>
      <c r="N21" s="37" t="str">
        <f ca="1">IF(J21="","",VLOOKUP(INDIRECT(ADDRESS(ROW()-1,COLUMN()-4,2,2)),Donnéesbrutes!$A$3:$Q$301,11,FALSE))</f>
        <v/>
      </c>
      <c r="O21" s="37" t="str">
        <f ca="1">IF(J21="","",VLOOKUP(INDIRECT(ADDRESS(ROW()-1,COLUMN()-5,2,2)),Donnéesbrutes!$A$3:$Q$301,13,FALSE))</f>
        <v/>
      </c>
      <c r="P21" s="37" t="str">
        <f ca="1">IF(J21="","",VLOOKUP(INDIRECT(ADDRESS(ROW()-1,COLUMN()-6,2,2)),Donnéesbrutes!$A$3:$Q$301,15,FALSE))</f>
        <v/>
      </c>
      <c r="Q21" s="38" t="str">
        <f ca="1">IF(J21="","",VLOOKUP(INDIRECT(ADDRESS(ROW()-1,COLUMN()-7,2,2)),Donnéesbrutes!$A$3:$Q$301,17,FALSE))</f>
        <v/>
      </c>
      <c r="R21" s="46"/>
      <c r="S21" s="39" t="str">
        <f ca="1">IF(ISNA(VLOOKUP(INDIRECT(ADDRESS(ROW()-1,COLUMN(),2,2)),Donnéesbrutes!$A$3:$Q$301,2,FALSE)),"",VLOOKUP(INDIRECT(ADDRESS(ROW()-1,1,2,2)),Donnéesbrutes!$A$3:$Q$301,2,FALSE))</f>
        <v/>
      </c>
      <c r="T21" s="36" t="str">
        <f ca="1">IF(S21="","",VLOOKUP(INDIRECT(ADDRESS(ROW()-1,COLUMN()-1,2,2)),Donnéesbrutes!$A$3:$Q$301,5,FALSE))</f>
        <v/>
      </c>
      <c r="U21" s="37" t="str">
        <f ca="1">IF(S21="","",VLOOKUP(INDIRECT(ADDRESS(ROW()-1,COLUMN()-2,2,2)),Donnéesbrutes!$A$3:$Q$301,7,FALSE))</f>
        <v/>
      </c>
      <c r="V21" s="37" t="str">
        <f ca="1">IF(S21="","",VLOOKUP(INDIRECT(ADDRESS(ROW()-1,COLUMN()-3,2,2)),Donnéesbrutes!$A$3:$Q$301,10,FALSE))</f>
        <v/>
      </c>
      <c r="W21" s="37" t="str">
        <f ca="1">IF(S21="","",VLOOKUP(INDIRECT(ADDRESS(ROW()-1,COLUMN()-4,2,2)),Donnéesbrutes!$A$3:$Q$301,11,FALSE))</f>
        <v/>
      </c>
      <c r="X21" s="37" t="str">
        <f ca="1">IF(S21="","",VLOOKUP(INDIRECT(ADDRESS(ROW()-1,COLUMN()-5,2,2)),Donnéesbrutes!$A$3:$Q$301,13,FALSE))</f>
        <v/>
      </c>
      <c r="Y21" s="37" t="str">
        <f ca="1">IF(S21="","",VLOOKUP(INDIRECT(ADDRESS(ROW()-1,COLUMN()-6,2,2)),Donnéesbrutes!$A$3:$Q$301,15,FALSE))</f>
        <v/>
      </c>
      <c r="Z21" s="38" t="str">
        <f ca="1">IF(S21="","",VLOOKUP(INDIRECT(ADDRESS(ROW()-1,COLUMN()-7,2,2)),Donnéesbrutes!$A$3:$Q$301,17,FALSE))</f>
        <v/>
      </c>
    </row>
    <row r="22" spans="1:26" x14ac:dyDescent="0.25">
      <c r="A22" s="40"/>
      <c r="B22" s="41"/>
      <c r="C22" s="33"/>
      <c r="D22" s="33"/>
      <c r="E22" s="33"/>
      <c r="F22" s="33"/>
      <c r="G22" s="33"/>
      <c r="H22" s="34"/>
      <c r="I22" s="46"/>
      <c r="J22" s="40" t="str">
        <f ca="1">J21</f>
        <v/>
      </c>
      <c r="K22" s="41" t="str">
        <f ca="1">IF(J21="","",VLOOKUP(INDIRECT(ADDRESS(ROW()-2,COLUMN()-1,2,2)),Donnéesbrutes!$A$3:$Q$301,3,FALSE))</f>
        <v/>
      </c>
      <c r="L22" s="33"/>
      <c r="M22" s="33"/>
      <c r="N22" s="33"/>
      <c r="O22" s="33"/>
      <c r="P22" s="33"/>
      <c r="Q22" s="34"/>
      <c r="R22" s="46"/>
      <c r="S22" s="40" t="str">
        <f ca="1">S21</f>
        <v/>
      </c>
      <c r="T22" s="41" t="str">
        <f ca="1">IF(S21="","",VLOOKUP(INDIRECT(ADDRESS(ROW()-2,COLUMN()-1,2,2)),Donnéesbrutes!$A$3:$Q$301,3,FALSE))</f>
        <v/>
      </c>
      <c r="U22" s="33"/>
      <c r="V22" s="33"/>
      <c r="W22" s="33"/>
      <c r="X22" s="33"/>
      <c r="Y22" s="33"/>
      <c r="Z22" s="34"/>
    </row>
    <row r="23" spans="1:26" x14ac:dyDescent="0.25">
      <c r="A23" s="32"/>
      <c r="B23" s="33"/>
      <c r="C23" s="33"/>
      <c r="D23" s="33"/>
      <c r="E23" s="33"/>
      <c r="F23" s="33"/>
      <c r="G23" s="33"/>
      <c r="H23" s="34"/>
      <c r="I23" s="46"/>
      <c r="J23" s="32"/>
      <c r="K23" s="33"/>
      <c r="L23" s="33"/>
      <c r="M23" s="33"/>
      <c r="N23" s="33"/>
      <c r="O23" s="33"/>
      <c r="P23" s="33"/>
      <c r="Q23" s="34"/>
      <c r="R23" s="46"/>
      <c r="S23" s="32"/>
      <c r="T23" s="33"/>
      <c r="U23" s="33"/>
      <c r="V23" s="33"/>
      <c r="W23" s="33"/>
      <c r="X23" s="33"/>
      <c r="Y23" s="33"/>
      <c r="Z23" s="34"/>
    </row>
    <row r="24" spans="1:26" x14ac:dyDescent="0.25">
      <c r="A24" s="35">
        <v>6</v>
      </c>
      <c r="B24" s="36"/>
      <c r="C24" s="37"/>
      <c r="D24" s="37"/>
      <c r="E24" s="37"/>
      <c r="F24" s="37"/>
      <c r="G24" s="37"/>
      <c r="H24" s="38"/>
      <c r="I24" s="46"/>
      <c r="J24" s="35">
        <v>16</v>
      </c>
      <c r="K24" s="36" t="str">
        <f ca="1">IF(J25="","",VLOOKUP(INDIRECT(ADDRESS(ROW(),COLUMN()-1,2,2)),Donnéesbrutes!$A$3:$Q$301,4,FALSE))</f>
        <v/>
      </c>
      <c r="L24" s="37" t="str">
        <f ca="1">IF(J25="","",VLOOKUP(INDIRECT(ADDRESS(ROW(),COLUMN()-2,2,2)),Donnéesbrutes!$A$3:$Q$301,6,FALSE))</f>
        <v/>
      </c>
      <c r="M24" s="37" t="str">
        <f ca="1">IF(J25="","",VLOOKUP(INDIRECT(ADDRESS(ROW(),COLUMN()-3,2,2)),Donnéesbrutes!$A$3:$Q$301,9,FALSE))</f>
        <v/>
      </c>
      <c r="N24" s="37" t="str">
        <f ca="1">IF(J25="","",VLOOKUP(INDIRECT(ADDRESS(ROW(),COLUMN()-4,2,2)),Donnéesbrutes!$A$3:$Q$301,10,FALSE))</f>
        <v/>
      </c>
      <c r="O24" s="37" t="str">
        <f ca="1">IF(J25="","",VLOOKUP(INDIRECT(ADDRESS(ROW(),COLUMN()-5,2,2)),Donnéesbrutes!$A$3:$Q$301,12,FALSE))</f>
        <v/>
      </c>
      <c r="P24" s="37" t="str">
        <f ca="1">IF(J25="","",VLOOKUP(INDIRECT(ADDRESS(ROW(),COLUMN()-6,2,2)),Donnéesbrutes!$A$3:$Q$301,14,FALSE))</f>
        <v/>
      </c>
      <c r="Q24" s="38" t="str">
        <f ca="1">IF(J25="","",VLOOKUP(INDIRECT(ADDRESS(ROW(),COLUMN()-7,2,2)),Donnéesbrutes!$A$3:$Q$301,16,FALSE))</f>
        <v/>
      </c>
      <c r="R24" s="46"/>
      <c r="S24" s="35">
        <v>26</v>
      </c>
      <c r="T24" s="36" t="str">
        <f ca="1">IF(S25="","",VLOOKUP(INDIRECT(ADDRESS(ROW(),COLUMN()-1,2,2)),Donnéesbrutes!$A$3:$Q$301,4,FALSE))</f>
        <v/>
      </c>
      <c r="U24" s="37" t="str">
        <f ca="1">IF(S25="","",VLOOKUP(INDIRECT(ADDRESS(ROW(),COLUMN()-2,2,2)),Donnéesbrutes!$A$3:$Q$301,6,FALSE))</f>
        <v/>
      </c>
      <c r="V24" s="37" t="str">
        <f ca="1">IF(S25="","",VLOOKUP(INDIRECT(ADDRESS(ROW(),COLUMN()-3,2,2)),Donnéesbrutes!$A$3:$Q$301,9,FALSE))</f>
        <v/>
      </c>
      <c r="W24" s="37" t="str">
        <f ca="1">IF(S25="","",VLOOKUP(INDIRECT(ADDRESS(ROW(),COLUMN()-4,2,2)),Donnéesbrutes!$A$3:$Q$301,10,FALSE))</f>
        <v/>
      </c>
      <c r="X24" s="37" t="str">
        <f ca="1">IF(S25="","",VLOOKUP(INDIRECT(ADDRESS(ROW(),COLUMN()-5,2,2)),Donnéesbrutes!$A$3:$Q$301,12,FALSE))</f>
        <v/>
      </c>
      <c r="Y24" s="37" t="str">
        <f ca="1">IF(S25="","",VLOOKUP(INDIRECT(ADDRESS(ROW(),COLUMN()-6,2,2)),Donnéesbrutes!$A$3:$Q$301,14,FALSE))</f>
        <v/>
      </c>
      <c r="Z24" s="38" t="str">
        <f ca="1">IF(S25="","",VLOOKUP(INDIRECT(ADDRESS(ROW(),COLUMN()-7,2,2)),Donnéesbrutes!$A$3:$Q$301,16,FALSE))</f>
        <v/>
      </c>
    </row>
    <row r="25" spans="1:26" x14ac:dyDescent="0.25">
      <c r="A25" s="39"/>
      <c r="B25" s="36"/>
      <c r="C25" s="37"/>
      <c r="D25" s="37"/>
      <c r="E25" s="37"/>
      <c r="F25" s="37"/>
      <c r="G25" s="37"/>
      <c r="H25" s="38"/>
      <c r="I25" s="46"/>
      <c r="J25" s="39" t="str">
        <f ca="1">IF(ISNA(VLOOKUP(INDIRECT(ADDRESS(ROW()-1,COLUMN(),2,2)),Donnéesbrutes!$A$3:$Q$301,2,FALSE)),"",VLOOKUP(INDIRECT(ADDRESS(ROW()-1,1,2,2)),Donnéesbrutes!$A$3:$Q$301,2,FALSE))</f>
        <v/>
      </c>
      <c r="K25" s="36" t="str">
        <f ca="1">IF(J25="","",VLOOKUP(INDIRECT(ADDRESS(ROW()-1,COLUMN()-1,2,2)),Donnéesbrutes!$A$3:$Q$301,5,FALSE))</f>
        <v/>
      </c>
      <c r="L25" s="37" t="str">
        <f ca="1">IF(J25="","",VLOOKUP(INDIRECT(ADDRESS(ROW()-1,COLUMN()-2,2,2)),Donnéesbrutes!$A$3:$Q$301,7,FALSE))</f>
        <v/>
      </c>
      <c r="M25" s="37" t="str">
        <f ca="1">IF(J25="","",VLOOKUP(INDIRECT(ADDRESS(ROW()-1,COLUMN()-3,2,2)),Donnéesbrutes!$A$3:$Q$301,10,FALSE))</f>
        <v/>
      </c>
      <c r="N25" s="37" t="str">
        <f ca="1">IF(J25="","",VLOOKUP(INDIRECT(ADDRESS(ROW()-1,COLUMN()-4,2,2)),Donnéesbrutes!$A$3:$Q$301,11,FALSE))</f>
        <v/>
      </c>
      <c r="O25" s="37" t="str">
        <f ca="1">IF(J25="","",VLOOKUP(INDIRECT(ADDRESS(ROW()-1,COLUMN()-5,2,2)),Donnéesbrutes!$A$3:$Q$301,13,FALSE))</f>
        <v/>
      </c>
      <c r="P25" s="37" t="str">
        <f ca="1">IF(J25="","",VLOOKUP(INDIRECT(ADDRESS(ROW()-1,COLUMN()-6,2,2)),Donnéesbrutes!$A$3:$Q$301,15,FALSE))</f>
        <v/>
      </c>
      <c r="Q25" s="38" t="str">
        <f ca="1">IF(J25="","",VLOOKUP(INDIRECT(ADDRESS(ROW()-1,COLUMN()-7,2,2)),Donnéesbrutes!$A$3:$Q$301,17,FALSE))</f>
        <v/>
      </c>
      <c r="R25" s="46"/>
      <c r="S25" s="39" t="str">
        <f ca="1">IF(ISNA(VLOOKUP(INDIRECT(ADDRESS(ROW()-1,COLUMN(),2,2)),Donnéesbrutes!$A$3:$Q$301,2,FALSE)),"",VLOOKUP(INDIRECT(ADDRESS(ROW()-1,1,2,2)),Donnéesbrutes!$A$3:$Q$301,2,FALSE))</f>
        <v/>
      </c>
      <c r="T25" s="36" t="str">
        <f ca="1">IF(S25="","",VLOOKUP(INDIRECT(ADDRESS(ROW()-1,COLUMN()-1,2,2)),Donnéesbrutes!$A$3:$Q$301,5,FALSE))</f>
        <v/>
      </c>
      <c r="U25" s="37" t="str">
        <f ca="1">IF(S25="","",VLOOKUP(INDIRECT(ADDRESS(ROW()-1,COLUMN()-2,2,2)),Donnéesbrutes!$A$3:$Q$301,7,FALSE))</f>
        <v/>
      </c>
      <c r="V25" s="37" t="str">
        <f ca="1">IF(S25="","",VLOOKUP(INDIRECT(ADDRESS(ROW()-1,COLUMN()-3,2,2)),Donnéesbrutes!$A$3:$Q$301,10,FALSE))</f>
        <v/>
      </c>
      <c r="W25" s="37" t="str">
        <f ca="1">IF(S25="","",VLOOKUP(INDIRECT(ADDRESS(ROW()-1,COLUMN()-4,2,2)),Donnéesbrutes!$A$3:$Q$301,11,FALSE))</f>
        <v/>
      </c>
      <c r="X25" s="37" t="str">
        <f ca="1">IF(S25="","",VLOOKUP(INDIRECT(ADDRESS(ROW()-1,COLUMN()-5,2,2)),Donnéesbrutes!$A$3:$Q$301,13,FALSE))</f>
        <v/>
      </c>
      <c r="Y25" s="37" t="str">
        <f ca="1">IF(S25="","",VLOOKUP(INDIRECT(ADDRESS(ROW()-1,COLUMN()-6,2,2)),Donnéesbrutes!$A$3:$Q$301,15,FALSE))</f>
        <v/>
      </c>
      <c r="Z25" s="38" t="str">
        <f ca="1">IF(S25="","",VLOOKUP(INDIRECT(ADDRESS(ROW()-1,COLUMN()-7,2,2)),Donnéesbrutes!$A$3:$Q$301,17,FALSE))</f>
        <v/>
      </c>
    </row>
    <row r="26" spans="1:26" x14ac:dyDescent="0.25">
      <c r="A26" s="40"/>
      <c r="B26" s="41"/>
      <c r="C26" s="33"/>
      <c r="D26" s="33"/>
      <c r="E26" s="33"/>
      <c r="F26" s="33"/>
      <c r="G26" s="33"/>
      <c r="H26" s="34"/>
      <c r="I26" s="46"/>
      <c r="J26" s="40" t="str">
        <f ca="1">J25</f>
        <v/>
      </c>
      <c r="K26" s="41" t="str">
        <f ca="1">IF(J25="","",VLOOKUP(INDIRECT(ADDRESS(ROW()-2,COLUMN()-1,2,2)),Donnéesbrutes!$A$3:$Q$301,3,FALSE))</f>
        <v/>
      </c>
      <c r="L26" s="33"/>
      <c r="M26" s="33"/>
      <c r="N26" s="33"/>
      <c r="O26" s="33"/>
      <c r="P26" s="33"/>
      <c r="Q26" s="34"/>
      <c r="R26" s="46"/>
      <c r="S26" s="40" t="str">
        <f ca="1">S25</f>
        <v/>
      </c>
      <c r="T26" s="41" t="str">
        <f ca="1">IF(S25="","",VLOOKUP(INDIRECT(ADDRESS(ROW()-2,COLUMN()-1,2,2)),Donnéesbrutes!$A$3:$Q$301,3,FALSE))</f>
        <v/>
      </c>
      <c r="U26" s="33"/>
      <c r="V26" s="33"/>
      <c r="W26" s="33"/>
      <c r="X26" s="33"/>
      <c r="Y26" s="33"/>
      <c r="Z26" s="34"/>
    </row>
    <row r="27" spans="1:26" x14ac:dyDescent="0.25">
      <c r="A27" s="32"/>
      <c r="B27" s="33"/>
      <c r="C27" s="33"/>
      <c r="D27" s="33"/>
      <c r="E27" s="33"/>
      <c r="F27" s="33"/>
      <c r="G27" s="33"/>
      <c r="H27" s="34"/>
      <c r="I27" s="46"/>
      <c r="J27" s="32"/>
      <c r="K27" s="33"/>
      <c r="L27" s="33"/>
      <c r="M27" s="33"/>
      <c r="N27" s="33"/>
      <c r="O27" s="33"/>
      <c r="P27" s="33"/>
      <c r="Q27" s="34"/>
      <c r="R27" s="46"/>
      <c r="S27" s="32"/>
      <c r="T27" s="33"/>
      <c r="U27" s="33"/>
      <c r="V27" s="33"/>
      <c r="W27" s="33"/>
      <c r="X27" s="33"/>
      <c r="Y27" s="33"/>
      <c r="Z27" s="34"/>
    </row>
    <row r="28" spans="1:26" x14ac:dyDescent="0.25">
      <c r="A28" s="35">
        <v>7</v>
      </c>
      <c r="B28" s="36" t="s">
        <v>80</v>
      </c>
      <c r="C28" s="37">
        <v>1.57</v>
      </c>
      <c r="D28" s="37">
        <v>22</v>
      </c>
      <c r="E28" s="37">
        <v>25</v>
      </c>
      <c r="F28" s="37">
        <v>17</v>
      </c>
      <c r="G28" s="88">
        <v>29</v>
      </c>
      <c r="H28" s="38">
        <v>15</v>
      </c>
      <c r="I28" s="46"/>
      <c r="J28" s="35">
        <v>17</v>
      </c>
      <c r="K28" s="36" t="str">
        <f ca="1">IF(J29="","",VLOOKUP(INDIRECT(ADDRESS(ROW(),COLUMN()-1,2,2)),Donnéesbrutes!$A$3:$Q$301,4,FALSE))</f>
        <v/>
      </c>
      <c r="L28" s="37" t="str">
        <f ca="1">IF(J29="","",VLOOKUP(INDIRECT(ADDRESS(ROW(),COLUMN()-2,2,2)),Donnéesbrutes!$A$3:$Q$301,6,FALSE))</f>
        <v/>
      </c>
      <c r="M28" s="37" t="str">
        <f ca="1">IF(J29="","",VLOOKUP(INDIRECT(ADDRESS(ROW(),COLUMN()-3,2,2)),Donnéesbrutes!$A$3:$Q$301,9,FALSE))</f>
        <v/>
      </c>
      <c r="N28" s="37" t="str">
        <f ca="1">IF(J29="","",VLOOKUP(INDIRECT(ADDRESS(ROW(),COLUMN()-4,2,2)),Donnéesbrutes!$A$3:$Q$301,10,FALSE))</f>
        <v/>
      </c>
      <c r="O28" s="37" t="str">
        <f ca="1">IF(J29="","",VLOOKUP(INDIRECT(ADDRESS(ROW(),COLUMN()-5,2,2)),Donnéesbrutes!$A$3:$Q$301,12,FALSE))</f>
        <v/>
      </c>
      <c r="P28" s="37" t="str">
        <f ca="1">IF(J29="","",VLOOKUP(INDIRECT(ADDRESS(ROW(),COLUMN()-6,2,2)),Donnéesbrutes!$A$3:$Q$301,14,FALSE))</f>
        <v/>
      </c>
      <c r="Q28" s="38" t="str">
        <f ca="1">IF(J29="","",VLOOKUP(INDIRECT(ADDRESS(ROW(),COLUMN()-7,2,2)),Donnéesbrutes!$A$3:$Q$301,16,FALSE))</f>
        <v/>
      </c>
      <c r="R28" s="46"/>
      <c r="S28" s="35">
        <v>27</v>
      </c>
      <c r="T28" s="36" t="str">
        <f ca="1">IF(S29="","",VLOOKUP(INDIRECT(ADDRESS(ROW(),COLUMN()-1,2,2)),Donnéesbrutes!$A$3:$Q$301,4,FALSE))</f>
        <v/>
      </c>
      <c r="U28" s="37" t="str">
        <f ca="1">IF(S29="","",VLOOKUP(INDIRECT(ADDRESS(ROW(),COLUMN()-2,2,2)),Donnéesbrutes!$A$3:$Q$301,6,FALSE))</f>
        <v/>
      </c>
      <c r="V28" s="37" t="str">
        <f ca="1">IF(S29="","",VLOOKUP(INDIRECT(ADDRESS(ROW(),COLUMN()-3,2,2)),Donnéesbrutes!$A$3:$Q$301,9,FALSE))</f>
        <v/>
      </c>
      <c r="W28" s="37" t="str">
        <f ca="1">IF(S29="","",VLOOKUP(INDIRECT(ADDRESS(ROW(),COLUMN()-4,2,2)),Donnéesbrutes!$A$3:$Q$301,10,FALSE))</f>
        <v/>
      </c>
      <c r="X28" s="37" t="str">
        <f ca="1">IF(S29="","",VLOOKUP(INDIRECT(ADDRESS(ROW(),COLUMN()-5,2,2)),Donnéesbrutes!$A$3:$Q$301,12,FALSE))</f>
        <v/>
      </c>
      <c r="Y28" s="37" t="str">
        <f ca="1">IF(S29="","",VLOOKUP(INDIRECT(ADDRESS(ROW(),COLUMN()-6,2,2)),Donnéesbrutes!$A$3:$Q$301,14,FALSE))</f>
        <v/>
      </c>
      <c r="Z28" s="38" t="str">
        <f ca="1">IF(S29="","",VLOOKUP(INDIRECT(ADDRESS(ROW(),COLUMN()-7,2,2)),Donnéesbrutes!$A$3:$Q$301,16,FALSE))</f>
        <v/>
      </c>
    </row>
    <row r="29" spans="1:26" x14ac:dyDescent="0.25">
      <c r="A29" s="39">
        <v>42330</v>
      </c>
      <c r="B29" s="36" t="s">
        <v>77</v>
      </c>
      <c r="C29" s="87">
        <v>2.25</v>
      </c>
      <c r="D29" s="37">
        <v>25</v>
      </c>
      <c r="E29" s="37">
        <v>22</v>
      </c>
      <c r="F29" s="37">
        <v>25</v>
      </c>
      <c r="G29" s="88">
        <v>27</v>
      </c>
      <c r="H29" s="38">
        <v>13</v>
      </c>
      <c r="I29" s="46"/>
      <c r="J29" s="39" t="str">
        <f ca="1">IF(ISNA(VLOOKUP(INDIRECT(ADDRESS(ROW()-1,COLUMN(),2,2)),Donnéesbrutes!$A$3:$Q$301,2,FALSE)),"",VLOOKUP(INDIRECT(ADDRESS(ROW()-1,1,2,2)),Donnéesbrutes!$A$3:$Q$301,2,FALSE))</f>
        <v/>
      </c>
      <c r="K29" s="36" t="str">
        <f ca="1">IF(J29="","",VLOOKUP(INDIRECT(ADDRESS(ROW()-1,COLUMN()-1,2,2)),Donnéesbrutes!$A$3:$Q$301,5,FALSE))</f>
        <v/>
      </c>
      <c r="L29" s="37" t="str">
        <f ca="1">IF(J29="","",VLOOKUP(INDIRECT(ADDRESS(ROW()-1,COLUMN()-2,2,2)),Donnéesbrutes!$A$3:$Q$301,7,FALSE))</f>
        <v/>
      </c>
      <c r="M29" s="37" t="str">
        <f ca="1">IF(J29="","",VLOOKUP(INDIRECT(ADDRESS(ROW()-1,COLUMN()-3,2,2)),Donnéesbrutes!$A$3:$Q$301,10,FALSE))</f>
        <v/>
      </c>
      <c r="N29" s="37" t="str">
        <f ca="1">IF(J29="","",VLOOKUP(INDIRECT(ADDRESS(ROW()-1,COLUMN()-4,2,2)),Donnéesbrutes!$A$3:$Q$301,11,FALSE))</f>
        <v/>
      </c>
      <c r="O29" s="37" t="str">
        <f ca="1">IF(J29="","",VLOOKUP(INDIRECT(ADDRESS(ROW()-1,COLUMN()-5,2,2)),Donnéesbrutes!$A$3:$Q$301,13,FALSE))</f>
        <v/>
      </c>
      <c r="P29" s="37" t="str">
        <f ca="1">IF(J29="","",VLOOKUP(INDIRECT(ADDRESS(ROW()-1,COLUMN()-6,2,2)),Donnéesbrutes!$A$3:$Q$301,15,FALSE))</f>
        <v/>
      </c>
      <c r="Q29" s="38" t="str">
        <f ca="1">IF(J29="","",VLOOKUP(INDIRECT(ADDRESS(ROW()-1,COLUMN()-7,2,2)),Donnéesbrutes!$A$3:$Q$301,17,FALSE))</f>
        <v/>
      </c>
      <c r="R29" s="46"/>
      <c r="S29" s="39" t="str">
        <f ca="1">IF(ISNA(VLOOKUP(INDIRECT(ADDRESS(ROW()-1,COLUMN(),2,2)),Donnéesbrutes!$A$3:$Q$301,2,FALSE)),"",VLOOKUP(INDIRECT(ADDRESS(ROW()-1,1,2,2)),Donnéesbrutes!$A$3:$Q$301,2,FALSE))</f>
        <v/>
      </c>
      <c r="T29" s="36" t="str">
        <f ca="1">IF(S29="","",VLOOKUP(INDIRECT(ADDRESS(ROW()-1,COLUMN()-1,2,2)),Donnéesbrutes!$A$3:$Q$301,5,FALSE))</f>
        <v/>
      </c>
      <c r="U29" s="37" t="str">
        <f ca="1">IF(S29="","",VLOOKUP(INDIRECT(ADDRESS(ROW()-1,COLUMN()-2,2,2)),Donnéesbrutes!$A$3:$Q$301,7,FALSE))</f>
        <v/>
      </c>
      <c r="V29" s="37" t="str">
        <f ca="1">IF(S29="","",VLOOKUP(INDIRECT(ADDRESS(ROW()-1,COLUMN()-3,2,2)),Donnéesbrutes!$A$3:$Q$301,10,FALSE))</f>
        <v/>
      </c>
      <c r="W29" s="37" t="str">
        <f ca="1">IF(S29="","",VLOOKUP(INDIRECT(ADDRESS(ROW()-1,COLUMN()-4,2,2)),Donnéesbrutes!$A$3:$Q$301,11,FALSE))</f>
        <v/>
      </c>
      <c r="X29" s="37" t="str">
        <f ca="1">IF(S29="","",VLOOKUP(INDIRECT(ADDRESS(ROW()-1,COLUMN()-5,2,2)),Donnéesbrutes!$A$3:$Q$301,13,FALSE))</f>
        <v/>
      </c>
      <c r="Y29" s="37" t="str">
        <f ca="1">IF(S29="","",VLOOKUP(INDIRECT(ADDRESS(ROW()-1,COLUMN()-6,2,2)),Donnéesbrutes!$A$3:$Q$301,15,FALSE))</f>
        <v/>
      </c>
      <c r="Z29" s="38" t="str">
        <f ca="1">IF(S29="","",VLOOKUP(INDIRECT(ADDRESS(ROW()-1,COLUMN()-7,2,2)),Donnéesbrutes!$A$3:$Q$301,17,FALSE))</f>
        <v/>
      </c>
    </row>
    <row r="30" spans="1:26" x14ac:dyDescent="0.25">
      <c r="A30" s="40" t="s">
        <v>82</v>
      </c>
      <c r="B30" s="41">
        <v>0.58333333333333337</v>
      </c>
      <c r="C30" s="33"/>
      <c r="D30" s="33"/>
      <c r="E30" s="33"/>
      <c r="F30" s="33"/>
      <c r="G30" s="33"/>
      <c r="H30" s="34"/>
      <c r="I30" s="46"/>
      <c r="J30" s="40" t="str">
        <f ca="1">J29</f>
        <v/>
      </c>
      <c r="K30" s="41" t="str">
        <f ca="1">IF(J29="","",VLOOKUP(INDIRECT(ADDRESS(ROW()-2,COLUMN()-1,2,2)),Donnéesbrutes!$A$3:$Q$301,3,FALSE))</f>
        <v/>
      </c>
      <c r="L30" s="33"/>
      <c r="M30" s="33"/>
      <c r="N30" s="33"/>
      <c r="O30" s="33"/>
      <c r="P30" s="33"/>
      <c r="Q30" s="34"/>
      <c r="R30" s="46"/>
      <c r="S30" s="40" t="str">
        <f ca="1">S29</f>
        <v/>
      </c>
      <c r="T30" s="41" t="str">
        <f ca="1">IF(S29="","",VLOOKUP(INDIRECT(ADDRESS(ROW()-2,COLUMN()-1,2,2)),Donnéesbrutes!$A$3:$Q$301,3,FALSE))</f>
        <v/>
      </c>
      <c r="U30" s="33"/>
      <c r="V30" s="33"/>
      <c r="W30" s="33"/>
      <c r="X30" s="33"/>
      <c r="Y30" s="33"/>
      <c r="Z30" s="34"/>
    </row>
    <row r="31" spans="1:26" x14ac:dyDescent="0.25">
      <c r="A31" s="32"/>
      <c r="B31" s="33"/>
      <c r="C31" s="33"/>
      <c r="D31" s="33"/>
      <c r="E31" s="33"/>
      <c r="F31" s="33"/>
      <c r="G31" s="33"/>
      <c r="H31" s="34"/>
      <c r="I31" s="46"/>
      <c r="J31" s="32"/>
      <c r="K31" s="33"/>
      <c r="L31" s="33"/>
      <c r="M31" s="33"/>
      <c r="N31" s="33"/>
      <c r="O31" s="33"/>
      <c r="P31" s="33"/>
      <c r="Q31" s="34"/>
      <c r="R31" s="46"/>
      <c r="S31" s="32"/>
      <c r="T31" s="33"/>
      <c r="U31" s="33"/>
      <c r="V31" s="33"/>
      <c r="W31" s="33"/>
      <c r="X31" s="33"/>
      <c r="Y31" s="33"/>
      <c r="Z31" s="34"/>
    </row>
    <row r="32" spans="1:26" x14ac:dyDescent="0.25">
      <c r="A32" s="35">
        <v>8</v>
      </c>
      <c r="B32" s="36" t="s">
        <v>81</v>
      </c>
      <c r="C32" s="37">
        <v>1.07</v>
      </c>
      <c r="D32" s="88">
        <v>27</v>
      </c>
      <c r="E32" s="37">
        <v>25</v>
      </c>
      <c r="F32" s="37">
        <v>25</v>
      </c>
      <c r="G32" s="37"/>
      <c r="H32" s="38"/>
      <c r="I32" s="46"/>
      <c r="J32" s="35">
        <v>18</v>
      </c>
      <c r="K32" s="36" t="str">
        <f ca="1">IF(J33="","",VLOOKUP(INDIRECT(ADDRESS(ROW(),COLUMN()-1,2,2)),Donnéesbrutes!$A$3:$Q$301,4,FALSE))</f>
        <v/>
      </c>
      <c r="L32" s="37" t="str">
        <f ca="1">IF(J33="","",VLOOKUP(INDIRECT(ADDRESS(ROW(),COLUMN()-2,2,2)),Donnéesbrutes!$A$3:$Q$301,6,FALSE))</f>
        <v/>
      </c>
      <c r="M32" s="37" t="str">
        <f ca="1">IF(J33="","",VLOOKUP(INDIRECT(ADDRESS(ROW(),COLUMN()-3,2,2)),Donnéesbrutes!$A$3:$Q$301,9,FALSE))</f>
        <v/>
      </c>
      <c r="N32" s="37" t="str">
        <f ca="1">IF(J33="","",VLOOKUP(INDIRECT(ADDRESS(ROW(),COLUMN()-4,2,2)),Donnéesbrutes!$A$3:$Q$301,10,FALSE))</f>
        <v/>
      </c>
      <c r="O32" s="37" t="str">
        <f ca="1">IF(J33="","",VLOOKUP(INDIRECT(ADDRESS(ROW(),COLUMN()-5,2,2)),Donnéesbrutes!$A$3:$Q$301,12,FALSE))</f>
        <v/>
      </c>
      <c r="P32" s="37" t="str">
        <f ca="1">IF(J33="","",VLOOKUP(INDIRECT(ADDRESS(ROW(),COLUMN()-6,2,2)),Donnéesbrutes!$A$3:$Q$301,14,FALSE))</f>
        <v/>
      </c>
      <c r="Q32" s="38" t="str">
        <f ca="1">IF(J33="","",VLOOKUP(INDIRECT(ADDRESS(ROW(),COLUMN()-7,2,2)),Donnéesbrutes!$A$3:$Q$301,16,FALSE))</f>
        <v/>
      </c>
      <c r="R32" s="46"/>
      <c r="S32" s="35">
        <v>28</v>
      </c>
      <c r="T32" s="36" t="str">
        <f ca="1">IF(S33="","",VLOOKUP(INDIRECT(ADDRESS(ROW(),COLUMN()-1,2,2)),Donnéesbrutes!$A$3:$Q$301,4,FALSE))</f>
        <v/>
      </c>
      <c r="U32" s="37" t="str">
        <f ca="1">IF(S33="","",VLOOKUP(INDIRECT(ADDRESS(ROW(),COLUMN()-2,2,2)),Donnéesbrutes!$A$3:$Q$301,6,FALSE))</f>
        <v/>
      </c>
      <c r="V32" s="37" t="str">
        <f ca="1">IF(S33="","",VLOOKUP(INDIRECT(ADDRESS(ROW(),COLUMN()-3,2,2)),Donnéesbrutes!$A$3:$Q$301,9,FALSE))</f>
        <v/>
      </c>
      <c r="W32" s="37" t="str">
        <f ca="1">IF(S33="","",VLOOKUP(INDIRECT(ADDRESS(ROW(),COLUMN()-4,2,2)),Donnéesbrutes!$A$3:$Q$301,10,FALSE))</f>
        <v/>
      </c>
      <c r="X32" s="37" t="str">
        <f ca="1">IF(S33="","",VLOOKUP(INDIRECT(ADDRESS(ROW(),COLUMN()-5,2,2)),Donnéesbrutes!$A$3:$Q$301,12,FALSE))</f>
        <v/>
      </c>
      <c r="Y32" s="37" t="str">
        <f ca="1">IF(S33="","",VLOOKUP(INDIRECT(ADDRESS(ROW(),COLUMN()-6,2,2)),Donnéesbrutes!$A$3:$Q$301,14,FALSE))</f>
        <v/>
      </c>
      <c r="Z32" s="38" t="str">
        <f ca="1">IF(S33="","",VLOOKUP(INDIRECT(ADDRESS(ROW(),COLUMN()-7,2,2)),Donnéesbrutes!$A$3:$Q$301,16,FALSE))</f>
        <v/>
      </c>
    </row>
    <row r="33" spans="1:26" x14ac:dyDescent="0.25">
      <c r="A33" s="39">
        <v>42343</v>
      </c>
      <c r="B33" s="36" t="s">
        <v>77</v>
      </c>
      <c r="C33" s="87">
        <v>7.5</v>
      </c>
      <c r="D33" s="88">
        <v>25</v>
      </c>
      <c r="E33" s="37">
        <v>18</v>
      </c>
      <c r="F33" s="37">
        <v>18</v>
      </c>
      <c r="G33" s="37"/>
      <c r="H33" s="38"/>
      <c r="I33" s="46"/>
      <c r="J33" s="39" t="str">
        <f ca="1">IF(ISNA(VLOOKUP(INDIRECT(ADDRESS(ROW()-1,COLUMN(),2,2)),Donnéesbrutes!$A$3:$Q$301,2,FALSE)),"",VLOOKUP(INDIRECT(ADDRESS(ROW()-1,1,2,2)),Donnéesbrutes!$A$3:$Q$301,2,FALSE))</f>
        <v/>
      </c>
      <c r="K33" s="36" t="str">
        <f ca="1">IF(J33="","",VLOOKUP(INDIRECT(ADDRESS(ROW()-1,COLUMN()-1,2,2)),Donnéesbrutes!$A$3:$Q$301,5,FALSE))</f>
        <v/>
      </c>
      <c r="L33" s="37" t="str">
        <f ca="1">IF(J33="","",VLOOKUP(INDIRECT(ADDRESS(ROW()-1,COLUMN()-2,2,2)),Donnéesbrutes!$A$3:$Q$301,7,FALSE))</f>
        <v/>
      </c>
      <c r="M33" s="37" t="str">
        <f ca="1">IF(J33="","",VLOOKUP(INDIRECT(ADDRESS(ROW()-1,COLUMN()-3,2,2)),Donnéesbrutes!$A$3:$Q$301,10,FALSE))</f>
        <v/>
      </c>
      <c r="N33" s="37" t="str">
        <f ca="1">IF(J33="","",VLOOKUP(INDIRECT(ADDRESS(ROW()-1,COLUMN()-4,2,2)),Donnéesbrutes!$A$3:$Q$301,11,FALSE))</f>
        <v/>
      </c>
      <c r="O33" s="37" t="str">
        <f ca="1">IF(J33="","",VLOOKUP(INDIRECT(ADDRESS(ROW()-1,COLUMN()-5,2,2)),Donnéesbrutes!$A$3:$Q$301,13,FALSE))</f>
        <v/>
      </c>
      <c r="P33" s="37" t="str">
        <f ca="1">IF(J33="","",VLOOKUP(INDIRECT(ADDRESS(ROW()-1,COLUMN()-6,2,2)),Donnéesbrutes!$A$3:$Q$301,15,FALSE))</f>
        <v/>
      </c>
      <c r="Q33" s="38" t="str">
        <f ca="1">IF(J33="","",VLOOKUP(INDIRECT(ADDRESS(ROW()-1,COLUMN()-7,2,2)),Donnéesbrutes!$A$3:$Q$301,17,FALSE))</f>
        <v/>
      </c>
      <c r="R33" s="46"/>
      <c r="S33" s="39" t="str">
        <f ca="1">IF(ISNA(VLOOKUP(INDIRECT(ADDRESS(ROW()-1,COLUMN(),2,2)),Donnéesbrutes!$A$3:$Q$301,2,FALSE)),"",VLOOKUP(INDIRECT(ADDRESS(ROW()-1,1,2,2)),Donnéesbrutes!$A$3:$Q$301,2,FALSE))</f>
        <v/>
      </c>
      <c r="T33" s="36" t="str">
        <f ca="1">IF(S33="","",VLOOKUP(INDIRECT(ADDRESS(ROW()-1,COLUMN()-1,2,2)),Donnéesbrutes!$A$3:$Q$301,5,FALSE))</f>
        <v/>
      </c>
      <c r="U33" s="37" t="str">
        <f ca="1">IF(S33="","",VLOOKUP(INDIRECT(ADDRESS(ROW()-1,COLUMN()-2,2,2)),Donnéesbrutes!$A$3:$Q$301,7,FALSE))</f>
        <v/>
      </c>
      <c r="V33" s="37" t="str">
        <f ca="1">IF(S33="","",VLOOKUP(INDIRECT(ADDRESS(ROW()-1,COLUMN()-3,2,2)),Donnéesbrutes!$A$3:$Q$301,10,FALSE))</f>
        <v/>
      </c>
      <c r="W33" s="37" t="str">
        <f ca="1">IF(S33="","",VLOOKUP(INDIRECT(ADDRESS(ROW()-1,COLUMN()-4,2,2)),Donnéesbrutes!$A$3:$Q$301,11,FALSE))</f>
        <v/>
      </c>
      <c r="X33" s="37" t="str">
        <f ca="1">IF(S33="","",VLOOKUP(INDIRECT(ADDRESS(ROW()-1,COLUMN()-5,2,2)),Donnéesbrutes!$A$3:$Q$301,13,FALSE))</f>
        <v/>
      </c>
      <c r="Y33" s="37" t="str">
        <f ca="1">IF(S33="","",VLOOKUP(INDIRECT(ADDRESS(ROW()-1,COLUMN()-6,2,2)),Donnéesbrutes!$A$3:$Q$301,15,FALSE))</f>
        <v/>
      </c>
      <c r="Z33" s="38" t="str">
        <f ca="1">IF(S33="","",VLOOKUP(INDIRECT(ADDRESS(ROW()-1,COLUMN()-7,2,2)),Donnéesbrutes!$A$3:$Q$301,17,FALSE))</f>
        <v/>
      </c>
    </row>
    <row r="34" spans="1:26" x14ac:dyDescent="0.25">
      <c r="A34" s="40" t="s">
        <v>75</v>
      </c>
      <c r="B34" s="41">
        <v>0.5</v>
      </c>
      <c r="C34" s="33"/>
      <c r="D34" s="33"/>
      <c r="E34" s="33"/>
      <c r="F34" s="33"/>
      <c r="G34" s="33"/>
      <c r="H34" s="34"/>
      <c r="I34" s="46"/>
      <c r="J34" s="40" t="str">
        <f ca="1">J33</f>
        <v/>
      </c>
      <c r="K34" s="41" t="str">
        <f ca="1">IF(J33="","",VLOOKUP(INDIRECT(ADDRESS(ROW()-2,COLUMN()-1,2,2)),Donnéesbrutes!$A$3:$Q$301,3,FALSE))</f>
        <v/>
      </c>
      <c r="L34" s="33"/>
      <c r="M34" s="33"/>
      <c r="N34" s="33"/>
      <c r="O34" s="33"/>
      <c r="P34" s="33"/>
      <c r="Q34" s="34"/>
      <c r="R34" s="46"/>
      <c r="S34" s="40" t="str">
        <f ca="1">S33</f>
        <v/>
      </c>
      <c r="T34" s="41" t="str">
        <f ca="1">IF(S33="","",VLOOKUP(INDIRECT(ADDRESS(ROW()-2,COLUMN()-1,2,2)),Donnéesbrutes!$A$3:$Q$301,3,FALSE))</f>
        <v/>
      </c>
      <c r="U34" s="33"/>
      <c r="V34" s="33"/>
      <c r="W34" s="33"/>
      <c r="X34" s="33"/>
      <c r="Y34" s="33"/>
      <c r="Z34" s="34"/>
    </row>
    <row r="35" spans="1:26" x14ac:dyDescent="0.25">
      <c r="A35" s="32"/>
      <c r="B35" s="33"/>
      <c r="C35" s="33"/>
      <c r="D35" s="33"/>
      <c r="E35" s="33"/>
      <c r="F35" s="33"/>
      <c r="G35" s="33"/>
      <c r="H35" s="34"/>
      <c r="I35" s="46"/>
      <c r="J35" s="32"/>
      <c r="K35" s="33"/>
      <c r="L35" s="33"/>
      <c r="M35" s="33"/>
      <c r="N35" s="33"/>
      <c r="O35" s="33"/>
      <c r="P35" s="33"/>
      <c r="Q35" s="34"/>
      <c r="R35" s="46"/>
      <c r="S35" s="32"/>
      <c r="T35" s="33"/>
      <c r="U35" s="33"/>
      <c r="V35" s="33"/>
      <c r="W35" s="33"/>
      <c r="X35" s="33"/>
      <c r="Y35" s="33"/>
      <c r="Z35" s="34"/>
    </row>
    <row r="36" spans="1:26" x14ac:dyDescent="0.25">
      <c r="A36" s="35">
        <v>9</v>
      </c>
      <c r="B36" s="36" t="str">
        <f ca="1">IF($A37="","",VLOOKUP(INDIRECT(ADDRESS(ROW(),1,2,2)),Donnéesbrutes!$A$3:$Q$301,4,FALSE))</f>
        <v/>
      </c>
      <c r="C36" s="37" t="str">
        <f ca="1">IF($A37="","",VLOOKUP(INDIRECT(ADDRESS(ROW(),1,2,2)),Donnéesbrutes!$A$3:$Q$301,6,FALSE))</f>
        <v/>
      </c>
      <c r="D36" s="37" t="str">
        <f ca="1">IF($A37="","",VLOOKUP(INDIRECT(ADDRESS(ROW(),1,2,2)),Donnéesbrutes!$A$3:$Q$301,9,FALSE))</f>
        <v/>
      </c>
      <c r="E36" s="37" t="str">
        <f ca="1">IF($A37="","",VLOOKUP(INDIRECT(ADDRESS(ROW(),1,2,2)),Donnéesbrutes!$A$3:$Q$301,10,FALSE))</f>
        <v/>
      </c>
      <c r="F36" s="37" t="str">
        <f ca="1">IF($A37="","",VLOOKUP(INDIRECT(ADDRESS(ROW(),1,2,2)),Donnéesbrutes!$A$3:$Q$301,12,FALSE))</f>
        <v/>
      </c>
      <c r="G36" s="37" t="str">
        <f ca="1">IF($A37="","",VLOOKUP(INDIRECT(ADDRESS(ROW(),1,2,2)),Donnéesbrutes!$A$3:$Q$301,14,FALSE))</f>
        <v/>
      </c>
      <c r="H36" s="38" t="str">
        <f ca="1">IF($A37="","",VLOOKUP(INDIRECT(ADDRESS(ROW(),1,2,2)),Donnéesbrutes!$A$3:$Q$301,16,FALSE))</f>
        <v/>
      </c>
      <c r="I36" s="46"/>
      <c r="J36" s="35">
        <v>19</v>
      </c>
      <c r="K36" s="36" t="str">
        <f ca="1">IF(J37="","",VLOOKUP(INDIRECT(ADDRESS(ROW(),COLUMN()-1,2,2)),Donnéesbrutes!$A$3:$Q$301,4,FALSE))</f>
        <v/>
      </c>
      <c r="L36" s="37" t="str">
        <f ca="1">IF(J37="","",VLOOKUP(INDIRECT(ADDRESS(ROW(),COLUMN()-2,2,2)),Donnéesbrutes!$A$3:$Q$301,6,FALSE))</f>
        <v/>
      </c>
      <c r="M36" s="37" t="str">
        <f ca="1">IF(J37="","",VLOOKUP(INDIRECT(ADDRESS(ROW(),COLUMN()-3,2,2)),Donnéesbrutes!$A$3:$Q$301,9,FALSE))</f>
        <v/>
      </c>
      <c r="N36" s="37" t="str">
        <f ca="1">IF(J37="","",VLOOKUP(INDIRECT(ADDRESS(ROW(),COLUMN()-4,2,2)),Donnéesbrutes!$A$3:$Q$301,10,FALSE))</f>
        <v/>
      </c>
      <c r="O36" s="37" t="str">
        <f ca="1">IF(J37="","",VLOOKUP(INDIRECT(ADDRESS(ROW(),COLUMN()-5,2,2)),Donnéesbrutes!$A$3:$Q$301,12,FALSE))</f>
        <v/>
      </c>
      <c r="P36" s="37" t="str">
        <f ca="1">IF(J37="","",VLOOKUP(INDIRECT(ADDRESS(ROW(),COLUMN()-6,2,2)),Donnéesbrutes!$A$3:$Q$301,14,FALSE))</f>
        <v/>
      </c>
      <c r="Q36" s="38" t="str">
        <f ca="1">IF(J37="","",VLOOKUP(INDIRECT(ADDRESS(ROW(),COLUMN()-7,2,2)),Donnéesbrutes!$A$3:$Q$301,16,FALSE))</f>
        <v/>
      </c>
      <c r="R36" s="46"/>
      <c r="S36" s="35">
        <v>29</v>
      </c>
      <c r="T36" s="36" t="str">
        <f ca="1">IF(S37="","",VLOOKUP(INDIRECT(ADDRESS(ROW(),COLUMN()-1,2,2)),Donnéesbrutes!$A$3:$Q$301,4,FALSE))</f>
        <v/>
      </c>
      <c r="U36" s="37" t="str">
        <f ca="1">IF(S37="","",VLOOKUP(INDIRECT(ADDRESS(ROW(),COLUMN()-2,2,2)),Donnéesbrutes!$A$3:$Q$301,6,FALSE))</f>
        <v/>
      </c>
      <c r="V36" s="37" t="str">
        <f ca="1">IF(S37="","",VLOOKUP(INDIRECT(ADDRESS(ROW(),COLUMN()-3,2,2)),Donnéesbrutes!$A$3:$Q$301,9,FALSE))</f>
        <v/>
      </c>
      <c r="W36" s="37" t="str">
        <f ca="1">IF(S37="","",VLOOKUP(INDIRECT(ADDRESS(ROW(),COLUMN()-4,2,2)),Donnéesbrutes!$A$3:$Q$301,10,FALSE))</f>
        <v/>
      </c>
      <c r="X36" s="37" t="str">
        <f ca="1">IF(S37="","",VLOOKUP(INDIRECT(ADDRESS(ROW(),COLUMN()-5,2,2)),Donnéesbrutes!$A$3:$Q$301,12,FALSE))</f>
        <v/>
      </c>
      <c r="Y36" s="37" t="str">
        <f ca="1">IF(S37="","",VLOOKUP(INDIRECT(ADDRESS(ROW(),COLUMN()-6,2,2)),Donnéesbrutes!$A$3:$Q$301,14,FALSE))</f>
        <v/>
      </c>
      <c r="Z36" s="38" t="str">
        <f ca="1">IF(S37="","",VLOOKUP(INDIRECT(ADDRESS(ROW(),COLUMN()-7,2,2)),Donnéesbrutes!$A$3:$Q$301,16,FALSE))</f>
        <v/>
      </c>
    </row>
    <row r="37" spans="1:26" x14ac:dyDescent="0.25">
      <c r="A37" s="39" t="str">
        <f ca="1">IF(ISNA(VLOOKUP(INDIRECT(ADDRESS(ROW()-1,1,2,2)),Donnéesbrutes!$A$3:$Q$301,2,FALSE)),"",VLOOKUP(INDIRECT(ADDRESS(ROW()-1,1,2,2)),Donnéesbrutes!$A$3:$Q$301,2,FALSE))</f>
        <v/>
      </c>
      <c r="B37" s="36" t="str">
        <f ca="1">IF($A37="","",VLOOKUP(INDIRECT(ADDRESS(ROW()-1,1,2,2)),Donnéesbrutes!$A$3:$Q$301,5,FALSE))</f>
        <v/>
      </c>
      <c r="C37" s="37" t="str">
        <f ca="1">IF($A37="","",VLOOKUP(INDIRECT(ADDRESS(ROW()-1,1,2,2)),Donnéesbrutes!$A$3:$Q$301,7,FALSE))</f>
        <v/>
      </c>
      <c r="D37" s="37" t="str">
        <f ca="1">IF($A37="","",VLOOKUP(INDIRECT(ADDRESS(ROW()-1,1,2,2)),Donnéesbrutes!$A$3:$Q$301,10,FALSE))</f>
        <v/>
      </c>
      <c r="E37" s="37" t="str">
        <f ca="1">IF($A37="","",VLOOKUP(INDIRECT(ADDRESS(ROW()-1,1,2,2)),Donnéesbrutes!$A$3:$Q$301,11,FALSE))</f>
        <v/>
      </c>
      <c r="F37" s="37" t="str">
        <f ca="1">IF($A37="","",VLOOKUP(INDIRECT(ADDRESS(ROW()-1,1,2,2)),Donnéesbrutes!$A$3:$Q$301,13,FALSE))</f>
        <v/>
      </c>
      <c r="G37" s="37" t="str">
        <f ca="1">IF($A37="","",VLOOKUP(INDIRECT(ADDRESS(ROW()-1,1,2,2)),Donnéesbrutes!$A$3:$Q$301,15,FALSE))</f>
        <v/>
      </c>
      <c r="H37" s="38" t="str">
        <f ca="1">IF($A37="","",VLOOKUP(INDIRECT(ADDRESS(ROW()-1,1,2,2)),Donnéesbrutes!$A$3:$Q$301,17,FALSE))</f>
        <v/>
      </c>
      <c r="I37" s="46"/>
      <c r="J37" s="39" t="str">
        <f ca="1">IF(ISNA(VLOOKUP(INDIRECT(ADDRESS(ROW()-1,COLUMN(),2,2)),Donnéesbrutes!$A$3:$Q$301,2,FALSE)),"",VLOOKUP(INDIRECT(ADDRESS(ROW()-1,1,2,2)),Donnéesbrutes!$A$3:$Q$301,2,FALSE))</f>
        <v/>
      </c>
      <c r="K37" s="36" t="str">
        <f ca="1">IF(J37="","",VLOOKUP(INDIRECT(ADDRESS(ROW()-1,COLUMN()-1,2,2)),Donnéesbrutes!$A$3:$Q$301,5,FALSE))</f>
        <v/>
      </c>
      <c r="L37" s="37" t="str">
        <f ca="1">IF(J37="","",VLOOKUP(INDIRECT(ADDRESS(ROW()-1,COLUMN()-2,2,2)),Donnéesbrutes!$A$3:$Q$301,7,FALSE))</f>
        <v/>
      </c>
      <c r="M37" s="37" t="str">
        <f ca="1">IF(J37="","",VLOOKUP(INDIRECT(ADDRESS(ROW()-1,COLUMN()-3,2,2)),Donnéesbrutes!$A$3:$Q$301,10,FALSE))</f>
        <v/>
      </c>
      <c r="N37" s="37" t="str">
        <f ca="1">IF(J37="","",VLOOKUP(INDIRECT(ADDRESS(ROW()-1,COLUMN()-4,2,2)),Donnéesbrutes!$A$3:$Q$301,11,FALSE))</f>
        <v/>
      </c>
      <c r="O37" s="37" t="str">
        <f ca="1">IF(J37="","",VLOOKUP(INDIRECT(ADDRESS(ROW()-1,COLUMN()-5,2,2)),Donnéesbrutes!$A$3:$Q$301,13,FALSE))</f>
        <v/>
      </c>
      <c r="P37" s="37" t="str">
        <f ca="1">IF(J37="","",VLOOKUP(INDIRECT(ADDRESS(ROW()-1,COLUMN()-6,2,2)),Donnéesbrutes!$A$3:$Q$301,15,FALSE))</f>
        <v/>
      </c>
      <c r="Q37" s="38" t="str">
        <f ca="1">IF(J37="","",VLOOKUP(INDIRECT(ADDRESS(ROW()-1,COLUMN()-7,2,2)),Donnéesbrutes!$A$3:$Q$301,17,FALSE))</f>
        <v/>
      </c>
      <c r="R37" s="46"/>
      <c r="S37" s="39" t="str">
        <f ca="1">IF(ISNA(VLOOKUP(INDIRECT(ADDRESS(ROW()-1,COLUMN(),2,2)),Donnéesbrutes!$A$3:$Q$301,2,FALSE)),"",VLOOKUP(INDIRECT(ADDRESS(ROW()-1,1,2,2)),Donnéesbrutes!$A$3:$Q$301,2,FALSE))</f>
        <v/>
      </c>
      <c r="T37" s="36" t="str">
        <f ca="1">IF(S37="","",VLOOKUP(INDIRECT(ADDRESS(ROW()-1,COLUMN()-1,2,2)),Donnéesbrutes!$A$3:$Q$301,5,FALSE))</f>
        <v/>
      </c>
      <c r="U37" s="37" t="str">
        <f ca="1">IF(S37="","",VLOOKUP(INDIRECT(ADDRESS(ROW()-1,COLUMN()-2,2,2)),Donnéesbrutes!$A$3:$Q$301,7,FALSE))</f>
        <v/>
      </c>
      <c r="V37" s="37" t="str">
        <f ca="1">IF(S37="","",VLOOKUP(INDIRECT(ADDRESS(ROW()-1,COLUMN()-3,2,2)),Donnéesbrutes!$A$3:$Q$301,10,FALSE))</f>
        <v/>
      </c>
      <c r="W37" s="37" t="str">
        <f ca="1">IF(S37="","",VLOOKUP(INDIRECT(ADDRESS(ROW()-1,COLUMN()-4,2,2)),Donnéesbrutes!$A$3:$Q$301,11,FALSE))</f>
        <v/>
      </c>
      <c r="X37" s="37" t="str">
        <f ca="1">IF(S37="","",VLOOKUP(INDIRECT(ADDRESS(ROW()-1,COLUMN()-5,2,2)),Donnéesbrutes!$A$3:$Q$301,13,FALSE))</f>
        <v/>
      </c>
      <c r="Y37" s="37" t="str">
        <f ca="1">IF(S37="","",VLOOKUP(INDIRECT(ADDRESS(ROW()-1,COLUMN()-6,2,2)),Donnéesbrutes!$A$3:$Q$301,15,FALSE))</f>
        <v/>
      </c>
      <c r="Z37" s="38" t="str">
        <f ca="1">IF(S37="","",VLOOKUP(INDIRECT(ADDRESS(ROW()-1,COLUMN()-7,2,2)),Donnéesbrutes!$A$3:$Q$301,17,FALSE))</f>
        <v/>
      </c>
    </row>
    <row r="38" spans="1:26" x14ac:dyDescent="0.25">
      <c r="A38" s="40" t="str">
        <f ca="1">A37</f>
        <v/>
      </c>
      <c r="B38" s="41" t="str">
        <f ca="1">IF(A37="","",VLOOKUP(INDIRECT(ADDRESS(ROW()-2,1,2,2)),Donnéesbrutes!$A$3:$Q$301,3,FALSE))</f>
        <v/>
      </c>
      <c r="C38" s="33"/>
      <c r="D38" s="33"/>
      <c r="E38" s="33"/>
      <c r="F38" s="33"/>
      <c r="G38" s="33"/>
      <c r="H38" s="34"/>
      <c r="I38" s="46"/>
      <c r="J38" s="40" t="str">
        <f ca="1">J37</f>
        <v/>
      </c>
      <c r="K38" s="41" t="str">
        <f ca="1">IF(J37="","",VLOOKUP(INDIRECT(ADDRESS(ROW()-2,COLUMN()-1,2,2)),Donnéesbrutes!$A$3:$Q$301,3,FALSE))</f>
        <v/>
      </c>
      <c r="L38" s="33"/>
      <c r="M38" s="33"/>
      <c r="N38" s="33"/>
      <c r="O38" s="33"/>
      <c r="P38" s="33"/>
      <c r="Q38" s="34"/>
      <c r="R38" s="46"/>
      <c r="S38" s="40" t="str">
        <f ca="1">S37</f>
        <v/>
      </c>
      <c r="T38" s="41" t="str">
        <f ca="1">IF(S37="","",VLOOKUP(INDIRECT(ADDRESS(ROW()-2,COLUMN()-1,2,2)),Donnéesbrutes!$A$3:$Q$301,3,FALSE))</f>
        <v/>
      </c>
      <c r="U38" s="33"/>
      <c r="V38" s="33"/>
      <c r="W38" s="33"/>
      <c r="X38" s="33"/>
      <c r="Y38" s="33"/>
      <c r="Z38" s="34"/>
    </row>
    <row r="39" spans="1:26" x14ac:dyDescent="0.25">
      <c r="A39" s="32"/>
      <c r="B39" s="33"/>
      <c r="C39" s="33"/>
      <c r="D39" s="33"/>
      <c r="E39" s="33"/>
      <c r="F39" s="33"/>
      <c r="G39" s="33"/>
      <c r="H39" s="34"/>
      <c r="I39" s="46"/>
      <c r="J39" s="32"/>
      <c r="K39" s="33"/>
      <c r="L39" s="33"/>
      <c r="M39" s="33"/>
      <c r="N39" s="33"/>
      <c r="O39" s="33"/>
      <c r="P39" s="33"/>
      <c r="Q39" s="34"/>
      <c r="R39" s="46"/>
      <c r="S39" s="32"/>
      <c r="T39" s="33"/>
      <c r="U39" s="33"/>
      <c r="V39" s="33"/>
      <c r="W39" s="33"/>
      <c r="X39" s="33"/>
      <c r="Y39" s="33"/>
      <c r="Z39" s="34"/>
    </row>
    <row r="40" spans="1:26" x14ac:dyDescent="0.25">
      <c r="A40" s="35">
        <v>10</v>
      </c>
      <c r="B40" s="36" t="str">
        <f ca="1">IF($A41="","",VLOOKUP(INDIRECT(ADDRESS(ROW(),1,2,2)),Donnéesbrutes!$A$3:$Q$301,4,FALSE))</f>
        <v/>
      </c>
      <c r="C40" s="37" t="str">
        <f ca="1">IF($A41="","",VLOOKUP(INDIRECT(ADDRESS(ROW(),1,2,2)),Donnéesbrutes!$A$3:$Q$301,6,FALSE))</f>
        <v/>
      </c>
      <c r="D40" s="37" t="str">
        <f ca="1">IF($A41="","",VLOOKUP(INDIRECT(ADDRESS(ROW(),1,2,2)),Donnéesbrutes!$A$3:$Q$301,9,FALSE))</f>
        <v/>
      </c>
      <c r="E40" s="37" t="str">
        <f ca="1">IF($A41="","",VLOOKUP(INDIRECT(ADDRESS(ROW(),1,2,2)),Donnéesbrutes!$A$3:$Q$301,10,FALSE))</f>
        <v/>
      </c>
      <c r="F40" s="37" t="str">
        <f ca="1">IF($A41="","",VLOOKUP(INDIRECT(ADDRESS(ROW(),1,2,2)),Donnéesbrutes!$A$3:$Q$301,12,FALSE))</f>
        <v/>
      </c>
      <c r="G40" s="37" t="str">
        <f ca="1">IF($A41="","",VLOOKUP(INDIRECT(ADDRESS(ROW(),1,2,2)),Donnéesbrutes!$A$3:$Q$301,14,FALSE))</f>
        <v/>
      </c>
      <c r="H40" s="38" t="str">
        <f ca="1">IF($A41="","",VLOOKUP(INDIRECT(ADDRESS(ROW(),1,2,2)),Donnéesbrutes!$A$3:$Q$301,16,FALSE))</f>
        <v/>
      </c>
      <c r="I40" s="46"/>
      <c r="J40" s="35">
        <v>20</v>
      </c>
      <c r="K40" s="36" t="str">
        <f ca="1">IF(J41="","",VLOOKUP(INDIRECT(ADDRESS(ROW(),COLUMN()-1,2,2)),Donnéesbrutes!$A$3:$Q$301,4,FALSE))</f>
        <v/>
      </c>
      <c r="L40" s="37" t="str">
        <f ca="1">IF(J41="","",VLOOKUP(INDIRECT(ADDRESS(ROW(),COLUMN()-2,2,2)),Donnéesbrutes!$A$3:$Q$301,6,FALSE))</f>
        <v/>
      </c>
      <c r="M40" s="37" t="str">
        <f ca="1">IF(J41="","",VLOOKUP(INDIRECT(ADDRESS(ROW(),COLUMN()-3,2,2)),Donnéesbrutes!$A$3:$Q$301,9,FALSE))</f>
        <v/>
      </c>
      <c r="N40" s="37" t="str">
        <f ca="1">IF(J41="","",VLOOKUP(INDIRECT(ADDRESS(ROW(),COLUMN()-4,2,2)),Donnéesbrutes!$A$3:$Q$301,10,FALSE))</f>
        <v/>
      </c>
      <c r="O40" s="37" t="str">
        <f ca="1">IF(J41="","",VLOOKUP(INDIRECT(ADDRESS(ROW(),COLUMN()-5,2,2)),Donnéesbrutes!$A$3:$Q$301,12,FALSE))</f>
        <v/>
      </c>
      <c r="P40" s="37" t="str">
        <f ca="1">IF(J41="","",VLOOKUP(INDIRECT(ADDRESS(ROW(),COLUMN()-6,2,2)),Donnéesbrutes!$A$3:$Q$301,14,FALSE))</f>
        <v/>
      </c>
      <c r="Q40" s="38" t="str">
        <f ca="1">IF(J41="","",VLOOKUP(INDIRECT(ADDRESS(ROW(),COLUMN()-7,2,2)),Donnéesbrutes!$A$3:$Q$301,16,FALSE))</f>
        <v/>
      </c>
      <c r="R40" s="46"/>
      <c r="S40" s="35">
        <v>30</v>
      </c>
      <c r="T40" s="36" t="str">
        <f ca="1">IF(S41="","",VLOOKUP(INDIRECT(ADDRESS(ROW(),COLUMN()-1,2,2)),Donnéesbrutes!$A$3:$Q$301,4,FALSE))</f>
        <v/>
      </c>
      <c r="U40" s="37" t="str">
        <f ca="1">IF(S41="","",VLOOKUP(INDIRECT(ADDRESS(ROW(),COLUMN()-2,2,2)),Donnéesbrutes!$A$3:$Q$301,6,FALSE))</f>
        <v/>
      </c>
      <c r="V40" s="37" t="str">
        <f ca="1">IF(S41="","",VLOOKUP(INDIRECT(ADDRESS(ROW(),COLUMN()-3,2,2)),Donnéesbrutes!$A$3:$Q$301,9,FALSE))</f>
        <v/>
      </c>
      <c r="W40" s="37" t="str">
        <f ca="1">IF(S41="","",VLOOKUP(INDIRECT(ADDRESS(ROW(),COLUMN()-4,2,2)),Donnéesbrutes!$A$3:$Q$301,10,FALSE))</f>
        <v/>
      </c>
      <c r="X40" s="37" t="str">
        <f ca="1">IF(S41="","",VLOOKUP(INDIRECT(ADDRESS(ROW(),COLUMN()-5,2,2)),Donnéesbrutes!$A$3:$Q$301,12,FALSE))</f>
        <v/>
      </c>
      <c r="Y40" s="37" t="str">
        <f ca="1">IF(S41="","",VLOOKUP(INDIRECT(ADDRESS(ROW(),COLUMN()-6,2,2)),Donnéesbrutes!$A$3:$Q$301,14,FALSE))</f>
        <v/>
      </c>
      <c r="Z40" s="38" t="str">
        <f ca="1">IF(S41="","",VLOOKUP(INDIRECT(ADDRESS(ROW(),COLUMN()-7,2,2)),Donnéesbrutes!$A$3:$Q$301,16,FALSE))</f>
        <v/>
      </c>
    </row>
    <row r="41" spans="1:26" x14ac:dyDescent="0.25">
      <c r="A41" s="39" t="str">
        <f ca="1">IF(ISNA(VLOOKUP(INDIRECT(ADDRESS(ROW()-1,1,2,2)),Donnéesbrutes!$A$3:$Q$301,2,FALSE)),"",VLOOKUP(INDIRECT(ADDRESS(ROW()-1,1,2,2)),Donnéesbrutes!$A$3:$Q$301,2,FALSE))</f>
        <v/>
      </c>
      <c r="B41" s="36" t="str">
        <f ca="1">IF($A41="","",VLOOKUP(INDIRECT(ADDRESS(ROW()-1,1,2,2)),Donnéesbrutes!$A$3:$Q$301,5,FALSE))</f>
        <v/>
      </c>
      <c r="C41" s="37" t="str">
        <f ca="1">IF($A41="","",VLOOKUP(INDIRECT(ADDRESS(ROW()-1,1,2,2)),Donnéesbrutes!$A$3:$Q$301,7,FALSE))</f>
        <v/>
      </c>
      <c r="D41" s="37" t="str">
        <f ca="1">IF($A41="","",VLOOKUP(INDIRECT(ADDRESS(ROW()-1,1,2,2)),Donnéesbrutes!$A$3:$Q$301,10,FALSE))</f>
        <v/>
      </c>
      <c r="E41" s="37" t="str">
        <f ca="1">IF($A41="","",VLOOKUP(INDIRECT(ADDRESS(ROW()-1,1,2,2)),Donnéesbrutes!$A$3:$Q$301,11,FALSE))</f>
        <v/>
      </c>
      <c r="F41" s="37" t="str">
        <f ca="1">IF($A41="","",VLOOKUP(INDIRECT(ADDRESS(ROW()-1,1,2,2)),Donnéesbrutes!$A$3:$Q$301,13,FALSE))</f>
        <v/>
      </c>
      <c r="G41" s="37" t="str">
        <f ca="1">IF($A41="","",VLOOKUP(INDIRECT(ADDRESS(ROW()-1,1,2,2)),Donnéesbrutes!$A$3:$Q$301,15,FALSE))</f>
        <v/>
      </c>
      <c r="H41" s="38" t="str">
        <f ca="1">IF($A41="","",VLOOKUP(INDIRECT(ADDRESS(ROW()-1,1,2,2)),Donnéesbrutes!$A$3:$Q$301,17,FALSE))</f>
        <v/>
      </c>
      <c r="I41" s="46"/>
      <c r="J41" s="39" t="str">
        <f ca="1">IF(ISNA(VLOOKUP(INDIRECT(ADDRESS(ROW()-1,COLUMN(),2,2)),Donnéesbrutes!$A$3:$Q$301,2,FALSE)),"",VLOOKUP(INDIRECT(ADDRESS(ROW()-1,1,2,2)),Donnéesbrutes!$A$3:$Q$301,2,FALSE))</f>
        <v/>
      </c>
      <c r="K41" s="36" t="str">
        <f ca="1">IF(J41="","",VLOOKUP(INDIRECT(ADDRESS(ROW()-1,COLUMN()-1,2,2)),Donnéesbrutes!$A$3:$Q$301,5,FALSE))</f>
        <v/>
      </c>
      <c r="L41" s="37" t="str">
        <f ca="1">IF(J41="","",VLOOKUP(INDIRECT(ADDRESS(ROW()-1,COLUMN()-2,2,2)),Donnéesbrutes!$A$3:$Q$301,7,FALSE))</f>
        <v/>
      </c>
      <c r="M41" s="37" t="str">
        <f ca="1">IF(J41="","",VLOOKUP(INDIRECT(ADDRESS(ROW()-1,COLUMN()-3,2,2)),Donnéesbrutes!$A$3:$Q$301,10,FALSE))</f>
        <v/>
      </c>
      <c r="N41" s="37" t="str">
        <f ca="1">IF(J41="","",VLOOKUP(INDIRECT(ADDRESS(ROW()-1,COLUMN()-4,2,2)),Donnéesbrutes!$A$3:$Q$301,11,FALSE))</f>
        <v/>
      </c>
      <c r="O41" s="37" t="str">
        <f ca="1">IF(J41="","",VLOOKUP(INDIRECT(ADDRESS(ROW()-1,COLUMN()-5,2,2)),Donnéesbrutes!$A$3:$Q$301,13,FALSE))</f>
        <v/>
      </c>
      <c r="P41" s="37" t="str">
        <f ca="1">IF(J41="","",VLOOKUP(INDIRECT(ADDRESS(ROW()-1,COLUMN()-6,2,2)),Donnéesbrutes!$A$3:$Q$301,15,FALSE))</f>
        <v/>
      </c>
      <c r="Q41" s="38" t="str">
        <f ca="1">IF(J41="","",VLOOKUP(INDIRECT(ADDRESS(ROW()-1,COLUMN()-7,2,2)),Donnéesbrutes!$A$3:$Q$301,17,FALSE))</f>
        <v/>
      </c>
      <c r="R41" s="46"/>
      <c r="S41" s="39" t="str">
        <f ca="1">IF(ISNA(VLOOKUP(INDIRECT(ADDRESS(ROW()-1,COLUMN(),2,2)),Donnéesbrutes!$A$3:$Q$301,2,FALSE)),"",VLOOKUP(INDIRECT(ADDRESS(ROW()-1,1,2,2)),Donnéesbrutes!$A$3:$Q$301,2,FALSE))</f>
        <v/>
      </c>
      <c r="T41" s="36" t="str">
        <f ca="1">IF(S41="","",VLOOKUP(INDIRECT(ADDRESS(ROW()-1,COLUMN()-1,2,2)),Donnéesbrutes!$A$3:$Q$301,5,FALSE))</f>
        <v/>
      </c>
      <c r="U41" s="37" t="str">
        <f ca="1">IF(S41="","",VLOOKUP(INDIRECT(ADDRESS(ROW()-1,COLUMN()-2,2,2)),Donnéesbrutes!$A$3:$Q$301,7,FALSE))</f>
        <v/>
      </c>
      <c r="V41" s="37" t="str">
        <f ca="1">IF(S41="","",VLOOKUP(INDIRECT(ADDRESS(ROW()-1,COLUMN()-3,2,2)),Donnéesbrutes!$A$3:$Q$301,10,FALSE))</f>
        <v/>
      </c>
      <c r="W41" s="37" t="str">
        <f ca="1">IF(S41="","",VLOOKUP(INDIRECT(ADDRESS(ROW()-1,COLUMN()-4,2,2)),Donnéesbrutes!$A$3:$Q$301,11,FALSE))</f>
        <v/>
      </c>
      <c r="X41" s="37" t="str">
        <f ca="1">IF(S41="","",VLOOKUP(INDIRECT(ADDRESS(ROW()-1,COLUMN()-5,2,2)),Donnéesbrutes!$A$3:$Q$301,13,FALSE))</f>
        <v/>
      </c>
      <c r="Y41" s="37" t="str">
        <f ca="1">IF(S41="","",VLOOKUP(INDIRECT(ADDRESS(ROW()-1,COLUMN()-6,2,2)),Donnéesbrutes!$A$3:$Q$301,15,FALSE))</f>
        <v/>
      </c>
      <c r="Z41" s="38" t="str">
        <f ca="1">IF(S41="","",VLOOKUP(INDIRECT(ADDRESS(ROW()-1,COLUMN()-7,2,2)),Donnéesbrutes!$A$3:$Q$301,17,FALSE))</f>
        <v/>
      </c>
    </row>
    <row r="42" spans="1:26" ht="15.75" thickBot="1" x14ac:dyDescent="0.3">
      <c r="A42" s="42" t="str">
        <f ca="1">A41</f>
        <v/>
      </c>
      <c r="B42" s="43" t="str">
        <f ca="1">IF(A41="","",VLOOKUP(INDIRECT(ADDRESS(ROW()-2,1,2,2)),Donnéesbrutes!$A$3:$Q$301,3,FALSE))</f>
        <v/>
      </c>
      <c r="C42" s="44"/>
      <c r="D42" s="44"/>
      <c r="E42" s="44"/>
      <c r="F42" s="44"/>
      <c r="G42" s="44"/>
      <c r="H42" s="45"/>
      <c r="I42" s="46"/>
      <c r="J42" s="42" t="str">
        <f ca="1">J41</f>
        <v/>
      </c>
      <c r="K42" s="43" t="str">
        <f ca="1">IF(J41="","",VLOOKUP(INDIRECT(ADDRESS(ROW()-2,COLUMN()-1,2,2)),Donnéesbrutes!$A$3:$Q$301,3,FALSE))</f>
        <v/>
      </c>
      <c r="L42" s="44"/>
      <c r="M42" s="44"/>
      <c r="N42" s="44"/>
      <c r="O42" s="44"/>
      <c r="P42" s="44"/>
      <c r="Q42" s="45"/>
      <c r="R42" s="46"/>
      <c r="S42" s="42" t="str">
        <f ca="1">S41</f>
        <v/>
      </c>
      <c r="T42" s="43" t="str">
        <f ca="1">IF(S41="","",VLOOKUP(INDIRECT(ADDRESS(ROW()-2,COLUMN()-1,2,2)),Donnéesbrutes!$A$3:$Q$301,3,FALSE))</f>
        <v/>
      </c>
      <c r="U42" s="44"/>
      <c r="V42" s="44"/>
      <c r="W42" s="44"/>
      <c r="X42" s="44"/>
      <c r="Y42" s="44"/>
      <c r="Z42" s="4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2"/>
  <sheetViews>
    <sheetView topLeftCell="A25" workbookViewId="0">
      <selection activeCell="D12" sqref="D12"/>
    </sheetView>
  </sheetViews>
  <sheetFormatPr baseColWidth="10" defaultRowHeight="15" x14ac:dyDescent="0.25"/>
  <sheetData>
    <row r="1" spans="1:26" x14ac:dyDescent="0.25">
      <c r="A1" s="26" t="s">
        <v>41</v>
      </c>
      <c r="B1" s="27" t="s">
        <v>43</v>
      </c>
      <c r="C1" s="27" t="s">
        <v>45</v>
      </c>
      <c r="D1" s="27" t="s">
        <v>48</v>
      </c>
      <c r="E1" s="27" t="s">
        <v>5</v>
      </c>
      <c r="F1" s="27" t="s">
        <v>7</v>
      </c>
      <c r="G1" s="27" t="s">
        <v>9</v>
      </c>
      <c r="H1" s="28" t="s">
        <v>11</v>
      </c>
      <c r="I1" s="46"/>
      <c r="J1" s="26" t="s">
        <v>41</v>
      </c>
      <c r="K1" s="27" t="s">
        <v>43</v>
      </c>
      <c r="L1" s="27" t="s">
        <v>45</v>
      </c>
      <c r="M1" s="27" t="s">
        <v>48</v>
      </c>
      <c r="N1" s="27" t="s">
        <v>5</v>
      </c>
      <c r="O1" s="27" t="s">
        <v>7</v>
      </c>
      <c r="P1" s="27" t="s">
        <v>9</v>
      </c>
      <c r="Q1" s="28" t="s">
        <v>11</v>
      </c>
      <c r="R1" s="46"/>
      <c r="S1" s="26" t="s">
        <v>41</v>
      </c>
      <c r="T1" s="27" t="s">
        <v>43</v>
      </c>
      <c r="U1" s="27" t="s">
        <v>45</v>
      </c>
      <c r="V1" s="27" t="s">
        <v>48</v>
      </c>
      <c r="W1" s="27" t="s">
        <v>5</v>
      </c>
      <c r="X1" s="27" t="s">
        <v>7</v>
      </c>
      <c r="Y1" s="27" t="s">
        <v>9</v>
      </c>
      <c r="Z1" s="28" t="s">
        <v>11</v>
      </c>
    </row>
    <row r="2" spans="1:26" x14ac:dyDescent="0.25">
      <c r="A2" s="29" t="s">
        <v>42</v>
      </c>
      <c r="B2" s="30" t="s">
        <v>44</v>
      </c>
      <c r="C2" s="30" t="s">
        <v>46</v>
      </c>
      <c r="D2" s="30" t="s">
        <v>47</v>
      </c>
      <c r="E2" s="30" t="s">
        <v>6</v>
      </c>
      <c r="F2" s="30" t="s">
        <v>8</v>
      </c>
      <c r="G2" s="30" t="s">
        <v>10</v>
      </c>
      <c r="H2" s="31" t="s">
        <v>12</v>
      </c>
      <c r="I2" s="46"/>
      <c r="J2" s="29" t="s">
        <v>42</v>
      </c>
      <c r="K2" s="30" t="s">
        <v>44</v>
      </c>
      <c r="L2" s="30" t="s">
        <v>46</v>
      </c>
      <c r="M2" s="30" t="s">
        <v>47</v>
      </c>
      <c r="N2" s="30" t="s">
        <v>6</v>
      </c>
      <c r="O2" s="30" t="s">
        <v>8</v>
      </c>
      <c r="P2" s="30" t="s">
        <v>10</v>
      </c>
      <c r="Q2" s="31" t="s">
        <v>12</v>
      </c>
      <c r="R2" s="46"/>
      <c r="S2" s="29" t="s">
        <v>42</v>
      </c>
      <c r="T2" s="30" t="s">
        <v>44</v>
      </c>
      <c r="U2" s="30" t="s">
        <v>46</v>
      </c>
      <c r="V2" s="30" t="s">
        <v>47</v>
      </c>
      <c r="W2" s="30" t="s">
        <v>6</v>
      </c>
      <c r="X2" s="30" t="s">
        <v>8</v>
      </c>
      <c r="Y2" s="30" t="s">
        <v>10</v>
      </c>
      <c r="Z2" s="31" t="s">
        <v>12</v>
      </c>
    </row>
    <row r="3" spans="1:26" x14ac:dyDescent="0.25">
      <c r="A3" s="32"/>
      <c r="B3" s="33"/>
      <c r="C3" s="33"/>
      <c r="D3" s="33"/>
      <c r="E3" s="33"/>
      <c r="F3" s="33"/>
      <c r="G3" s="33"/>
      <c r="H3" s="34"/>
      <c r="I3" s="46"/>
      <c r="J3" s="32"/>
      <c r="K3" s="33"/>
      <c r="L3" s="33"/>
      <c r="M3" s="33"/>
      <c r="N3" s="33"/>
      <c r="O3" s="33"/>
      <c r="P3" s="33"/>
      <c r="Q3" s="34"/>
      <c r="R3" s="46"/>
      <c r="S3" s="32"/>
      <c r="T3" s="33"/>
      <c r="U3" s="33"/>
      <c r="V3" s="33"/>
      <c r="W3" s="33"/>
      <c r="X3" s="33"/>
      <c r="Y3" s="33"/>
      <c r="Z3" s="34"/>
    </row>
    <row r="4" spans="1:26" x14ac:dyDescent="0.25">
      <c r="A4" s="35">
        <v>1</v>
      </c>
      <c r="B4" s="36" t="s">
        <v>77</v>
      </c>
      <c r="C4" s="37">
        <v>1.07</v>
      </c>
      <c r="D4" s="37">
        <v>15</v>
      </c>
      <c r="E4" s="37">
        <v>18</v>
      </c>
      <c r="F4" s="37">
        <v>20</v>
      </c>
      <c r="G4" s="37"/>
      <c r="H4" s="38"/>
      <c r="I4" s="46"/>
      <c r="J4" s="35">
        <v>11</v>
      </c>
      <c r="K4" s="36" t="str">
        <f ca="1">IF(J5="","",VLOOKUP(INDIRECT(ADDRESS(ROW(),COLUMN()-1,2,2)),Donnéesbrutes!$A$3:$Q$301,4,FALSE))</f>
        <v/>
      </c>
      <c r="L4" s="37" t="str">
        <f ca="1">IF(J5="","",VLOOKUP(INDIRECT(ADDRESS(ROW(),COLUMN()-2,2,2)),Donnéesbrutes!$A$3:$Q$301,6,FALSE))</f>
        <v/>
      </c>
      <c r="M4" s="37" t="str">
        <f ca="1">IF(J5="","",VLOOKUP(INDIRECT(ADDRESS(ROW(),COLUMN()-3,2,2)),Donnéesbrutes!$A$3:$Q$301,9,FALSE))</f>
        <v/>
      </c>
      <c r="N4" s="37" t="str">
        <f ca="1">IF(J5="","",VLOOKUP(INDIRECT(ADDRESS(ROW(),COLUMN()-4,2,2)),Donnéesbrutes!$A$3:$Q$301,10,FALSE))</f>
        <v/>
      </c>
      <c r="O4" s="37" t="str">
        <f ca="1">IF(J5="","",VLOOKUP(INDIRECT(ADDRESS(ROW(),COLUMN()-5,2,2)),Donnéesbrutes!$A$3:$Q$301,12,FALSE))</f>
        <v/>
      </c>
      <c r="P4" s="37" t="str">
        <f ca="1">IF(J5="","",VLOOKUP(INDIRECT(ADDRESS(ROW(),COLUMN()-6,2,2)),Donnéesbrutes!$A$3:$Q$301,14,FALSE))</f>
        <v/>
      </c>
      <c r="Q4" s="38" t="str">
        <f ca="1">IF(J5="","",VLOOKUP(INDIRECT(ADDRESS(ROW(),COLUMN()-7,2,2)),Donnéesbrutes!$A$3:$Q$301,16,FALSE))</f>
        <v/>
      </c>
      <c r="R4" s="46"/>
      <c r="S4" s="35">
        <v>21</v>
      </c>
      <c r="T4" s="36" t="str">
        <f ca="1">IF(S5="","",VLOOKUP(INDIRECT(ADDRESS(ROW(),COLUMN()-1,2,2)),Donnéesbrutes!$A$3:$Q$301,4,FALSE))</f>
        <v/>
      </c>
      <c r="U4" s="37" t="str">
        <f ca="1">IF(S5="","",VLOOKUP(INDIRECT(ADDRESS(ROW(),COLUMN()-2,2,2)),Donnéesbrutes!$A$3:$Q$301,6,FALSE))</f>
        <v/>
      </c>
      <c r="V4" s="37" t="str">
        <f ca="1">IF(S5="","",VLOOKUP(INDIRECT(ADDRESS(ROW(),COLUMN()-3,2,2)),Donnéesbrutes!$A$3:$Q$301,9,FALSE))</f>
        <v/>
      </c>
      <c r="W4" s="37" t="str">
        <f ca="1">IF(S5="","",VLOOKUP(INDIRECT(ADDRESS(ROW(),COLUMN()-4,2,2)),Donnéesbrutes!$A$3:$Q$301,10,FALSE))</f>
        <v/>
      </c>
      <c r="X4" s="37" t="str">
        <f ca="1">IF(S5="","",VLOOKUP(INDIRECT(ADDRESS(ROW(),COLUMN()-5,2,2)),Donnéesbrutes!$A$3:$Q$301,12,FALSE))</f>
        <v/>
      </c>
      <c r="Y4" s="37" t="str">
        <f ca="1">IF(S5="","",VLOOKUP(INDIRECT(ADDRESS(ROW(),COLUMN()-6,2,2)),Donnéesbrutes!$A$3:$Q$301,14,FALSE))</f>
        <v/>
      </c>
      <c r="Z4" s="38" t="str">
        <f ca="1">IF(S5="","",VLOOKUP(INDIRECT(ADDRESS(ROW(),COLUMN()-7,2,2)),Donnéesbrutes!$A$3:$Q$301,16,FALSE))</f>
        <v/>
      </c>
    </row>
    <row r="5" spans="1:26" x14ac:dyDescent="0.25">
      <c r="A5" s="39">
        <v>42319</v>
      </c>
      <c r="B5" s="36" t="s">
        <v>78</v>
      </c>
      <c r="C5" s="89">
        <v>7.5</v>
      </c>
      <c r="D5" s="37">
        <v>25</v>
      </c>
      <c r="E5" s="37">
        <v>25</v>
      </c>
      <c r="F5" s="37">
        <v>25</v>
      </c>
      <c r="G5" s="37"/>
      <c r="H5" s="38"/>
      <c r="I5" s="46"/>
      <c r="J5" s="39" t="str">
        <f ca="1">IF(ISNA(VLOOKUP(INDIRECT(ADDRESS(ROW()-1,COLUMN(),2,2)),Donnéesbrutes!$A$3:$Q$301,2,FALSE)),"",VLOOKUP(INDIRECT(ADDRESS(ROW()-1,1,2,2)),Donnéesbrutes!$A$3:$Q$301,2,FALSE))</f>
        <v/>
      </c>
      <c r="K5" s="36" t="str">
        <f ca="1">IF(J5="","",VLOOKUP(INDIRECT(ADDRESS(ROW()-1,COLUMN()-1,2,2)),Donnéesbrutes!$A$3:$Q$301,5,FALSE))</f>
        <v/>
      </c>
      <c r="L5" s="37" t="str">
        <f ca="1">IF(J5="","",VLOOKUP(INDIRECT(ADDRESS(ROW()-1,COLUMN()-2,2,2)),Donnéesbrutes!$A$3:$Q$301,7,FALSE))</f>
        <v/>
      </c>
      <c r="M5" s="37" t="str">
        <f ca="1">IF(J5="","",VLOOKUP(INDIRECT(ADDRESS(ROW()-1,COLUMN()-3,2,2)),Donnéesbrutes!$A$3:$Q$301,10,FALSE))</f>
        <v/>
      </c>
      <c r="N5" s="37" t="str">
        <f ca="1">IF(J5="","",VLOOKUP(INDIRECT(ADDRESS(ROW()-1,COLUMN()-4,2,2)),Donnéesbrutes!$A$3:$Q$301,11,FALSE))</f>
        <v/>
      </c>
      <c r="O5" s="37" t="str">
        <f ca="1">IF(J5="","",VLOOKUP(INDIRECT(ADDRESS(ROW()-1,COLUMN()-5,2,2)),Donnéesbrutes!$A$3:$Q$301,13,FALSE))</f>
        <v/>
      </c>
      <c r="P5" s="37" t="str">
        <f ca="1">IF(J5="","",VLOOKUP(INDIRECT(ADDRESS(ROW()-1,COLUMN()-6,2,2)),Donnéesbrutes!$A$3:$Q$301,15,FALSE))</f>
        <v/>
      </c>
      <c r="Q5" s="38" t="str">
        <f ca="1">IF(J5="","",VLOOKUP(INDIRECT(ADDRESS(ROW()-1,COLUMN()-7,2,2)),Donnéesbrutes!$A$3:$Q$301,17,FALSE))</f>
        <v/>
      </c>
      <c r="R5" s="46"/>
      <c r="S5" s="39" t="str">
        <f ca="1">IF(ISNA(VLOOKUP(INDIRECT(ADDRESS(ROW()-1,COLUMN(),2,2)),Donnéesbrutes!$A$3:$Q$301,2,FALSE)),"",VLOOKUP(INDIRECT(ADDRESS(ROW()-1,1,2,2)),Donnéesbrutes!$A$3:$Q$301,2,FALSE))</f>
        <v/>
      </c>
      <c r="T5" s="36" t="str">
        <f ca="1">IF(S5="","",VLOOKUP(INDIRECT(ADDRESS(ROW()-1,COLUMN()-1,2,2)),Donnéesbrutes!$A$3:$Q$301,5,FALSE))</f>
        <v/>
      </c>
      <c r="U5" s="37" t="str">
        <f ca="1">IF(S5="","",VLOOKUP(INDIRECT(ADDRESS(ROW()-1,COLUMN()-2,2,2)),Donnéesbrutes!$A$3:$Q$301,7,FALSE))</f>
        <v/>
      </c>
      <c r="V5" s="37" t="str">
        <f ca="1">IF(S5="","",VLOOKUP(INDIRECT(ADDRESS(ROW()-1,COLUMN()-3,2,2)),Donnéesbrutes!$A$3:$Q$301,10,FALSE))</f>
        <v/>
      </c>
      <c r="W5" s="37" t="str">
        <f ca="1">IF(S5="","",VLOOKUP(INDIRECT(ADDRESS(ROW()-1,COLUMN()-4,2,2)),Donnéesbrutes!$A$3:$Q$301,11,FALSE))</f>
        <v/>
      </c>
      <c r="X5" s="37" t="str">
        <f ca="1">IF(S5="","",VLOOKUP(INDIRECT(ADDRESS(ROW()-1,COLUMN()-5,2,2)),Donnéesbrutes!$A$3:$Q$301,13,FALSE))</f>
        <v/>
      </c>
      <c r="Y5" s="37" t="str">
        <f ca="1">IF(S5="","",VLOOKUP(INDIRECT(ADDRESS(ROW()-1,COLUMN()-6,2,2)),Donnéesbrutes!$A$3:$Q$301,15,FALSE))</f>
        <v/>
      </c>
      <c r="Z5" s="38" t="str">
        <f ca="1">IF(S5="","",VLOOKUP(INDIRECT(ADDRESS(ROW()-1,COLUMN()-7,2,2)),Donnéesbrutes!$A$3:$Q$301,17,FALSE))</f>
        <v/>
      </c>
    </row>
    <row r="6" spans="1:26" x14ac:dyDescent="0.25">
      <c r="A6" s="40" t="s">
        <v>76</v>
      </c>
      <c r="B6" s="41">
        <v>0.625</v>
      </c>
      <c r="C6" s="33"/>
      <c r="D6" s="33"/>
      <c r="E6" s="33"/>
      <c r="F6" s="33"/>
      <c r="G6" s="33"/>
      <c r="H6" s="34"/>
      <c r="I6" s="46"/>
      <c r="J6" s="40" t="str">
        <f ca="1">J5</f>
        <v/>
      </c>
      <c r="K6" s="41" t="str">
        <f ca="1">IF(J5="","",VLOOKUP(INDIRECT(ADDRESS(ROW()-2,COLUMN()-1,2,2)),Donnéesbrutes!$A$3:$Q$301,3,FALSE))</f>
        <v/>
      </c>
      <c r="L6" s="33"/>
      <c r="M6" s="33"/>
      <c r="N6" s="33"/>
      <c r="O6" s="33"/>
      <c r="P6" s="33"/>
      <c r="Q6" s="34"/>
      <c r="R6" s="46"/>
      <c r="S6" s="40" t="str">
        <f ca="1">S5</f>
        <v/>
      </c>
      <c r="T6" s="41" t="str">
        <f ca="1">IF(S5="","",VLOOKUP(INDIRECT(ADDRESS(ROW()-2,COLUMN()-1,2,2)),Donnéesbrutes!$A$3:$Q$301,3,FALSE))</f>
        <v/>
      </c>
      <c r="U6" s="33"/>
      <c r="V6" s="33"/>
      <c r="W6" s="33"/>
      <c r="X6" s="33"/>
      <c r="Y6" s="33"/>
      <c r="Z6" s="34"/>
    </row>
    <row r="7" spans="1:26" x14ac:dyDescent="0.25">
      <c r="A7" s="32"/>
      <c r="B7" s="33"/>
      <c r="C7" s="33"/>
      <c r="D7" s="33"/>
      <c r="E7" s="33"/>
      <c r="F7" s="33"/>
      <c r="G7" s="33"/>
      <c r="H7" s="34"/>
      <c r="I7" s="46"/>
      <c r="J7" s="32"/>
      <c r="K7" s="33"/>
      <c r="L7" s="33"/>
      <c r="M7" s="33"/>
      <c r="N7" s="33"/>
      <c r="O7" s="33"/>
      <c r="P7" s="33"/>
      <c r="Q7" s="34"/>
      <c r="R7" s="46"/>
      <c r="S7" s="32"/>
      <c r="T7" s="33"/>
      <c r="U7" s="33"/>
      <c r="V7" s="33"/>
      <c r="W7" s="33"/>
      <c r="X7" s="33"/>
      <c r="Y7" s="33"/>
      <c r="Z7" s="34"/>
    </row>
    <row r="8" spans="1:26" x14ac:dyDescent="0.25">
      <c r="A8" s="35"/>
      <c r="B8" s="36"/>
      <c r="C8" s="37"/>
      <c r="D8" s="37"/>
      <c r="E8" s="37"/>
      <c r="F8" s="37"/>
      <c r="G8" s="37"/>
      <c r="H8" s="38"/>
      <c r="I8" s="46"/>
      <c r="J8" s="35">
        <v>12</v>
      </c>
      <c r="K8" s="36" t="str">
        <f ca="1">IF(J9="","",VLOOKUP(INDIRECT(ADDRESS(ROW(),COLUMN()-1,2,2)),Donnéesbrutes!$A$3:$Q$301,4,FALSE))</f>
        <v/>
      </c>
      <c r="L8" s="37" t="str">
        <f ca="1">IF(J9="","",VLOOKUP(INDIRECT(ADDRESS(ROW(),COLUMN()-2,2,2)),Donnéesbrutes!$A$3:$Q$301,6,FALSE))</f>
        <v/>
      </c>
      <c r="M8" s="37" t="str">
        <f ca="1">IF(J9="","",VLOOKUP(INDIRECT(ADDRESS(ROW(),COLUMN()-3,2,2)),Donnéesbrutes!$A$3:$Q$301,9,FALSE))</f>
        <v/>
      </c>
      <c r="N8" s="37" t="str">
        <f ca="1">IF(J9="","",VLOOKUP(INDIRECT(ADDRESS(ROW(),COLUMN()-4,2,2)),Donnéesbrutes!$A$3:$Q$301,10,FALSE))</f>
        <v/>
      </c>
      <c r="O8" s="37" t="str">
        <f ca="1">IF(J9="","",VLOOKUP(INDIRECT(ADDRESS(ROW(),COLUMN()-5,2,2)),Donnéesbrutes!$A$3:$Q$301,12,FALSE))</f>
        <v/>
      </c>
      <c r="P8" s="37" t="str">
        <f ca="1">IF(J9="","",VLOOKUP(INDIRECT(ADDRESS(ROW(),COLUMN()-6,2,2)),Donnéesbrutes!$A$3:$Q$301,14,FALSE))</f>
        <v/>
      </c>
      <c r="Q8" s="38" t="str">
        <f ca="1">IF(J9="","",VLOOKUP(INDIRECT(ADDRESS(ROW(),COLUMN()-7,2,2)),Donnéesbrutes!$A$3:$Q$301,16,FALSE))</f>
        <v/>
      </c>
      <c r="R8" s="46"/>
      <c r="S8" s="35">
        <v>22</v>
      </c>
      <c r="T8" s="36" t="str">
        <f ca="1">IF(S9="","",VLOOKUP(INDIRECT(ADDRESS(ROW(),COLUMN()-1,2,2)),Donnéesbrutes!$A$3:$Q$301,4,FALSE))</f>
        <v/>
      </c>
      <c r="U8" s="37" t="str">
        <f ca="1">IF(S9="","",VLOOKUP(INDIRECT(ADDRESS(ROW(),COLUMN()-2,2,2)),Donnéesbrutes!$A$3:$Q$301,6,FALSE))</f>
        <v/>
      </c>
      <c r="V8" s="37" t="str">
        <f ca="1">IF(S9="","",VLOOKUP(INDIRECT(ADDRESS(ROW(),COLUMN()-3,2,2)),Donnéesbrutes!$A$3:$Q$301,9,FALSE))</f>
        <v/>
      </c>
      <c r="W8" s="37" t="str">
        <f ca="1">IF(S9="","",VLOOKUP(INDIRECT(ADDRESS(ROW(),COLUMN()-4,2,2)),Donnéesbrutes!$A$3:$Q$301,10,FALSE))</f>
        <v/>
      </c>
      <c r="X8" s="37" t="str">
        <f ca="1">IF(S9="","",VLOOKUP(INDIRECT(ADDRESS(ROW(),COLUMN()-5,2,2)),Donnéesbrutes!$A$3:$Q$301,12,FALSE))</f>
        <v/>
      </c>
      <c r="Y8" s="37" t="str">
        <f ca="1">IF(S9="","",VLOOKUP(INDIRECT(ADDRESS(ROW(),COLUMN()-6,2,2)),Donnéesbrutes!$A$3:$Q$301,14,FALSE))</f>
        <v/>
      </c>
      <c r="Z8" s="38" t="str">
        <f ca="1">IF(S9="","",VLOOKUP(INDIRECT(ADDRESS(ROW(),COLUMN()-7,2,2)),Donnéesbrutes!$A$3:$Q$301,16,FALSE))</f>
        <v/>
      </c>
    </row>
    <row r="9" spans="1:26" x14ac:dyDescent="0.25">
      <c r="A9" s="39"/>
      <c r="B9" s="36"/>
      <c r="C9" s="37"/>
      <c r="D9" s="37"/>
      <c r="E9" s="37"/>
      <c r="F9" s="37"/>
      <c r="G9" s="37"/>
      <c r="H9" s="38"/>
      <c r="I9" s="46"/>
      <c r="J9" s="39" t="str">
        <f ca="1">IF(ISNA(VLOOKUP(INDIRECT(ADDRESS(ROW()-1,COLUMN(),2,2)),Donnéesbrutes!$A$3:$Q$301,2,FALSE)),"",VLOOKUP(INDIRECT(ADDRESS(ROW()-1,1,2,2)),Donnéesbrutes!$A$3:$Q$301,2,FALSE))</f>
        <v/>
      </c>
      <c r="K9" s="36" t="str">
        <f ca="1">IF(J9="","",VLOOKUP(INDIRECT(ADDRESS(ROW()-1,COLUMN()-1,2,2)),Donnéesbrutes!$A$3:$Q$301,5,FALSE))</f>
        <v/>
      </c>
      <c r="L9" s="37" t="str">
        <f ca="1">IF(J9="","",VLOOKUP(INDIRECT(ADDRESS(ROW()-1,COLUMN()-2,2,2)),Donnéesbrutes!$A$3:$Q$301,7,FALSE))</f>
        <v/>
      </c>
      <c r="M9" s="37" t="str">
        <f ca="1">IF(J9="","",VLOOKUP(INDIRECT(ADDRESS(ROW()-1,COLUMN()-3,2,2)),Donnéesbrutes!$A$3:$Q$301,10,FALSE))</f>
        <v/>
      </c>
      <c r="N9" s="37" t="str">
        <f ca="1">IF(J9="","",VLOOKUP(INDIRECT(ADDRESS(ROW()-1,COLUMN()-4,2,2)),Donnéesbrutes!$A$3:$Q$301,11,FALSE))</f>
        <v/>
      </c>
      <c r="O9" s="37" t="str">
        <f ca="1">IF(J9="","",VLOOKUP(INDIRECT(ADDRESS(ROW()-1,COLUMN()-5,2,2)),Donnéesbrutes!$A$3:$Q$301,13,FALSE))</f>
        <v/>
      </c>
      <c r="P9" s="37" t="str">
        <f ca="1">IF(J9="","",VLOOKUP(INDIRECT(ADDRESS(ROW()-1,COLUMN()-6,2,2)),Donnéesbrutes!$A$3:$Q$301,15,FALSE))</f>
        <v/>
      </c>
      <c r="Q9" s="38" t="str">
        <f ca="1">IF(J9="","",VLOOKUP(INDIRECT(ADDRESS(ROW()-1,COLUMN()-7,2,2)),Donnéesbrutes!$A$3:$Q$301,17,FALSE))</f>
        <v/>
      </c>
      <c r="R9" s="46"/>
      <c r="S9" s="39" t="str">
        <f ca="1">IF(ISNA(VLOOKUP(INDIRECT(ADDRESS(ROW()-1,COLUMN(),2,2)),Donnéesbrutes!$A$3:$Q$301,2,FALSE)),"",VLOOKUP(INDIRECT(ADDRESS(ROW()-1,1,2,2)),Donnéesbrutes!$A$3:$Q$301,2,FALSE))</f>
        <v/>
      </c>
      <c r="T9" s="36" t="str">
        <f ca="1">IF(S9="","",VLOOKUP(INDIRECT(ADDRESS(ROW()-1,COLUMN()-1,2,2)),Donnéesbrutes!$A$3:$Q$301,5,FALSE))</f>
        <v/>
      </c>
      <c r="U9" s="37" t="str">
        <f ca="1">IF(S9="","",VLOOKUP(INDIRECT(ADDRESS(ROW()-1,COLUMN()-2,2,2)),Donnéesbrutes!$A$3:$Q$301,7,FALSE))</f>
        <v/>
      </c>
      <c r="V9" s="37" t="str">
        <f ca="1">IF(S9="","",VLOOKUP(INDIRECT(ADDRESS(ROW()-1,COLUMN()-3,2,2)),Donnéesbrutes!$A$3:$Q$301,10,FALSE))</f>
        <v/>
      </c>
      <c r="W9" s="37" t="str">
        <f ca="1">IF(S9="","",VLOOKUP(INDIRECT(ADDRESS(ROW()-1,COLUMN()-4,2,2)),Donnéesbrutes!$A$3:$Q$301,11,FALSE))</f>
        <v/>
      </c>
      <c r="X9" s="37" t="str">
        <f ca="1">IF(S9="","",VLOOKUP(INDIRECT(ADDRESS(ROW()-1,COLUMN()-5,2,2)),Donnéesbrutes!$A$3:$Q$301,13,FALSE))</f>
        <v/>
      </c>
      <c r="Y9" s="37" t="str">
        <f ca="1">IF(S9="","",VLOOKUP(INDIRECT(ADDRESS(ROW()-1,COLUMN()-6,2,2)),Donnéesbrutes!$A$3:$Q$301,15,FALSE))</f>
        <v/>
      </c>
      <c r="Z9" s="38" t="str">
        <f ca="1">IF(S9="","",VLOOKUP(INDIRECT(ADDRESS(ROW()-1,COLUMN()-7,2,2)),Donnéesbrutes!$A$3:$Q$301,17,FALSE))</f>
        <v/>
      </c>
    </row>
    <row r="10" spans="1:26" x14ac:dyDescent="0.25">
      <c r="A10" s="40"/>
      <c r="B10" s="41"/>
      <c r="C10" s="33"/>
      <c r="D10" s="33"/>
      <c r="E10" s="33"/>
      <c r="F10" s="33"/>
      <c r="G10" s="33"/>
      <c r="H10" s="34"/>
      <c r="I10" s="46"/>
      <c r="J10" s="40" t="str">
        <f ca="1">J9</f>
        <v/>
      </c>
      <c r="K10" s="41" t="str">
        <f ca="1">IF(J9="","",VLOOKUP(INDIRECT(ADDRESS(ROW()-2,COLUMN()-1,2,2)),Donnéesbrutes!$A$3:$Q$301,3,FALSE))</f>
        <v/>
      </c>
      <c r="L10" s="33"/>
      <c r="M10" s="33"/>
      <c r="N10" s="33"/>
      <c r="O10" s="33"/>
      <c r="P10" s="33"/>
      <c r="Q10" s="34"/>
      <c r="R10" s="46"/>
      <c r="S10" s="40" t="str">
        <f ca="1">S9</f>
        <v/>
      </c>
      <c r="T10" s="41" t="str">
        <f ca="1">IF(S9="","",VLOOKUP(INDIRECT(ADDRESS(ROW()-2,COLUMN()-1,2,2)),Donnéesbrutes!$A$3:$Q$301,3,FALSE))</f>
        <v/>
      </c>
      <c r="U10" s="33"/>
      <c r="V10" s="33"/>
      <c r="W10" s="33"/>
      <c r="X10" s="33"/>
      <c r="Y10" s="33"/>
      <c r="Z10" s="34"/>
    </row>
    <row r="11" spans="1:26" x14ac:dyDescent="0.25">
      <c r="A11" s="32"/>
      <c r="B11" s="33"/>
      <c r="C11" s="33"/>
      <c r="D11" s="33"/>
      <c r="E11" s="33"/>
      <c r="F11" s="33"/>
      <c r="G11" s="33"/>
      <c r="H11" s="34"/>
      <c r="I11" s="46"/>
      <c r="J11" s="32"/>
      <c r="K11" s="33"/>
      <c r="L11" s="33"/>
      <c r="M11" s="33"/>
      <c r="N11" s="33"/>
      <c r="O11" s="33"/>
      <c r="P11" s="33"/>
      <c r="Q11" s="34"/>
      <c r="R11" s="46"/>
      <c r="S11" s="32"/>
      <c r="T11" s="33"/>
      <c r="U11" s="33"/>
      <c r="V11" s="33"/>
      <c r="W11" s="33"/>
      <c r="X11" s="33"/>
      <c r="Y11" s="33"/>
      <c r="Z11" s="34"/>
    </row>
    <row r="12" spans="1:26" x14ac:dyDescent="0.25">
      <c r="A12" s="35"/>
      <c r="B12" s="36"/>
      <c r="C12" s="37"/>
      <c r="D12" s="37"/>
      <c r="E12" s="37"/>
      <c r="F12" s="37"/>
      <c r="G12" s="37"/>
      <c r="H12" s="38"/>
      <c r="I12" s="46"/>
      <c r="J12" s="35">
        <v>13</v>
      </c>
      <c r="K12" s="36" t="str">
        <f ca="1">IF(J13="","",VLOOKUP(INDIRECT(ADDRESS(ROW(),COLUMN()-1,2,2)),Donnéesbrutes!$A$3:$Q$301,4,FALSE))</f>
        <v/>
      </c>
      <c r="L12" s="37" t="str">
        <f ca="1">IF(J13="","",VLOOKUP(INDIRECT(ADDRESS(ROW(),COLUMN()-2,2,2)),Donnéesbrutes!$A$3:$Q$301,6,FALSE))</f>
        <v/>
      </c>
      <c r="M12" s="37" t="str">
        <f ca="1">IF(J13="","",VLOOKUP(INDIRECT(ADDRESS(ROW(),COLUMN()-3,2,2)),Donnéesbrutes!$A$3:$Q$301,9,FALSE))</f>
        <v/>
      </c>
      <c r="N12" s="37" t="str">
        <f ca="1">IF(J13="","",VLOOKUP(INDIRECT(ADDRESS(ROW(),COLUMN()-4,2,2)),Donnéesbrutes!$A$3:$Q$301,10,FALSE))</f>
        <v/>
      </c>
      <c r="O12" s="37" t="str">
        <f ca="1">IF(J13="","",VLOOKUP(INDIRECT(ADDRESS(ROW(),COLUMN()-5,2,2)),Donnéesbrutes!$A$3:$Q$301,12,FALSE))</f>
        <v/>
      </c>
      <c r="P12" s="37" t="str">
        <f ca="1">IF(J13="","",VLOOKUP(INDIRECT(ADDRESS(ROW(),COLUMN()-6,2,2)),Donnéesbrutes!$A$3:$Q$301,14,FALSE))</f>
        <v/>
      </c>
      <c r="Q12" s="38" t="str">
        <f ca="1">IF(J13="","",VLOOKUP(INDIRECT(ADDRESS(ROW(),COLUMN()-7,2,2)),Donnéesbrutes!$A$3:$Q$301,16,FALSE))</f>
        <v/>
      </c>
      <c r="R12" s="46"/>
      <c r="S12" s="35">
        <v>23</v>
      </c>
      <c r="T12" s="36" t="str">
        <f ca="1">IF(S13="","",VLOOKUP(INDIRECT(ADDRESS(ROW(),COLUMN()-1,2,2)),Donnéesbrutes!$A$3:$Q$301,4,FALSE))</f>
        <v/>
      </c>
      <c r="U12" s="37" t="str">
        <f ca="1">IF(S13="","",VLOOKUP(INDIRECT(ADDRESS(ROW(),COLUMN()-2,2,2)),Donnéesbrutes!$A$3:$Q$301,6,FALSE))</f>
        <v/>
      </c>
      <c r="V12" s="37" t="str">
        <f ca="1">IF(S13="","",VLOOKUP(INDIRECT(ADDRESS(ROW(),COLUMN()-3,2,2)),Donnéesbrutes!$A$3:$Q$301,9,FALSE))</f>
        <v/>
      </c>
      <c r="W12" s="37" t="str">
        <f ca="1">IF(S13="","",VLOOKUP(INDIRECT(ADDRESS(ROW(),COLUMN()-4,2,2)),Donnéesbrutes!$A$3:$Q$301,10,FALSE))</f>
        <v/>
      </c>
      <c r="X12" s="37" t="str">
        <f ca="1">IF(S13="","",VLOOKUP(INDIRECT(ADDRESS(ROW(),COLUMN()-5,2,2)),Donnéesbrutes!$A$3:$Q$301,12,FALSE))</f>
        <v/>
      </c>
      <c r="Y12" s="37" t="str">
        <f ca="1">IF(S13="","",VLOOKUP(INDIRECT(ADDRESS(ROW(),COLUMN()-6,2,2)),Donnéesbrutes!$A$3:$Q$301,14,FALSE))</f>
        <v/>
      </c>
      <c r="Z12" s="38" t="str">
        <f ca="1">IF(S13="","",VLOOKUP(INDIRECT(ADDRESS(ROW(),COLUMN()-7,2,2)),Donnéesbrutes!$A$3:$Q$301,16,FALSE))</f>
        <v/>
      </c>
    </row>
    <row r="13" spans="1:26" x14ac:dyDescent="0.25">
      <c r="A13" s="39"/>
      <c r="B13" s="36"/>
      <c r="C13" s="37"/>
      <c r="D13" s="37"/>
      <c r="E13" s="37"/>
      <c r="F13" s="37"/>
      <c r="G13" s="37"/>
      <c r="H13" s="38"/>
      <c r="I13" s="46"/>
      <c r="J13" s="39" t="str">
        <f ca="1">IF(ISNA(VLOOKUP(INDIRECT(ADDRESS(ROW()-1,COLUMN(),2,2)),Donnéesbrutes!$A$3:$Q$301,2,FALSE)),"",VLOOKUP(INDIRECT(ADDRESS(ROW()-1,1,2,2)),Donnéesbrutes!$A$3:$Q$301,2,FALSE))</f>
        <v/>
      </c>
      <c r="K13" s="36" t="str">
        <f ca="1">IF(J13="","",VLOOKUP(INDIRECT(ADDRESS(ROW()-1,COLUMN()-1,2,2)),Donnéesbrutes!$A$3:$Q$301,5,FALSE))</f>
        <v/>
      </c>
      <c r="L13" s="37" t="str">
        <f ca="1">IF(J13="","",VLOOKUP(INDIRECT(ADDRESS(ROW()-1,COLUMN()-2,2,2)),Donnéesbrutes!$A$3:$Q$301,7,FALSE))</f>
        <v/>
      </c>
      <c r="M13" s="37" t="str">
        <f ca="1">IF(J13="","",VLOOKUP(INDIRECT(ADDRESS(ROW()-1,COLUMN()-3,2,2)),Donnéesbrutes!$A$3:$Q$301,10,FALSE))</f>
        <v/>
      </c>
      <c r="N13" s="37" t="str">
        <f ca="1">IF(J13="","",VLOOKUP(INDIRECT(ADDRESS(ROW()-1,COLUMN()-4,2,2)),Donnéesbrutes!$A$3:$Q$301,11,FALSE))</f>
        <v/>
      </c>
      <c r="O13" s="37" t="str">
        <f ca="1">IF(J13="","",VLOOKUP(INDIRECT(ADDRESS(ROW()-1,COLUMN()-5,2,2)),Donnéesbrutes!$A$3:$Q$301,13,FALSE))</f>
        <v/>
      </c>
      <c r="P13" s="37" t="str">
        <f ca="1">IF(J13="","",VLOOKUP(INDIRECT(ADDRESS(ROW()-1,COLUMN()-6,2,2)),Donnéesbrutes!$A$3:$Q$301,15,FALSE))</f>
        <v/>
      </c>
      <c r="Q13" s="38" t="str">
        <f ca="1">IF(J13="","",VLOOKUP(INDIRECT(ADDRESS(ROW()-1,COLUMN()-7,2,2)),Donnéesbrutes!$A$3:$Q$301,17,FALSE))</f>
        <v/>
      </c>
      <c r="R13" s="46"/>
      <c r="S13" s="39" t="str">
        <f ca="1">IF(ISNA(VLOOKUP(INDIRECT(ADDRESS(ROW()-1,COLUMN(),2,2)),Donnéesbrutes!$A$3:$Q$301,2,FALSE)),"",VLOOKUP(INDIRECT(ADDRESS(ROW()-1,1,2,2)),Donnéesbrutes!$A$3:$Q$301,2,FALSE))</f>
        <v/>
      </c>
      <c r="T13" s="36" t="str">
        <f ca="1">IF(S13="","",VLOOKUP(INDIRECT(ADDRESS(ROW()-1,COLUMN()-1,2,2)),Donnéesbrutes!$A$3:$Q$301,5,FALSE))</f>
        <v/>
      </c>
      <c r="U13" s="37" t="str">
        <f ca="1">IF(S13="","",VLOOKUP(INDIRECT(ADDRESS(ROW()-1,COLUMN()-2,2,2)),Donnéesbrutes!$A$3:$Q$301,7,FALSE))</f>
        <v/>
      </c>
      <c r="V13" s="37" t="str">
        <f ca="1">IF(S13="","",VLOOKUP(INDIRECT(ADDRESS(ROW()-1,COLUMN()-3,2,2)),Donnéesbrutes!$A$3:$Q$301,10,FALSE))</f>
        <v/>
      </c>
      <c r="W13" s="37" t="str">
        <f ca="1">IF(S13="","",VLOOKUP(INDIRECT(ADDRESS(ROW()-1,COLUMN()-4,2,2)),Donnéesbrutes!$A$3:$Q$301,11,FALSE))</f>
        <v/>
      </c>
      <c r="X13" s="37" t="str">
        <f ca="1">IF(S13="","",VLOOKUP(INDIRECT(ADDRESS(ROW()-1,COLUMN()-5,2,2)),Donnéesbrutes!$A$3:$Q$301,13,FALSE))</f>
        <v/>
      </c>
      <c r="Y13" s="37" t="str">
        <f ca="1">IF(S13="","",VLOOKUP(INDIRECT(ADDRESS(ROW()-1,COLUMN()-6,2,2)),Donnéesbrutes!$A$3:$Q$301,15,FALSE))</f>
        <v/>
      </c>
      <c r="Z13" s="38" t="str">
        <f ca="1">IF(S13="","",VLOOKUP(INDIRECT(ADDRESS(ROW()-1,COLUMN()-7,2,2)),Donnéesbrutes!$A$3:$Q$301,17,FALSE))</f>
        <v/>
      </c>
    </row>
    <row r="14" spans="1:26" x14ac:dyDescent="0.25">
      <c r="A14" s="40"/>
      <c r="B14" s="41"/>
      <c r="C14" s="33"/>
      <c r="D14" s="33"/>
      <c r="E14" s="33"/>
      <c r="F14" s="33"/>
      <c r="G14" s="33"/>
      <c r="H14" s="34"/>
      <c r="I14" s="46"/>
      <c r="J14" s="40" t="str">
        <f ca="1">J13</f>
        <v/>
      </c>
      <c r="K14" s="41" t="str">
        <f ca="1">IF(J13="","",VLOOKUP(INDIRECT(ADDRESS(ROW()-2,COLUMN()-1,2,2)),Donnéesbrutes!$A$3:$Q$301,3,FALSE))</f>
        <v/>
      </c>
      <c r="L14" s="33"/>
      <c r="M14" s="33"/>
      <c r="N14" s="33"/>
      <c r="O14" s="33"/>
      <c r="P14" s="33"/>
      <c r="Q14" s="34"/>
      <c r="R14" s="46"/>
      <c r="S14" s="40" t="str">
        <f ca="1">S13</f>
        <v/>
      </c>
      <c r="T14" s="41" t="str">
        <f ca="1">IF(S13="","",VLOOKUP(INDIRECT(ADDRESS(ROW()-2,COLUMN()-1,2,2)),Donnéesbrutes!$A$3:$Q$301,3,FALSE))</f>
        <v/>
      </c>
      <c r="U14" s="33"/>
      <c r="V14" s="33"/>
      <c r="W14" s="33"/>
      <c r="X14" s="33"/>
      <c r="Y14" s="33"/>
      <c r="Z14" s="34"/>
    </row>
    <row r="15" spans="1:26" x14ac:dyDescent="0.25">
      <c r="A15" s="32"/>
      <c r="B15" s="33"/>
      <c r="C15" s="33"/>
      <c r="D15" s="33"/>
      <c r="E15" s="33"/>
      <c r="F15" s="33"/>
      <c r="G15" s="33"/>
      <c r="H15" s="34"/>
      <c r="I15" s="46"/>
      <c r="J15" s="32"/>
      <c r="K15" s="33"/>
      <c r="L15" s="33"/>
      <c r="M15" s="33"/>
      <c r="N15" s="33"/>
      <c r="O15" s="33"/>
      <c r="P15" s="33"/>
      <c r="Q15" s="34"/>
      <c r="R15" s="46"/>
      <c r="S15" s="32"/>
      <c r="T15" s="33"/>
      <c r="U15" s="33"/>
      <c r="V15" s="33"/>
      <c r="W15" s="33"/>
      <c r="X15" s="33"/>
      <c r="Y15" s="33"/>
      <c r="Z15" s="34"/>
    </row>
    <row r="16" spans="1:26" x14ac:dyDescent="0.25">
      <c r="A16" s="35"/>
      <c r="B16" s="36"/>
      <c r="C16" s="37"/>
      <c r="D16" s="37"/>
      <c r="E16" s="37"/>
      <c r="F16" s="37"/>
      <c r="G16" s="37"/>
      <c r="H16" s="38"/>
      <c r="I16" s="46"/>
      <c r="J16" s="35">
        <v>14</v>
      </c>
      <c r="K16" s="36" t="str">
        <f ca="1">IF(J17="","",VLOOKUP(INDIRECT(ADDRESS(ROW(),COLUMN()-1,2,2)),Donnéesbrutes!$A$3:$Q$301,4,FALSE))</f>
        <v/>
      </c>
      <c r="L16" s="37" t="str">
        <f ca="1">IF(J17="","",VLOOKUP(INDIRECT(ADDRESS(ROW(),COLUMN()-2,2,2)),Donnéesbrutes!$A$3:$Q$301,6,FALSE))</f>
        <v/>
      </c>
      <c r="M16" s="37" t="str">
        <f ca="1">IF(J17="","",VLOOKUP(INDIRECT(ADDRESS(ROW(),COLUMN()-3,2,2)),Donnéesbrutes!$A$3:$Q$301,9,FALSE))</f>
        <v/>
      </c>
      <c r="N16" s="37" t="str">
        <f ca="1">IF(J17="","",VLOOKUP(INDIRECT(ADDRESS(ROW(),COLUMN()-4,2,2)),Donnéesbrutes!$A$3:$Q$301,10,FALSE))</f>
        <v/>
      </c>
      <c r="O16" s="37" t="str">
        <f ca="1">IF(J17="","",VLOOKUP(INDIRECT(ADDRESS(ROW(),COLUMN()-5,2,2)),Donnéesbrutes!$A$3:$Q$301,12,FALSE))</f>
        <v/>
      </c>
      <c r="P16" s="37" t="str">
        <f ca="1">IF(J17="","",VLOOKUP(INDIRECT(ADDRESS(ROW(),COLUMN()-6,2,2)),Donnéesbrutes!$A$3:$Q$301,14,FALSE))</f>
        <v/>
      </c>
      <c r="Q16" s="38" t="str">
        <f ca="1">IF(J17="","",VLOOKUP(INDIRECT(ADDRESS(ROW(),COLUMN()-7,2,2)),Donnéesbrutes!$A$3:$Q$301,16,FALSE))</f>
        <v/>
      </c>
      <c r="R16" s="46"/>
      <c r="S16" s="35">
        <v>24</v>
      </c>
      <c r="T16" s="36" t="str">
        <f ca="1">IF(S17="","",VLOOKUP(INDIRECT(ADDRESS(ROW(),COLUMN()-1,2,2)),Donnéesbrutes!$A$3:$Q$301,4,FALSE))</f>
        <v/>
      </c>
      <c r="U16" s="37" t="str">
        <f ca="1">IF(S17="","",VLOOKUP(INDIRECT(ADDRESS(ROW(),COLUMN()-2,2,2)),Donnéesbrutes!$A$3:$Q$301,6,FALSE))</f>
        <v/>
      </c>
      <c r="V16" s="37" t="str">
        <f ca="1">IF(S17="","",VLOOKUP(INDIRECT(ADDRESS(ROW(),COLUMN()-3,2,2)),Donnéesbrutes!$A$3:$Q$301,9,FALSE))</f>
        <v/>
      </c>
      <c r="W16" s="37" t="str">
        <f ca="1">IF(S17="","",VLOOKUP(INDIRECT(ADDRESS(ROW(),COLUMN()-4,2,2)),Donnéesbrutes!$A$3:$Q$301,10,FALSE))</f>
        <v/>
      </c>
      <c r="X16" s="37" t="str">
        <f ca="1">IF(S17="","",VLOOKUP(INDIRECT(ADDRESS(ROW(),COLUMN()-5,2,2)),Donnéesbrutes!$A$3:$Q$301,12,FALSE))</f>
        <v/>
      </c>
      <c r="Y16" s="37" t="str">
        <f ca="1">IF(S17="","",VLOOKUP(INDIRECT(ADDRESS(ROW(),COLUMN()-6,2,2)),Donnéesbrutes!$A$3:$Q$301,14,FALSE))</f>
        <v/>
      </c>
      <c r="Z16" s="38" t="str">
        <f ca="1">IF(S17="","",VLOOKUP(INDIRECT(ADDRESS(ROW(),COLUMN()-7,2,2)),Donnéesbrutes!$A$3:$Q$301,16,FALSE))</f>
        <v/>
      </c>
    </row>
    <row r="17" spans="1:26" x14ac:dyDescent="0.25">
      <c r="A17" s="39"/>
      <c r="B17" s="36"/>
      <c r="C17" s="37"/>
      <c r="D17" s="37"/>
      <c r="E17" s="37"/>
      <c r="F17" s="37"/>
      <c r="G17" s="37"/>
      <c r="H17" s="38"/>
      <c r="I17" s="46"/>
      <c r="J17" s="39" t="str">
        <f ca="1">IF(ISNA(VLOOKUP(INDIRECT(ADDRESS(ROW()-1,COLUMN(),2,2)),Donnéesbrutes!$A$3:$Q$301,2,FALSE)),"",VLOOKUP(INDIRECT(ADDRESS(ROW()-1,1,2,2)),Donnéesbrutes!$A$3:$Q$301,2,FALSE))</f>
        <v/>
      </c>
      <c r="K17" s="36" t="str">
        <f ca="1">IF(J17="","",VLOOKUP(INDIRECT(ADDRESS(ROW()-1,COLUMN()-1,2,2)),Donnéesbrutes!$A$3:$Q$301,5,FALSE))</f>
        <v/>
      </c>
      <c r="L17" s="37" t="str">
        <f ca="1">IF(J17="","",VLOOKUP(INDIRECT(ADDRESS(ROW()-1,COLUMN()-2,2,2)),Donnéesbrutes!$A$3:$Q$301,7,FALSE))</f>
        <v/>
      </c>
      <c r="M17" s="37" t="str">
        <f ca="1">IF(J17="","",VLOOKUP(INDIRECT(ADDRESS(ROW()-1,COLUMN()-3,2,2)),Donnéesbrutes!$A$3:$Q$301,10,FALSE))</f>
        <v/>
      </c>
      <c r="N17" s="37" t="str">
        <f ca="1">IF(J17="","",VLOOKUP(INDIRECT(ADDRESS(ROW()-1,COLUMN()-4,2,2)),Donnéesbrutes!$A$3:$Q$301,11,FALSE))</f>
        <v/>
      </c>
      <c r="O17" s="37" t="str">
        <f ca="1">IF(J17="","",VLOOKUP(INDIRECT(ADDRESS(ROW()-1,COLUMN()-5,2,2)),Donnéesbrutes!$A$3:$Q$301,13,FALSE))</f>
        <v/>
      </c>
      <c r="P17" s="37" t="str">
        <f ca="1">IF(J17="","",VLOOKUP(INDIRECT(ADDRESS(ROW()-1,COLUMN()-6,2,2)),Donnéesbrutes!$A$3:$Q$301,15,FALSE))</f>
        <v/>
      </c>
      <c r="Q17" s="38" t="str">
        <f ca="1">IF(J17="","",VLOOKUP(INDIRECT(ADDRESS(ROW()-1,COLUMN()-7,2,2)),Donnéesbrutes!$A$3:$Q$301,17,FALSE))</f>
        <v/>
      </c>
      <c r="R17" s="46"/>
      <c r="S17" s="39" t="str">
        <f ca="1">IF(ISNA(VLOOKUP(INDIRECT(ADDRESS(ROW()-1,COLUMN(),2,2)),Donnéesbrutes!$A$3:$Q$301,2,FALSE)),"",VLOOKUP(INDIRECT(ADDRESS(ROW()-1,1,2,2)),Donnéesbrutes!$A$3:$Q$301,2,FALSE))</f>
        <v/>
      </c>
      <c r="T17" s="36" t="str">
        <f ca="1">IF(S17="","",VLOOKUP(INDIRECT(ADDRESS(ROW()-1,COLUMN()-1,2,2)),Donnéesbrutes!$A$3:$Q$301,5,FALSE))</f>
        <v/>
      </c>
      <c r="U17" s="37" t="str">
        <f ca="1">IF(S17="","",VLOOKUP(INDIRECT(ADDRESS(ROW()-1,COLUMN()-2,2,2)),Donnéesbrutes!$A$3:$Q$301,7,FALSE))</f>
        <v/>
      </c>
      <c r="V17" s="37" t="str">
        <f ca="1">IF(S17="","",VLOOKUP(INDIRECT(ADDRESS(ROW()-1,COLUMN()-3,2,2)),Donnéesbrutes!$A$3:$Q$301,10,FALSE))</f>
        <v/>
      </c>
      <c r="W17" s="37" t="str">
        <f ca="1">IF(S17="","",VLOOKUP(INDIRECT(ADDRESS(ROW()-1,COLUMN()-4,2,2)),Donnéesbrutes!$A$3:$Q$301,11,FALSE))</f>
        <v/>
      </c>
      <c r="X17" s="37" t="str">
        <f ca="1">IF(S17="","",VLOOKUP(INDIRECT(ADDRESS(ROW()-1,COLUMN()-5,2,2)),Donnéesbrutes!$A$3:$Q$301,13,FALSE))</f>
        <v/>
      </c>
      <c r="Y17" s="37" t="str">
        <f ca="1">IF(S17="","",VLOOKUP(INDIRECT(ADDRESS(ROW()-1,COLUMN()-6,2,2)),Donnéesbrutes!$A$3:$Q$301,15,FALSE))</f>
        <v/>
      </c>
      <c r="Z17" s="38" t="str">
        <f ca="1">IF(S17="","",VLOOKUP(INDIRECT(ADDRESS(ROW()-1,COLUMN()-7,2,2)),Donnéesbrutes!$A$3:$Q$301,17,FALSE))</f>
        <v/>
      </c>
    </row>
    <row r="18" spans="1:26" x14ac:dyDescent="0.25">
      <c r="A18" s="40"/>
      <c r="B18" s="41"/>
      <c r="C18" s="33"/>
      <c r="D18" s="33"/>
      <c r="E18" s="33"/>
      <c r="F18" s="33"/>
      <c r="G18" s="33"/>
      <c r="H18" s="34"/>
      <c r="I18" s="46"/>
      <c r="J18" s="40" t="str">
        <f ca="1">J17</f>
        <v/>
      </c>
      <c r="K18" s="41" t="str">
        <f ca="1">IF(J17="","",VLOOKUP(INDIRECT(ADDRESS(ROW()-2,COLUMN()-1,2,2)),Donnéesbrutes!$A$3:$Q$301,3,FALSE))</f>
        <v/>
      </c>
      <c r="L18" s="33"/>
      <c r="M18" s="33"/>
      <c r="N18" s="33"/>
      <c r="O18" s="33"/>
      <c r="P18" s="33"/>
      <c r="Q18" s="34"/>
      <c r="R18" s="46"/>
      <c r="S18" s="40" t="str">
        <f ca="1">S17</f>
        <v/>
      </c>
      <c r="T18" s="41" t="str">
        <f ca="1">IF(S17="","",VLOOKUP(INDIRECT(ADDRESS(ROW()-2,COLUMN()-1,2,2)),Donnéesbrutes!$A$3:$Q$301,3,FALSE))</f>
        <v/>
      </c>
      <c r="U18" s="33"/>
      <c r="V18" s="33"/>
      <c r="W18" s="33"/>
      <c r="X18" s="33"/>
      <c r="Y18" s="33"/>
      <c r="Z18" s="34"/>
    </row>
    <row r="19" spans="1:26" x14ac:dyDescent="0.25">
      <c r="A19" s="32"/>
      <c r="B19" s="33"/>
      <c r="C19" s="33"/>
      <c r="D19" s="33"/>
      <c r="E19" s="33"/>
      <c r="F19" s="33"/>
      <c r="G19" s="33"/>
      <c r="H19" s="34"/>
      <c r="I19" s="46"/>
      <c r="J19" s="32"/>
      <c r="K19" s="33"/>
      <c r="L19" s="33"/>
      <c r="M19" s="33"/>
      <c r="N19" s="33"/>
      <c r="O19" s="33"/>
      <c r="P19" s="33"/>
      <c r="Q19" s="34"/>
      <c r="R19" s="46"/>
      <c r="S19" s="32"/>
      <c r="T19" s="33"/>
      <c r="U19" s="33"/>
      <c r="V19" s="33"/>
      <c r="W19" s="33"/>
      <c r="X19" s="33"/>
      <c r="Y19" s="33"/>
      <c r="Z19" s="34"/>
    </row>
    <row r="20" spans="1:26" x14ac:dyDescent="0.25">
      <c r="A20" s="35"/>
      <c r="B20" s="36"/>
      <c r="C20" s="37"/>
      <c r="D20" s="37"/>
      <c r="E20" s="37"/>
      <c r="F20" s="37"/>
      <c r="G20" s="37"/>
      <c r="H20" s="38"/>
      <c r="I20" s="46"/>
      <c r="J20" s="35">
        <v>15</v>
      </c>
      <c r="K20" s="36" t="str">
        <f ca="1">IF(J21="","",VLOOKUP(INDIRECT(ADDRESS(ROW(),COLUMN()-1,2,2)),Donnéesbrutes!$A$3:$Q$301,4,FALSE))</f>
        <v/>
      </c>
      <c r="L20" s="37" t="str">
        <f ca="1">IF(J21="","",VLOOKUP(INDIRECT(ADDRESS(ROW(),COLUMN()-2,2,2)),Donnéesbrutes!$A$3:$Q$301,6,FALSE))</f>
        <v/>
      </c>
      <c r="M20" s="37" t="str">
        <f ca="1">IF(J21="","",VLOOKUP(INDIRECT(ADDRESS(ROW(),COLUMN()-3,2,2)),Donnéesbrutes!$A$3:$Q$301,9,FALSE))</f>
        <v/>
      </c>
      <c r="N20" s="37" t="str">
        <f ca="1">IF(J21="","",VLOOKUP(INDIRECT(ADDRESS(ROW(),COLUMN()-4,2,2)),Donnéesbrutes!$A$3:$Q$301,10,FALSE))</f>
        <v/>
      </c>
      <c r="O20" s="37" t="str">
        <f ca="1">IF(J21="","",VLOOKUP(INDIRECT(ADDRESS(ROW(),COLUMN()-5,2,2)),Donnéesbrutes!$A$3:$Q$301,12,FALSE))</f>
        <v/>
      </c>
      <c r="P20" s="37" t="str">
        <f ca="1">IF(J21="","",VLOOKUP(INDIRECT(ADDRESS(ROW(),COLUMN()-6,2,2)),Donnéesbrutes!$A$3:$Q$301,14,FALSE))</f>
        <v/>
      </c>
      <c r="Q20" s="38" t="str">
        <f ca="1">IF(J21="","",VLOOKUP(INDIRECT(ADDRESS(ROW(),COLUMN()-7,2,2)),Donnéesbrutes!$A$3:$Q$301,16,FALSE))</f>
        <v/>
      </c>
      <c r="R20" s="46"/>
      <c r="S20" s="35">
        <v>25</v>
      </c>
      <c r="T20" s="36" t="str">
        <f ca="1">IF(S21="","",VLOOKUP(INDIRECT(ADDRESS(ROW(),COLUMN()-1,2,2)),Donnéesbrutes!$A$3:$Q$301,4,FALSE))</f>
        <v/>
      </c>
      <c r="U20" s="37" t="str">
        <f ca="1">IF(S21="","",VLOOKUP(INDIRECT(ADDRESS(ROW(),COLUMN()-2,2,2)),Donnéesbrutes!$A$3:$Q$301,6,FALSE))</f>
        <v/>
      </c>
      <c r="V20" s="37" t="str">
        <f ca="1">IF(S21="","",VLOOKUP(INDIRECT(ADDRESS(ROW(),COLUMN()-3,2,2)),Donnéesbrutes!$A$3:$Q$301,9,FALSE))</f>
        <v/>
      </c>
      <c r="W20" s="37" t="str">
        <f ca="1">IF(S21="","",VLOOKUP(INDIRECT(ADDRESS(ROW(),COLUMN()-4,2,2)),Donnéesbrutes!$A$3:$Q$301,10,FALSE))</f>
        <v/>
      </c>
      <c r="X20" s="37" t="str">
        <f ca="1">IF(S21="","",VLOOKUP(INDIRECT(ADDRESS(ROW(),COLUMN()-5,2,2)),Donnéesbrutes!$A$3:$Q$301,12,FALSE))</f>
        <v/>
      </c>
      <c r="Y20" s="37" t="str">
        <f ca="1">IF(S21="","",VLOOKUP(INDIRECT(ADDRESS(ROW(),COLUMN()-6,2,2)),Donnéesbrutes!$A$3:$Q$301,14,FALSE))</f>
        <v/>
      </c>
      <c r="Z20" s="38" t="str">
        <f ca="1">IF(S21="","",VLOOKUP(INDIRECT(ADDRESS(ROW(),COLUMN()-7,2,2)),Donnéesbrutes!$A$3:$Q$301,16,FALSE))</f>
        <v/>
      </c>
    </row>
    <row r="21" spans="1:26" x14ac:dyDescent="0.25">
      <c r="A21" s="39"/>
      <c r="B21" s="36"/>
      <c r="C21" s="37"/>
      <c r="D21" s="37"/>
      <c r="E21" s="37"/>
      <c r="F21" s="37"/>
      <c r="G21" s="37"/>
      <c r="H21" s="38"/>
      <c r="I21" s="46"/>
      <c r="J21" s="39" t="str">
        <f ca="1">IF(ISNA(VLOOKUP(INDIRECT(ADDRESS(ROW()-1,COLUMN(),2,2)),Donnéesbrutes!$A$3:$Q$301,2,FALSE)),"",VLOOKUP(INDIRECT(ADDRESS(ROW()-1,1,2,2)),Donnéesbrutes!$A$3:$Q$301,2,FALSE))</f>
        <v/>
      </c>
      <c r="K21" s="36" t="str">
        <f ca="1">IF(J21="","",VLOOKUP(INDIRECT(ADDRESS(ROW()-1,COLUMN()-1,2,2)),Donnéesbrutes!$A$3:$Q$301,5,FALSE))</f>
        <v/>
      </c>
      <c r="L21" s="37" t="str">
        <f ca="1">IF(J21="","",VLOOKUP(INDIRECT(ADDRESS(ROW()-1,COLUMN()-2,2,2)),Donnéesbrutes!$A$3:$Q$301,7,FALSE))</f>
        <v/>
      </c>
      <c r="M21" s="37" t="str">
        <f ca="1">IF(J21="","",VLOOKUP(INDIRECT(ADDRESS(ROW()-1,COLUMN()-3,2,2)),Donnéesbrutes!$A$3:$Q$301,10,FALSE))</f>
        <v/>
      </c>
      <c r="N21" s="37" t="str">
        <f ca="1">IF(J21="","",VLOOKUP(INDIRECT(ADDRESS(ROW()-1,COLUMN()-4,2,2)),Donnéesbrutes!$A$3:$Q$301,11,FALSE))</f>
        <v/>
      </c>
      <c r="O21" s="37" t="str">
        <f ca="1">IF(J21="","",VLOOKUP(INDIRECT(ADDRESS(ROW()-1,COLUMN()-5,2,2)),Donnéesbrutes!$A$3:$Q$301,13,FALSE))</f>
        <v/>
      </c>
      <c r="P21" s="37" t="str">
        <f ca="1">IF(J21="","",VLOOKUP(INDIRECT(ADDRESS(ROW()-1,COLUMN()-6,2,2)),Donnéesbrutes!$A$3:$Q$301,15,FALSE))</f>
        <v/>
      </c>
      <c r="Q21" s="38" t="str">
        <f ca="1">IF(J21="","",VLOOKUP(INDIRECT(ADDRESS(ROW()-1,COLUMN()-7,2,2)),Donnéesbrutes!$A$3:$Q$301,17,FALSE))</f>
        <v/>
      </c>
      <c r="R21" s="46"/>
      <c r="S21" s="39" t="str">
        <f ca="1">IF(ISNA(VLOOKUP(INDIRECT(ADDRESS(ROW()-1,COLUMN(),2,2)),Donnéesbrutes!$A$3:$Q$301,2,FALSE)),"",VLOOKUP(INDIRECT(ADDRESS(ROW()-1,1,2,2)),Donnéesbrutes!$A$3:$Q$301,2,FALSE))</f>
        <v/>
      </c>
      <c r="T21" s="36" t="str">
        <f ca="1">IF(S21="","",VLOOKUP(INDIRECT(ADDRESS(ROW()-1,COLUMN()-1,2,2)),Donnéesbrutes!$A$3:$Q$301,5,FALSE))</f>
        <v/>
      </c>
      <c r="U21" s="37" t="str">
        <f ca="1">IF(S21="","",VLOOKUP(INDIRECT(ADDRESS(ROW()-1,COLUMN()-2,2,2)),Donnéesbrutes!$A$3:$Q$301,7,FALSE))</f>
        <v/>
      </c>
      <c r="V21" s="37" t="str">
        <f ca="1">IF(S21="","",VLOOKUP(INDIRECT(ADDRESS(ROW()-1,COLUMN()-3,2,2)),Donnéesbrutes!$A$3:$Q$301,10,FALSE))</f>
        <v/>
      </c>
      <c r="W21" s="37" t="str">
        <f ca="1">IF(S21="","",VLOOKUP(INDIRECT(ADDRESS(ROW()-1,COLUMN()-4,2,2)),Donnéesbrutes!$A$3:$Q$301,11,FALSE))</f>
        <v/>
      </c>
      <c r="X21" s="37" t="str">
        <f ca="1">IF(S21="","",VLOOKUP(INDIRECT(ADDRESS(ROW()-1,COLUMN()-5,2,2)),Donnéesbrutes!$A$3:$Q$301,13,FALSE))</f>
        <v/>
      </c>
      <c r="Y21" s="37" t="str">
        <f ca="1">IF(S21="","",VLOOKUP(INDIRECT(ADDRESS(ROW()-1,COLUMN()-6,2,2)),Donnéesbrutes!$A$3:$Q$301,15,FALSE))</f>
        <v/>
      </c>
      <c r="Z21" s="38" t="str">
        <f ca="1">IF(S21="","",VLOOKUP(INDIRECT(ADDRESS(ROW()-1,COLUMN()-7,2,2)),Donnéesbrutes!$A$3:$Q$301,17,FALSE))</f>
        <v/>
      </c>
    </row>
    <row r="22" spans="1:26" x14ac:dyDescent="0.25">
      <c r="A22" s="40"/>
      <c r="B22" s="41"/>
      <c r="C22" s="33"/>
      <c r="D22" s="33"/>
      <c r="E22" s="33"/>
      <c r="F22" s="33"/>
      <c r="G22" s="33"/>
      <c r="H22" s="34"/>
      <c r="I22" s="46"/>
      <c r="J22" s="40" t="str">
        <f ca="1">J21</f>
        <v/>
      </c>
      <c r="K22" s="41" t="str">
        <f ca="1">IF(J21="","",VLOOKUP(INDIRECT(ADDRESS(ROW()-2,COLUMN()-1,2,2)),Donnéesbrutes!$A$3:$Q$301,3,FALSE))</f>
        <v/>
      </c>
      <c r="L22" s="33"/>
      <c r="M22" s="33"/>
      <c r="N22" s="33"/>
      <c r="O22" s="33"/>
      <c r="P22" s="33"/>
      <c r="Q22" s="34"/>
      <c r="R22" s="46"/>
      <c r="S22" s="40" t="str">
        <f ca="1">S21</f>
        <v/>
      </c>
      <c r="T22" s="41" t="str">
        <f ca="1">IF(S21="","",VLOOKUP(INDIRECT(ADDRESS(ROW()-2,COLUMN()-1,2,2)),Donnéesbrutes!$A$3:$Q$301,3,FALSE))</f>
        <v/>
      </c>
      <c r="U22" s="33"/>
      <c r="V22" s="33"/>
      <c r="W22" s="33"/>
      <c r="X22" s="33"/>
      <c r="Y22" s="33"/>
      <c r="Z22" s="34"/>
    </row>
    <row r="23" spans="1:26" x14ac:dyDescent="0.25">
      <c r="A23" s="32"/>
      <c r="B23" s="33"/>
      <c r="C23" s="33"/>
      <c r="D23" s="33"/>
      <c r="E23" s="33"/>
      <c r="F23" s="33"/>
      <c r="G23" s="33"/>
      <c r="H23" s="34"/>
      <c r="I23" s="46"/>
      <c r="J23" s="32"/>
      <c r="K23" s="33"/>
      <c r="L23" s="33"/>
      <c r="M23" s="33"/>
      <c r="N23" s="33"/>
      <c r="O23" s="33"/>
      <c r="P23" s="33"/>
      <c r="Q23" s="34"/>
      <c r="R23" s="46"/>
      <c r="S23" s="32"/>
      <c r="T23" s="33"/>
      <c r="U23" s="33"/>
      <c r="V23" s="33"/>
      <c r="W23" s="33"/>
      <c r="X23" s="33"/>
      <c r="Y23" s="33"/>
      <c r="Z23" s="34"/>
    </row>
    <row r="24" spans="1:26" x14ac:dyDescent="0.25">
      <c r="A24" s="35"/>
      <c r="B24" s="36"/>
      <c r="C24" s="37"/>
      <c r="D24" s="37"/>
      <c r="E24" s="37"/>
      <c r="F24" s="37"/>
      <c r="G24" s="37"/>
      <c r="H24" s="38"/>
      <c r="I24" s="46"/>
      <c r="J24" s="35">
        <v>16</v>
      </c>
      <c r="K24" s="36" t="str">
        <f ca="1">IF(J25="","",VLOOKUP(INDIRECT(ADDRESS(ROW(),COLUMN()-1,2,2)),Donnéesbrutes!$A$3:$Q$301,4,FALSE))</f>
        <v/>
      </c>
      <c r="L24" s="37" t="str">
        <f ca="1">IF(J25="","",VLOOKUP(INDIRECT(ADDRESS(ROW(),COLUMN()-2,2,2)),Donnéesbrutes!$A$3:$Q$301,6,FALSE))</f>
        <v/>
      </c>
      <c r="M24" s="37" t="str">
        <f ca="1">IF(J25="","",VLOOKUP(INDIRECT(ADDRESS(ROW(),COLUMN()-3,2,2)),Donnéesbrutes!$A$3:$Q$301,9,FALSE))</f>
        <v/>
      </c>
      <c r="N24" s="37" t="str">
        <f ca="1">IF(J25="","",VLOOKUP(INDIRECT(ADDRESS(ROW(),COLUMN()-4,2,2)),Donnéesbrutes!$A$3:$Q$301,10,FALSE))</f>
        <v/>
      </c>
      <c r="O24" s="37" t="str">
        <f ca="1">IF(J25="","",VLOOKUP(INDIRECT(ADDRESS(ROW(),COLUMN()-5,2,2)),Donnéesbrutes!$A$3:$Q$301,12,FALSE))</f>
        <v/>
      </c>
      <c r="P24" s="37" t="str">
        <f ca="1">IF(J25="","",VLOOKUP(INDIRECT(ADDRESS(ROW(),COLUMN()-6,2,2)),Donnéesbrutes!$A$3:$Q$301,14,FALSE))</f>
        <v/>
      </c>
      <c r="Q24" s="38" t="str">
        <f ca="1">IF(J25="","",VLOOKUP(INDIRECT(ADDRESS(ROW(),COLUMN()-7,2,2)),Donnéesbrutes!$A$3:$Q$301,16,FALSE))</f>
        <v/>
      </c>
      <c r="R24" s="46"/>
      <c r="S24" s="35">
        <v>26</v>
      </c>
      <c r="T24" s="36" t="str">
        <f ca="1">IF(S25="","",VLOOKUP(INDIRECT(ADDRESS(ROW(),COLUMN()-1,2,2)),Donnéesbrutes!$A$3:$Q$301,4,FALSE))</f>
        <v/>
      </c>
      <c r="U24" s="37" t="str">
        <f ca="1">IF(S25="","",VLOOKUP(INDIRECT(ADDRESS(ROW(),COLUMN()-2,2,2)),Donnéesbrutes!$A$3:$Q$301,6,FALSE))</f>
        <v/>
      </c>
      <c r="V24" s="37" t="str">
        <f ca="1">IF(S25="","",VLOOKUP(INDIRECT(ADDRESS(ROW(),COLUMN()-3,2,2)),Donnéesbrutes!$A$3:$Q$301,9,FALSE))</f>
        <v/>
      </c>
      <c r="W24" s="37" t="str">
        <f ca="1">IF(S25="","",VLOOKUP(INDIRECT(ADDRESS(ROW(),COLUMN()-4,2,2)),Donnéesbrutes!$A$3:$Q$301,10,FALSE))</f>
        <v/>
      </c>
      <c r="X24" s="37" t="str">
        <f ca="1">IF(S25="","",VLOOKUP(INDIRECT(ADDRESS(ROW(),COLUMN()-5,2,2)),Donnéesbrutes!$A$3:$Q$301,12,FALSE))</f>
        <v/>
      </c>
      <c r="Y24" s="37" t="str">
        <f ca="1">IF(S25="","",VLOOKUP(INDIRECT(ADDRESS(ROW(),COLUMN()-6,2,2)),Donnéesbrutes!$A$3:$Q$301,14,FALSE))</f>
        <v/>
      </c>
      <c r="Z24" s="38" t="str">
        <f ca="1">IF(S25="","",VLOOKUP(INDIRECT(ADDRESS(ROW(),COLUMN()-7,2,2)),Donnéesbrutes!$A$3:$Q$301,16,FALSE))</f>
        <v/>
      </c>
    </row>
    <row r="25" spans="1:26" x14ac:dyDescent="0.25">
      <c r="A25" s="39"/>
      <c r="B25" s="36"/>
      <c r="C25" s="37"/>
      <c r="D25" s="37"/>
      <c r="E25" s="37"/>
      <c r="F25" s="37"/>
      <c r="G25" s="37"/>
      <c r="H25" s="38"/>
      <c r="I25" s="46"/>
      <c r="J25" s="39" t="str">
        <f ca="1">IF(ISNA(VLOOKUP(INDIRECT(ADDRESS(ROW()-1,COLUMN(),2,2)),Donnéesbrutes!$A$3:$Q$301,2,FALSE)),"",VLOOKUP(INDIRECT(ADDRESS(ROW()-1,1,2,2)),Donnéesbrutes!$A$3:$Q$301,2,FALSE))</f>
        <v/>
      </c>
      <c r="K25" s="36" t="str">
        <f ca="1">IF(J25="","",VLOOKUP(INDIRECT(ADDRESS(ROW()-1,COLUMN()-1,2,2)),Donnéesbrutes!$A$3:$Q$301,5,FALSE))</f>
        <v/>
      </c>
      <c r="L25" s="37" t="str">
        <f ca="1">IF(J25="","",VLOOKUP(INDIRECT(ADDRESS(ROW()-1,COLUMN()-2,2,2)),Donnéesbrutes!$A$3:$Q$301,7,FALSE))</f>
        <v/>
      </c>
      <c r="M25" s="37" t="str">
        <f ca="1">IF(J25="","",VLOOKUP(INDIRECT(ADDRESS(ROW()-1,COLUMN()-3,2,2)),Donnéesbrutes!$A$3:$Q$301,10,FALSE))</f>
        <v/>
      </c>
      <c r="N25" s="37" t="str">
        <f ca="1">IF(J25="","",VLOOKUP(INDIRECT(ADDRESS(ROW()-1,COLUMN()-4,2,2)),Donnéesbrutes!$A$3:$Q$301,11,FALSE))</f>
        <v/>
      </c>
      <c r="O25" s="37" t="str">
        <f ca="1">IF(J25="","",VLOOKUP(INDIRECT(ADDRESS(ROW()-1,COLUMN()-5,2,2)),Donnéesbrutes!$A$3:$Q$301,13,FALSE))</f>
        <v/>
      </c>
      <c r="P25" s="37" t="str">
        <f ca="1">IF(J25="","",VLOOKUP(INDIRECT(ADDRESS(ROW()-1,COLUMN()-6,2,2)),Donnéesbrutes!$A$3:$Q$301,15,FALSE))</f>
        <v/>
      </c>
      <c r="Q25" s="38" t="str">
        <f ca="1">IF(J25="","",VLOOKUP(INDIRECT(ADDRESS(ROW()-1,COLUMN()-7,2,2)),Donnéesbrutes!$A$3:$Q$301,17,FALSE))</f>
        <v/>
      </c>
      <c r="R25" s="46"/>
      <c r="S25" s="39" t="str">
        <f ca="1">IF(ISNA(VLOOKUP(INDIRECT(ADDRESS(ROW()-1,COLUMN(),2,2)),Donnéesbrutes!$A$3:$Q$301,2,FALSE)),"",VLOOKUP(INDIRECT(ADDRESS(ROW()-1,1,2,2)),Donnéesbrutes!$A$3:$Q$301,2,FALSE))</f>
        <v/>
      </c>
      <c r="T25" s="36" t="str">
        <f ca="1">IF(S25="","",VLOOKUP(INDIRECT(ADDRESS(ROW()-1,COLUMN()-1,2,2)),Donnéesbrutes!$A$3:$Q$301,5,FALSE))</f>
        <v/>
      </c>
      <c r="U25" s="37" t="str">
        <f ca="1">IF(S25="","",VLOOKUP(INDIRECT(ADDRESS(ROW()-1,COLUMN()-2,2,2)),Donnéesbrutes!$A$3:$Q$301,7,FALSE))</f>
        <v/>
      </c>
      <c r="V25" s="37" t="str">
        <f ca="1">IF(S25="","",VLOOKUP(INDIRECT(ADDRESS(ROW()-1,COLUMN()-3,2,2)),Donnéesbrutes!$A$3:$Q$301,10,FALSE))</f>
        <v/>
      </c>
      <c r="W25" s="37" t="str">
        <f ca="1">IF(S25="","",VLOOKUP(INDIRECT(ADDRESS(ROW()-1,COLUMN()-4,2,2)),Donnéesbrutes!$A$3:$Q$301,11,FALSE))</f>
        <v/>
      </c>
      <c r="X25" s="37" t="str">
        <f ca="1">IF(S25="","",VLOOKUP(INDIRECT(ADDRESS(ROW()-1,COLUMN()-5,2,2)),Donnéesbrutes!$A$3:$Q$301,13,FALSE))</f>
        <v/>
      </c>
      <c r="Y25" s="37" t="str">
        <f ca="1">IF(S25="","",VLOOKUP(INDIRECT(ADDRESS(ROW()-1,COLUMN()-6,2,2)),Donnéesbrutes!$A$3:$Q$301,15,FALSE))</f>
        <v/>
      </c>
      <c r="Z25" s="38" t="str">
        <f ca="1">IF(S25="","",VLOOKUP(INDIRECT(ADDRESS(ROW()-1,COLUMN()-7,2,2)),Donnéesbrutes!$A$3:$Q$301,17,FALSE))</f>
        <v/>
      </c>
    </row>
    <row r="26" spans="1:26" x14ac:dyDescent="0.25">
      <c r="A26" s="40"/>
      <c r="B26" s="41"/>
      <c r="C26" s="33"/>
      <c r="D26" s="33"/>
      <c r="E26" s="33"/>
      <c r="F26" s="33"/>
      <c r="G26" s="33"/>
      <c r="H26" s="34"/>
      <c r="I26" s="46"/>
      <c r="J26" s="40" t="str">
        <f ca="1">J25</f>
        <v/>
      </c>
      <c r="K26" s="41" t="str">
        <f ca="1">IF(J25="","",VLOOKUP(INDIRECT(ADDRESS(ROW()-2,COLUMN()-1,2,2)),Donnéesbrutes!$A$3:$Q$301,3,FALSE))</f>
        <v/>
      </c>
      <c r="L26" s="33"/>
      <c r="M26" s="33"/>
      <c r="N26" s="33"/>
      <c r="O26" s="33"/>
      <c r="P26" s="33"/>
      <c r="Q26" s="34"/>
      <c r="R26" s="46"/>
      <c r="S26" s="40" t="str">
        <f ca="1">S25</f>
        <v/>
      </c>
      <c r="T26" s="41" t="str">
        <f ca="1">IF(S25="","",VLOOKUP(INDIRECT(ADDRESS(ROW()-2,COLUMN()-1,2,2)),Donnéesbrutes!$A$3:$Q$301,3,FALSE))</f>
        <v/>
      </c>
      <c r="U26" s="33"/>
      <c r="V26" s="33"/>
      <c r="W26" s="33"/>
      <c r="X26" s="33"/>
      <c r="Y26" s="33"/>
      <c r="Z26" s="34"/>
    </row>
    <row r="27" spans="1:26" x14ac:dyDescent="0.25">
      <c r="A27" s="32"/>
      <c r="B27" s="33"/>
      <c r="C27" s="33"/>
      <c r="D27" s="33"/>
      <c r="E27" s="33"/>
      <c r="F27" s="33"/>
      <c r="G27" s="33"/>
      <c r="H27" s="34"/>
      <c r="I27" s="46"/>
      <c r="J27" s="32"/>
      <c r="K27" s="33"/>
      <c r="L27" s="33"/>
      <c r="M27" s="33"/>
      <c r="N27" s="33"/>
      <c r="O27" s="33"/>
      <c r="P27" s="33"/>
      <c r="Q27" s="34"/>
      <c r="R27" s="46"/>
      <c r="S27" s="32"/>
      <c r="T27" s="33"/>
      <c r="U27" s="33"/>
      <c r="V27" s="33"/>
      <c r="W27" s="33"/>
      <c r="X27" s="33"/>
      <c r="Y27" s="33"/>
      <c r="Z27" s="34"/>
    </row>
    <row r="28" spans="1:26" x14ac:dyDescent="0.25">
      <c r="A28" s="35"/>
      <c r="B28" s="36"/>
      <c r="C28" s="37"/>
      <c r="D28" s="37"/>
      <c r="E28" s="37"/>
      <c r="F28" s="37"/>
      <c r="G28" s="37"/>
      <c r="H28" s="38"/>
      <c r="I28" s="46"/>
      <c r="J28" s="35">
        <v>17</v>
      </c>
      <c r="K28" s="36" t="str">
        <f ca="1">IF(J29="","",VLOOKUP(INDIRECT(ADDRESS(ROW(),COLUMN()-1,2,2)),Donnéesbrutes!$A$3:$Q$301,4,FALSE))</f>
        <v/>
      </c>
      <c r="L28" s="37" t="str">
        <f ca="1">IF(J29="","",VLOOKUP(INDIRECT(ADDRESS(ROW(),COLUMN()-2,2,2)),Donnéesbrutes!$A$3:$Q$301,6,FALSE))</f>
        <v/>
      </c>
      <c r="M28" s="37" t="str">
        <f ca="1">IF(J29="","",VLOOKUP(INDIRECT(ADDRESS(ROW(),COLUMN()-3,2,2)),Donnéesbrutes!$A$3:$Q$301,9,FALSE))</f>
        <v/>
      </c>
      <c r="N28" s="37" t="str">
        <f ca="1">IF(J29="","",VLOOKUP(INDIRECT(ADDRESS(ROW(),COLUMN()-4,2,2)),Donnéesbrutes!$A$3:$Q$301,10,FALSE))</f>
        <v/>
      </c>
      <c r="O28" s="37" t="str">
        <f ca="1">IF(J29="","",VLOOKUP(INDIRECT(ADDRESS(ROW(),COLUMN()-5,2,2)),Donnéesbrutes!$A$3:$Q$301,12,FALSE))</f>
        <v/>
      </c>
      <c r="P28" s="37" t="str">
        <f ca="1">IF(J29="","",VLOOKUP(INDIRECT(ADDRESS(ROW(),COLUMN()-6,2,2)),Donnéesbrutes!$A$3:$Q$301,14,FALSE))</f>
        <v/>
      </c>
      <c r="Q28" s="38" t="str">
        <f ca="1">IF(J29="","",VLOOKUP(INDIRECT(ADDRESS(ROW(),COLUMN()-7,2,2)),Donnéesbrutes!$A$3:$Q$301,16,FALSE))</f>
        <v/>
      </c>
      <c r="R28" s="46"/>
      <c r="S28" s="35">
        <v>27</v>
      </c>
      <c r="T28" s="36" t="str">
        <f ca="1">IF(S29="","",VLOOKUP(INDIRECT(ADDRESS(ROW(),COLUMN()-1,2,2)),Donnéesbrutes!$A$3:$Q$301,4,FALSE))</f>
        <v/>
      </c>
      <c r="U28" s="37" t="str">
        <f ca="1">IF(S29="","",VLOOKUP(INDIRECT(ADDRESS(ROW(),COLUMN()-2,2,2)),Donnéesbrutes!$A$3:$Q$301,6,FALSE))</f>
        <v/>
      </c>
      <c r="V28" s="37" t="str">
        <f ca="1">IF(S29="","",VLOOKUP(INDIRECT(ADDRESS(ROW(),COLUMN()-3,2,2)),Donnéesbrutes!$A$3:$Q$301,9,FALSE))</f>
        <v/>
      </c>
      <c r="W28" s="37" t="str">
        <f ca="1">IF(S29="","",VLOOKUP(INDIRECT(ADDRESS(ROW(),COLUMN()-4,2,2)),Donnéesbrutes!$A$3:$Q$301,10,FALSE))</f>
        <v/>
      </c>
      <c r="X28" s="37" t="str">
        <f ca="1">IF(S29="","",VLOOKUP(INDIRECT(ADDRESS(ROW(),COLUMN()-5,2,2)),Donnéesbrutes!$A$3:$Q$301,12,FALSE))</f>
        <v/>
      </c>
      <c r="Y28" s="37" t="str">
        <f ca="1">IF(S29="","",VLOOKUP(INDIRECT(ADDRESS(ROW(),COLUMN()-6,2,2)),Donnéesbrutes!$A$3:$Q$301,14,FALSE))</f>
        <v/>
      </c>
      <c r="Z28" s="38" t="str">
        <f ca="1">IF(S29="","",VLOOKUP(INDIRECT(ADDRESS(ROW(),COLUMN()-7,2,2)),Donnéesbrutes!$A$3:$Q$301,16,FALSE))</f>
        <v/>
      </c>
    </row>
    <row r="29" spans="1:26" x14ac:dyDescent="0.25">
      <c r="A29" s="39"/>
      <c r="B29" s="36"/>
      <c r="C29" s="37"/>
      <c r="D29" s="37"/>
      <c r="E29" s="37"/>
      <c r="F29" s="37"/>
      <c r="G29" s="37"/>
      <c r="H29" s="38"/>
      <c r="I29" s="46"/>
      <c r="J29" s="39" t="str">
        <f ca="1">IF(ISNA(VLOOKUP(INDIRECT(ADDRESS(ROW()-1,COLUMN(),2,2)),Donnéesbrutes!$A$3:$Q$301,2,FALSE)),"",VLOOKUP(INDIRECT(ADDRESS(ROW()-1,1,2,2)),Donnéesbrutes!$A$3:$Q$301,2,FALSE))</f>
        <v/>
      </c>
      <c r="K29" s="36" t="str">
        <f ca="1">IF(J29="","",VLOOKUP(INDIRECT(ADDRESS(ROW()-1,COLUMN()-1,2,2)),Donnéesbrutes!$A$3:$Q$301,5,FALSE))</f>
        <v/>
      </c>
      <c r="L29" s="37" t="str">
        <f ca="1">IF(J29="","",VLOOKUP(INDIRECT(ADDRESS(ROW()-1,COLUMN()-2,2,2)),Donnéesbrutes!$A$3:$Q$301,7,FALSE))</f>
        <v/>
      </c>
      <c r="M29" s="37" t="str">
        <f ca="1">IF(J29="","",VLOOKUP(INDIRECT(ADDRESS(ROW()-1,COLUMN()-3,2,2)),Donnéesbrutes!$A$3:$Q$301,10,FALSE))</f>
        <v/>
      </c>
      <c r="N29" s="37" t="str">
        <f ca="1">IF(J29="","",VLOOKUP(INDIRECT(ADDRESS(ROW()-1,COLUMN()-4,2,2)),Donnéesbrutes!$A$3:$Q$301,11,FALSE))</f>
        <v/>
      </c>
      <c r="O29" s="37" t="str">
        <f ca="1">IF(J29="","",VLOOKUP(INDIRECT(ADDRESS(ROW()-1,COLUMN()-5,2,2)),Donnéesbrutes!$A$3:$Q$301,13,FALSE))</f>
        <v/>
      </c>
      <c r="P29" s="37" t="str">
        <f ca="1">IF(J29="","",VLOOKUP(INDIRECT(ADDRESS(ROW()-1,COLUMN()-6,2,2)),Donnéesbrutes!$A$3:$Q$301,15,FALSE))</f>
        <v/>
      </c>
      <c r="Q29" s="38" t="str">
        <f ca="1">IF(J29="","",VLOOKUP(INDIRECT(ADDRESS(ROW()-1,COLUMN()-7,2,2)),Donnéesbrutes!$A$3:$Q$301,17,FALSE))</f>
        <v/>
      </c>
      <c r="R29" s="46"/>
      <c r="S29" s="39" t="str">
        <f ca="1">IF(ISNA(VLOOKUP(INDIRECT(ADDRESS(ROW()-1,COLUMN(),2,2)),Donnéesbrutes!$A$3:$Q$301,2,FALSE)),"",VLOOKUP(INDIRECT(ADDRESS(ROW()-1,1,2,2)),Donnéesbrutes!$A$3:$Q$301,2,FALSE))</f>
        <v/>
      </c>
      <c r="T29" s="36" t="str">
        <f ca="1">IF(S29="","",VLOOKUP(INDIRECT(ADDRESS(ROW()-1,COLUMN()-1,2,2)),Donnéesbrutes!$A$3:$Q$301,5,FALSE))</f>
        <v/>
      </c>
      <c r="U29" s="37" t="str">
        <f ca="1">IF(S29="","",VLOOKUP(INDIRECT(ADDRESS(ROW()-1,COLUMN()-2,2,2)),Donnéesbrutes!$A$3:$Q$301,7,FALSE))</f>
        <v/>
      </c>
      <c r="V29" s="37" t="str">
        <f ca="1">IF(S29="","",VLOOKUP(INDIRECT(ADDRESS(ROW()-1,COLUMN()-3,2,2)),Donnéesbrutes!$A$3:$Q$301,10,FALSE))</f>
        <v/>
      </c>
      <c r="W29" s="37" t="str">
        <f ca="1">IF(S29="","",VLOOKUP(INDIRECT(ADDRESS(ROW()-1,COLUMN()-4,2,2)),Donnéesbrutes!$A$3:$Q$301,11,FALSE))</f>
        <v/>
      </c>
      <c r="X29" s="37" t="str">
        <f ca="1">IF(S29="","",VLOOKUP(INDIRECT(ADDRESS(ROW()-1,COLUMN()-5,2,2)),Donnéesbrutes!$A$3:$Q$301,13,FALSE))</f>
        <v/>
      </c>
      <c r="Y29" s="37" t="str">
        <f ca="1">IF(S29="","",VLOOKUP(INDIRECT(ADDRESS(ROW()-1,COLUMN()-6,2,2)),Donnéesbrutes!$A$3:$Q$301,15,FALSE))</f>
        <v/>
      </c>
      <c r="Z29" s="38" t="str">
        <f ca="1">IF(S29="","",VLOOKUP(INDIRECT(ADDRESS(ROW()-1,COLUMN()-7,2,2)),Donnéesbrutes!$A$3:$Q$301,17,FALSE))</f>
        <v/>
      </c>
    </row>
    <row r="30" spans="1:26" x14ac:dyDescent="0.25">
      <c r="A30" s="40"/>
      <c r="B30" s="41"/>
      <c r="C30" s="33"/>
      <c r="D30" s="33"/>
      <c r="E30" s="33"/>
      <c r="F30" s="33"/>
      <c r="G30" s="33"/>
      <c r="H30" s="34"/>
      <c r="I30" s="46"/>
      <c r="J30" s="40" t="str">
        <f ca="1">J29</f>
        <v/>
      </c>
      <c r="K30" s="41" t="str">
        <f ca="1">IF(J29="","",VLOOKUP(INDIRECT(ADDRESS(ROW()-2,COLUMN()-1,2,2)),Donnéesbrutes!$A$3:$Q$301,3,FALSE))</f>
        <v/>
      </c>
      <c r="L30" s="33"/>
      <c r="M30" s="33"/>
      <c r="N30" s="33"/>
      <c r="O30" s="33"/>
      <c r="P30" s="33"/>
      <c r="Q30" s="34"/>
      <c r="R30" s="46"/>
      <c r="S30" s="40" t="str">
        <f ca="1">S29</f>
        <v/>
      </c>
      <c r="T30" s="41" t="str">
        <f ca="1">IF(S29="","",VLOOKUP(INDIRECT(ADDRESS(ROW()-2,COLUMN()-1,2,2)),Donnéesbrutes!$A$3:$Q$301,3,FALSE))</f>
        <v/>
      </c>
      <c r="U30" s="33"/>
      <c r="V30" s="33"/>
      <c r="W30" s="33"/>
      <c r="X30" s="33"/>
      <c r="Y30" s="33"/>
      <c r="Z30" s="34"/>
    </row>
    <row r="31" spans="1:26" x14ac:dyDescent="0.25">
      <c r="A31" s="32"/>
      <c r="B31" s="33"/>
      <c r="C31" s="33"/>
      <c r="D31" s="33"/>
      <c r="E31" s="33"/>
      <c r="F31" s="33"/>
      <c r="G31" s="33"/>
      <c r="H31" s="34"/>
      <c r="I31" s="46"/>
      <c r="J31" s="32"/>
      <c r="K31" s="33"/>
      <c r="L31" s="33"/>
      <c r="M31" s="33"/>
      <c r="N31" s="33"/>
      <c r="O31" s="33"/>
      <c r="P31" s="33"/>
      <c r="Q31" s="34"/>
      <c r="R31" s="46"/>
      <c r="S31" s="32"/>
      <c r="T31" s="33"/>
      <c r="U31" s="33"/>
      <c r="V31" s="33"/>
      <c r="W31" s="33"/>
      <c r="X31" s="33"/>
      <c r="Y31" s="33"/>
      <c r="Z31" s="34"/>
    </row>
    <row r="32" spans="1:26" x14ac:dyDescent="0.25">
      <c r="A32" s="35"/>
      <c r="B32" s="36"/>
      <c r="C32" s="37"/>
      <c r="D32" s="37"/>
      <c r="E32" s="37"/>
      <c r="F32" s="37"/>
      <c r="G32" s="37"/>
      <c r="H32" s="38"/>
      <c r="I32" s="46"/>
      <c r="J32" s="35">
        <v>18</v>
      </c>
      <c r="K32" s="36" t="str">
        <f ca="1">IF(J33="","",VLOOKUP(INDIRECT(ADDRESS(ROW(),COLUMN()-1,2,2)),Donnéesbrutes!$A$3:$Q$301,4,FALSE))</f>
        <v/>
      </c>
      <c r="L32" s="37" t="str">
        <f ca="1">IF(J33="","",VLOOKUP(INDIRECT(ADDRESS(ROW(),COLUMN()-2,2,2)),Donnéesbrutes!$A$3:$Q$301,6,FALSE))</f>
        <v/>
      </c>
      <c r="M32" s="37" t="str">
        <f ca="1">IF(J33="","",VLOOKUP(INDIRECT(ADDRESS(ROW(),COLUMN()-3,2,2)),Donnéesbrutes!$A$3:$Q$301,9,FALSE))</f>
        <v/>
      </c>
      <c r="N32" s="37" t="str">
        <f ca="1">IF(J33="","",VLOOKUP(INDIRECT(ADDRESS(ROW(),COLUMN()-4,2,2)),Donnéesbrutes!$A$3:$Q$301,10,FALSE))</f>
        <v/>
      </c>
      <c r="O32" s="37" t="str">
        <f ca="1">IF(J33="","",VLOOKUP(INDIRECT(ADDRESS(ROW(),COLUMN()-5,2,2)),Donnéesbrutes!$A$3:$Q$301,12,FALSE))</f>
        <v/>
      </c>
      <c r="P32" s="37" t="str">
        <f ca="1">IF(J33="","",VLOOKUP(INDIRECT(ADDRESS(ROW(),COLUMN()-6,2,2)),Donnéesbrutes!$A$3:$Q$301,14,FALSE))</f>
        <v/>
      </c>
      <c r="Q32" s="38" t="str">
        <f ca="1">IF(J33="","",VLOOKUP(INDIRECT(ADDRESS(ROW(),COLUMN()-7,2,2)),Donnéesbrutes!$A$3:$Q$301,16,FALSE))</f>
        <v/>
      </c>
      <c r="R32" s="46"/>
      <c r="S32" s="35">
        <v>28</v>
      </c>
      <c r="T32" s="36" t="str">
        <f ca="1">IF(S33="","",VLOOKUP(INDIRECT(ADDRESS(ROW(),COLUMN()-1,2,2)),Donnéesbrutes!$A$3:$Q$301,4,FALSE))</f>
        <v/>
      </c>
      <c r="U32" s="37" t="str">
        <f ca="1">IF(S33="","",VLOOKUP(INDIRECT(ADDRESS(ROW(),COLUMN()-2,2,2)),Donnéesbrutes!$A$3:$Q$301,6,FALSE))</f>
        <v/>
      </c>
      <c r="V32" s="37" t="str">
        <f ca="1">IF(S33="","",VLOOKUP(INDIRECT(ADDRESS(ROW(),COLUMN()-3,2,2)),Donnéesbrutes!$A$3:$Q$301,9,FALSE))</f>
        <v/>
      </c>
      <c r="W32" s="37" t="str">
        <f ca="1">IF(S33="","",VLOOKUP(INDIRECT(ADDRESS(ROW(),COLUMN()-4,2,2)),Donnéesbrutes!$A$3:$Q$301,10,FALSE))</f>
        <v/>
      </c>
      <c r="X32" s="37" t="str">
        <f ca="1">IF(S33="","",VLOOKUP(INDIRECT(ADDRESS(ROW(),COLUMN()-5,2,2)),Donnéesbrutes!$A$3:$Q$301,12,FALSE))</f>
        <v/>
      </c>
      <c r="Y32" s="37" t="str">
        <f ca="1">IF(S33="","",VLOOKUP(INDIRECT(ADDRESS(ROW(),COLUMN()-6,2,2)),Donnéesbrutes!$A$3:$Q$301,14,FALSE))</f>
        <v/>
      </c>
      <c r="Z32" s="38" t="str">
        <f ca="1">IF(S33="","",VLOOKUP(INDIRECT(ADDRESS(ROW(),COLUMN()-7,2,2)),Donnéesbrutes!$A$3:$Q$301,16,FALSE))</f>
        <v/>
      </c>
    </row>
    <row r="33" spans="1:26" x14ac:dyDescent="0.25">
      <c r="A33" s="39"/>
      <c r="B33" s="36"/>
      <c r="C33" s="37"/>
      <c r="D33" s="37"/>
      <c r="E33" s="37"/>
      <c r="F33" s="37"/>
      <c r="G33" s="37"/>
      <c r="H33" s="38"/>
      <c r="I33" s="46"/>
      <c r="J33" s="39" t="str">
        <f ca="1">IF(ISNA(VLOOKUP(INDIRECT(ADDRESS(ROW()-1,COLUMN(),2,2)),Donnéesbrutes!$A$3:$Q$301,2,FALSE)),"",VLOOKUP(INDIRECT(ADDRESS(ROW()-1,1,2,2)),Donnéesbrutes!$A$3:$Q$301,2,FALSE))</f>
        <v/>
      </c>
      <c r="K33" s="36" t="str">
        <f ca="1">IF(J33="","",VLOOKUP(INDIRECT(ADDRESS(ROW()-1,COLUMN()-1,2,2)),Donnéesbrutes!$A$3:$Q$301,5,FALSE))</f>
        <v/>
      </c>
      <c r="L33" s="37" t="str">
        <f ca="1">IF(J33="","",VLOOKUP(INDIRECT(ADDRESS(ROW()-1,COLUMN()-2,2,2)),Donnéesbrutes!$A$3:$Q$301,7,FALSE))</f>
        <v/>
      </c>
      <c r="M33" s="37" t="str">
        <f ca="1">IF(J33="","",VLOOKUP(INDIRECT(ADDRESS(ROW()-1,COLUMN()-3,2,2)),Donnéesbrutes!$A$3:$Q$301,10,FALSE))</f>
        <v/>
      </c>
      <c r="N33" s="37" t="str">
        <f ca="1">IF(J33="","",VLOOKUP(INDIRECT(ADDRESS(ROW()-1,COLUMN()-4,2,2)),Donnéesbrutes!$A$3:$Q$301,11,FALSE))</f>
        <v/>
      </c>
      <c r="O33" s="37" t="str">
        <f ca="1">IF(J33="","",VLOOKUP(INDIRECT(ADDRESS(ROW()-1,COLUMN()-5,2,2)),Donnéesbrutes!$A$3:$Q$301,13,FALSE))</f>
        <v/>
      </c>
      <c r="P33" s="37" t="str">
        <f ca="1">IF(J33="","",VLOOKUP(INDIRECT(ADDRESS(ROW()-1,COLUMN()-6,2,2)),Donnéesbrutes!$A$3:$Q$301,15,FALSE))</f>
        <v/>
      </c>
      <c r="Q33" s="38" t="str">
        <f ca="1">IF(J33="","",VLOOKUP(INDIRECT(ADDRESS(ROW()-1,COLUMN()-7,2,2)),Donnéesbrutes!$A$3:$Q$301,17,FALSE))</f>
        <v/>
      </c>
      <c r="R33" s="46"/>
      <c r="S33" s="39" t="str">
        <f ca="1">IF(ISNA(VLOOKUP(INDIRECT(ADDRESS(ROW()-1,COLUMN(),2,2)),Donnéesbrutes!$A$3:$Q$301,2,FALSE)),"",VLOOKUP(INDIRECT(ADDRESS(ROW()-1,1,2,2)),Donnéesbrutes!$A$3:$Q$301,2,FALSE))</f>
        <v/>
      </c>
      <c r="T33" s="36" t="str">
        <f ca="1">IF(S33="","",VLOOKUP(INDIRECT(ADDRESS(ROW()-1,COLUMN()-1,2,2)),Donnéesbrutes!$A$3:$Q$301,5,FALSE))</f>
        <v/>
      </c>
      <c r="U33" s="37" t="str">
        <f ca="1">IF(S33="","",VLOOKUP(INDIRECT(ADDRESS(ROW()-1,COLUMN()-2,2,2)),Donnéesbrutes!$A$3:$Q$301,7,FALSE))</f>
        <v/>
      </c>
      <c r="V33" s="37" t="str">
        <f ca="1">IF(S33="","",VLOOKUP(INDIRECT(ADDRESS(ROW()-1,COLUMN()-3,2,2)),Donnéesbrutes!$A$3:$Q$301,10,FALSE))</f>
        <v/>
      </c>
      <c r="W33" s="37" t="str">
        <f ca="1">IF(S33="","",VLOOKUP(INDIRECT(ADDRESS(ROW()-1,COLUMN()-4,2,2)),Donnéesbrutes!$A$3:$Q$301,11,FALSE))</f>
        <v/>
      </c>
      <c r="X33" s="37" t="str">
        <f ca="1">IF(S33="","",VLOOKUP(INDIRECT(ADDRESS(ROW()-1,COLUMN()-5,2,2)),Donnéesbrutes!$A$3:$Q$301,13,FALSE))</f>
        <v/>
      </c>
      <c r="Y33" s="37" t="str">
        <f ca="1">IF(S33="","",VLOOKUP(INDIRECT(ADDRESS(ROW()-1,COLUMN()-6,2,2)),Donnéesbrutes!$A$3:$Q$301,15,FALSE))</f>
        <v/>
      </c>
      <c r="Z33" s="38" t="str">
        <f ca="1">IF(S33="","",VLOOKUP(INDIRECT(ADDRESS(ROW()-1,COLUMN()-7,2,2)),Donnéesbrutes!$A$3:$Q$301,17,FALSE))</f>
        <v/>
      </c>
    </row>
    <row r="34" spans="1:26" x14ac:dyDescent="0.25">
      <c r="A34" s="40"/>
      <c r="B34" s="41"/>
      <c r="C34" s="33"/>
      <c r="D34" s="33"/>
      <c r="E34" s="33"/>
      <c r="F34" s="33"/>
      <c r="G34" s="33"/>
      <c r="H34" s="34"/>
      <c r="I34" s="46"/>
      <c r="J34" s="40" t="str">
        <f ca="1">J33</f>
        <v/>
      </c>
      <c r="K34" s="41" t="str">
        <f ca="1">IF(J33="","",VLOOKUP(INDIRECT(ADDRESS(ROW()-2,COLUMN()-1,2,2)),Donnéesbrutes!$A$3:$Q$301,3,FALSE))</f>
        <v/>
      </c>
      <c r="L34" s="33"/>
      <c r="M34" s="33"/>
      <c r="N34" s="33"/>
      <c r="O34" s="33"/>
      <c r="P34" s="33"/>
      <c r="Q34" s="34"/>
      <c r="R34" s="46"/>
      <c r="S34" s="40" t="str">
        <f ca="1">S33</f>
        <v/>
      </c>
      <c r="T34" s="41" t="str">
        <f ca="1">IF(S33="","",VLOOKUP(INDIRECT(ADDRESS(ROW()-2,COLUMN()-1,2,2)),Donnéesbrutes!$A$3:$Q$301,3,FALSE))</f>
        <v/>
      </c>
      <c r="U34" s="33"/>
      <c r="V34" s="33"/>
      <c r="W34" s="33"/>
      <c r="X34" s="33"/>
      <c r="Y34" s="33"/>
      <c r="Z34" s="34"/>
    </row>
    <row r="35" spans="1:26" x14ac:dyDescent="0.25">
      <c r="A35" s="32"/>
      <c r="B35" s="33"/>
      <c r="C35" s="33"/>
      <c r="D35" s="33"/>
      <c r="E35" s="33"/>
      <c r="F35" s="33"/>
      <c r="G35" s="33"/>
      <c r="H35" s="34"/>
      <c r="I35" s="46"/>
      <c r="J35" s="32"/>
      <c r="K35" s="33"/>
      <c r="L35" s="33"/>
      <c r="M35" s="33"/>
      <c r="N35" s="33"/>
      <c r="O35" s="33"/>
      <c r="P35" s="33"/>
      <c r="Q35" s="34"/>
      <c r="R35" s="46"/>
      <c r="S35" s="32"/>
      <c r="T35" s="33"/>
      <c r="U35" s="33"/>
      <c r="V35" s="33"/>
      <c r="W35" s="33"/>
      <c r="X35" s="33"/>
      <c r="Y35" s="33"/>
      <c r="Z35" s="34"/>
    </row>
    <row r="36" spans="1:26" x14ac:dyDescent="0.25">
      <c r="A36" s="35">
        <v>9</v>
      </c>
      <c r="B36" s="36" t="str">
        <f ca="1">IF($A37="","",VLOOKUP(INDIRECT(ADDRESS(ROW(),1,2,2)),Donnéesbrutes!$A$3:$Q$301,4,FALSE))</f>
        <v/>
      </c>
      <c r="C36" s="37" t="str">
        <f ca="1">IF($A37="","",VLOOKUP(INDIRECT(ADDRESS(ROW(),1,2,2)),Donnéesbrutes!$A$3:$Q$301,6,FALSE))</f>
        <v/>
      </c>
      <c r="D36" s="37" t="str">
        <f ca="1">IF($A37="","",VLOOKUP(INDIRECT(ADDRESS(ROW(),1,2,2)),Donnéesbrutes!$A$3:$Q$301,9,FALSE))</f>
        <v/>
      </c>
      <c r="E36" s="37" t="str">
        <f ca="1">IF($A37="","",VLOOKUP(INDIRECT(ADDRESS(ROW(),1,2,2)),Donnéesbrutes!$A$3:$Q$301,10,FALSE))</f>
        <v/>
      </c>
      <c r="F36" s="37" t="str">
        <f ca="1">IF($A37="","",VLOOKUP(INDIRECT(ADDRESS(ROW(),1,2,2)),Donnéesbrutes!$A$3:$Q$301,12,FALSE))</f>
        <v/>
      </c>
      <c r="G36" s="37" t="str">
        <f ca="1">IF($A37="","",VLOOKUP(INDIRECT(ADDRESS(ROW(),1,2,2)),Donnéesbrutes!$A$3:$Q$301,14,FALSE))</f>
        <v/>
      </c>
      <c r="H36" s="38" t="str">
        <f ca="1">IF($A37="","",VLOOKUP(INDIRECT(ADDRESS(ROW(),1,2,2)),Donnéesbrutes!$A$3:$Q$301,16,FALSE))</f>
        <v/>
      </c>
      <c r="I36" s="46"/>
      <c r="J36" s="35">
        <v>19</v>
      </c>
      <c r="K36" s="36" t="str">
        <f ca="1">IF(J37="","",VLOOKUP(INDIRECT(ADDRESS(ROW(),COLUMN()-1,2,2)),Donnéesbrutes!$A$3:$Q$301,4,FALSE))</f>
        <v/>
      </c>
      <c r="L36" s="37" t="str">
        <f ca="1">IF(J37="","",VLOOKUP(INDIRECT(ADDRESS(ROW(),COLUMN()-2,2,2)),Donnéesbrutes!$A$3:$Q$301,6,FALSE))</f>
        <v/>
      </c>
      <c r="M36" s="37" t="str">
        <f ca="1">IF(J37="","",VLOOKUP(INDIRECT(ADDRESS(ROW(),COLUMN()-3,2,2)),Donnéesbrutes!$A$3:$Q$301,9,FALSE))</f>
        <v/>
      </c>
      <c r="N36" s="37" t="str">
        <f ca="1">IF(J37="","",VLOOKUP(INDIRECT(ADDRESS(ROW(),COLUMN()-4,2,2)),Donnéesbrutes!$A$3:$Q$301,10,FALSE))</f>
        <v/>
      </c>
      <c r="O36" s="37" t="str">
        <f ca="1">IF(J37="","",VLOOKUP(INDIRECT(ADDRESS(ROW(),COLUMN()-5,2,2)),Donnéesbrutes!$A$3:$Q$301,12,FALSE))</f>
        <v/>
      </c>
      <c r="P36" s="37" t="str">
        <f ca="1">IF(J37="","",VLOOKUP(INDIRECT(ADDRESS(ROW(),COLUMN()-6,2,2)),Donnéesbrutes!$A$3:$Q$301,14,FALSE))</f>
        <v/>
      </c>
      <c r="Q36" s="38" t="str">
        <f ca="1">IF(J37="","",VLOOKUP(INDIRECT(ADDRESS(ROW(),COLUMN()-7,2,2)),Donnéesbrutes!$A$3:$Q$301,16,FALSE))</f>
        <v/>
      </c>
      <c r="R36" s="46"/>
      <c r="S36" s="35">
        <v>29</v>
      </c>
      <c r="T36" s="36" t="str">
        <f ca="1">IF(S37="","",VLOOKUP(INDIRECT(ADDRESS(ROW(),COLUMN()-1,2,2)),Donnéesbrutes!$A$3:$Q$301,4,FALSE))</f>
        <v/>
      </c>
      <c r="U36" s="37" t="str">
        <f ca="1">IF(S37="","",VLOOKUP(INDIRECT(ADDRESS(ROW(),COLUMN()-2,2,2)),Donnéesbrutes!$A$3:$Q$301,6,FALSE))</f>
        <v/>
      </c>
      <c r="V36" s="37" t="str">
        <f ca="1">IF(S37="","",VLOOKUP(INDIRECT(ADDRESS(ROW(),COLUMN()-3,2,2)),Donnéesbrutes!$A$3:$Q$301,9,FALSE))</f>
        <v/>
      </c>
      <c r="W36" s="37" t="str">
        <f ca="1">IF(S37="","",VLOOKUP(INDIRECT(ADDRESS(ROW(),COLUMN()-4,2,2)),Donnéesbrutes!$A$3:$Q$301,10,FALSE))</f>
        <v/>
      </c>
      <c r="X36" s="37" t="str">
        <f ca="1">IF(S37="","",VLOOKUP(INDIRECT(ADDRESS(ROW(),COLUMN()-5,2,2)),Donnéesbrutes!$A$3:$Q$301,12,FALSE))</f>
        <v/>
      </c>
      <c r="Y36" s="37" t="str">
        <f ca="1">IF(S37="","",VLOOKUP(INDIRECT(ADDRESS(ROW(),COLUMN()-6,2,2)),Donnéesbrutes!$A$3:$Q$301,14,FALSE))</f>
        <v/>
      </c>
      <c r="Z36" s="38" t="str">
        <f ca="1">IF(S37="","",VLOOKUP(INDIRECT(ADDRESS(ROW(),COLUMN()-7,2,2)),Donnéesbrutes!$A$3:$Q$301,16,FALSE))</f>
        <v/>
      </c>
    </row>
    <row r="37" spans="1:26" x14ac:dyDescent="0.25">
      <c r="A37" s="39" t="str">
        <f ca="1">IF(ISNA(VLOOKUP(INDIRECT(ADDRESS(ROW()-1,1,2,2)),Donnéesbrutes!$A$3:$Q$301,2,FALSE)),"",VLOOKUP(INDIRECT(ADDRESS(ROW()-1,1,2,2)),Donnéesbrutes!$A$3:$Q$301,2,FALSE))</f>
        <v/>
      </c>
      <c r="B37" s="36" t="str">
        <f ca="1">IF($A37="","",VLOOKUP(INDIRECT(ADDRESS(ROW()-1,1,2,2)),Donnéesbrutes!$A$3:$Q$301,5,FALSE))</f>
        <v/>
      </c>
      <c r="C37" s="37" t="str">
        <f ca="1">IF($A37="","",VLOOKUP(INDIRECT(ADDRESS(ROW()-1,1,2,2)),Donnéesbrutes!$A$3:$Q$301,7,FALSE))</f>
        <v/>
      </c>
      <c r="D37" s="37" t="str">
        <f ca="1">IF($A37="","",VLOOKUP(INDIRECT(ADDRESS(ROW()-1,1,2,2)),Donnéesbrutes!$A$3:$Q$301,10,FALSE))</f>
        <v/>
      </c>
      <c r="E37" s="37" t="str">
        <f ca="1">IF($A37="","",VLOOKUP(INDIRECT(ADDRESS(ROW()-1,1,2,2)),Donnéesbrutes!$A$3:$Q$301,11,FALSE))</f>
        <v/>
      </c>
      <c r="F37" s="37" t="str">
        <f ca="1">IF($A37="","",VLOOKUP(INDIRECT(ADDRESS(ROW()-1,1,2,2)),Donnéesbrutes!$A$3:$Q$301,13,FALSE))</f>
        <v/>
      </c>
      <c r="G37" s="37" t="str">
        <f ca="1">IF($A37="","",VLOOKUP(INDIRECT(ADDRESS(ROW()-1,1,2,2)),Donnéesbrutes!$A$3:$Q$301,15,FALSE))</f>
        <v/>
      </c>
      <c r="H37" s="38" t="str">
        <f ca="1">IF($A37="","",VLOOKUP(INDIRECT(ADDRESS(ROW()-1,1,2,2)),Donnéesbrutes!$A$3:$Q$301,17,FALSE))</f>
        <v/>
      </c>
      <c r="I37" s="46"/>
      <c r="J37" s="39" t="str">
        <f ca="1">IF(ISNA(VLOOKUP(INDIRECT(ADDRESS(ROW()-1,COLUMN(),2,2)),Donnéesbrutes!$A$3:$Q$301,2,FALSE)),"",VLOOKUP(INDIRECT(ADDRESS(ROW()-1,1,2,2)),Donnéesbrutes!$A$3:$Q$301,2,FALSE))</f>
        <v/>
      </c>
      <c r="K37" s="36" t="str">
        <f ca="1">IF(J37="","",VLOOKUP(INDIRECT(ADDRESS(ROW()-1,COLUMN()-1,2,2)),Donnéesbrutes!$A$3:$Q$301,5,FALSE))</f>
        <v/>
      </c>
      <c r="L37" s="37" t="str">
        <f ca="1">IF(J37="","",VLOOKUP(INDIRECT(ADDRESS(ROW()-1,COLUMN()-2,2,2)),Donnéesbrutes!$A$3:$Q$301,7,FALSE))</f>
        <v/>
      </c>
      <c r="M37" s="37" t="str">
        <f ca="1">IF(J37="","",VLOOKUP(INDIRECT(ADDRESS(ROW()-1,COLUMN()-3,2,2)),Donnéesbrutes!$A$3:$Q$301,10,FALSE))</f>
        <v/>
      </c>
      <c r="N37" s="37" t="str">
        <f ca="1">IF(J37="","",VLOOKUP(INDIRECT(ADDRESS(ROW()-1,COLUMN()-4,2,2)),Donnéesbrutes!$A$3:$Q$301,11,FALSE))</f>
        <v/>
      </c>
      <c r="O37" s="37" t="str">
        <f ca="1">IF(J37="","",VLOOKUP(INDIRECT(ADDRESS(ROW()-1,COLUMN()-5,2,2)),Donnéesbrutes!$A$3:$Q$301,13,FALSE))</f>
        <v/>
      </c>
      <c r="P37" s="37" t="str">
        <f ca="1">IF(J37="","",VLOOKUP(INDIRECT(ADDRESS(ROW()-1,COLUMN()-6,2,2)),Donnéesbrutes!$A$3:$Q$301,15,FALSE))</f>
        <v/>
      </c>
      <c r="Q37" s="38" t="str">
        <f ca="1">IF(J37="","",VLOOKUP(INDIRECT(ADDRESS(ROW()-1,COLUMN()-7,2,2)),Donnéesbrutes!$A$3:$Q$301,17,FALSE))</f>
        <v/>
      </c>
      <c r="R37" s="46"/>
      <c r="S37" s="39" t="str">
        <f ca="1">IF(ISNA(VLOOKUP(INDIRECT(ADDRESS(ROW()-1,COLUMN(),2,2)),Donnéesbrutes!$A$3:$Q$301,2,FALSE)),"",VLOOKUP(INDIRECT(ADDRESS(ROW()-1,1,2,2)),Donnéesbrutes!$A$3:$Q$301,2,FALSE))</f>
        <v/>
      </c>
      <c r="T37" s="36" t="str">
        <f ca="1">IF(S37="","",VLOOKUP(INDIRECT(ADDRESS(ROW()-1,COLUMN()-1,2,2)),Donnéesbrutes!$A$3:$Q$301,5,FALSE))</f>
        <v/>
      </c>
      <c r="U37" s="37" t="str">
        <f ca="1">IF(S37="","",VLOOKUP(INDIRECT(ADDRESS(ROW()-1,COLUMN()-2,2,2)),Donnéesbrutes!$A$3:$Q$301,7,FALSE))</f>
        <v/>
      </c>
      <c r="V37" s="37" t="str">
        <f ca="1">IF(S37="","",VLOOKUP(INDIRECT(ADDRESS(ROW()-1,COLUMN()-3,2,2)),Donnéesbrutes!$A$3:$Q$301,10,FALSE))</f>
        <v/>
      </c>
      <c r="W37" s="37" t="str">
        <f ca="1">IF(S37="","",VLOOKUP(INDIRECT(ADDRESS(ROW()-1,COLUMN()-4,2,2)),Donnéesbrutes!$A$3:$Q$301,11,FALSE))</f>
        <v/>
      </c>
      <c r="X37" s="37" t="str">
        <f ca="1">IF(S37="","",VLOOKUP(INDIRECT(ADDRESS(ROW()-1,COLUMN()-5,2,2)),Donnéesbrutes!$A$3:$Q$301,13,FALSE))</f>
        <v/>
      </c>
      <c r="Y37" s="37" t="str">
        <f ca="1">IF(S37="","",VLOOKUP(INDIRECT(ADDRESS(ROW()-1,COLUMN()-6,2,2)),Donnéesbrutes!$A$3:$Q$301,15,FALSE))</f>
        <v/>
      </c>
      <c r="Z37" s="38" t="str">
        <f ca="1">IF(S37="","",VLOOKUP(INDIRECT(ADDRESS(ROW()-1,COLUMN()-7,2,2)),Donnéesbrutes!$A$3:$Q$301,17,FALSE))</f>
        <v/>
      </c>
    </row>
    <row r="38" spans="1:26" x14ac:dyDescent="0.25">
      <c r="A38" s="40" t="str">
        <f ca="1">A37</f>
        <v/>
      </c>
      <c r="B38" s="41" t="str">
        <f ca="1">IF(A37="","",VLOOKUP(INDIRECT(ADDRESS(ROW()-2,1,2,2)),Donnéesbrutes!$A$3:$Q$301,3,FALSE))</f>
        <v/>
      </c>
      <c r="C38" s="33"/>
      <c r="D38" s="33"/>
      <c r="E38" s="33"/>
      <c r="F38" s="33"/>
      <c r="G38" s="33"/>
      <c r="H38" s="34"/>
      <c r="I38" s="46"/>
      <c r="J38" s="40" t="str">
        <f ca="1">J37</f>
        <v/>
      </c>
      <c r="K38" s="41" t="str">
        <f ca="1">IF(J37="","",VLOOKUP(INDIRECT(ADDRESS(ROW()-2,COLUMN()-1,2,2)),Donnéesbrutes!$A$3:$Q$301,3,FALSE))</f>
        <v/>
      </c>
      <c r="L38" s="33"/>
      <c r="M38" s="33"/>
      <c r="N38" s="33"/>
      <c r="O38" s="33"/>
      <c r="P38" s="33"/>
      <c r="Q38" s="34"/>
      <c r="R38" s="46"/>
      <c r="S38" s="40" t="str">
        <f ca="1">S37</f>
        <v/>
      </c>
      <c r="T38" s="41" t="str">
        <f ca="1">IF(S37="","",VLOOKUP(INDIRECT(ADDRESS(ROW()-2,COLUMN()-1,2,2)),Donnéesbrutes!$A$3:$Q$301,3,FALSE))</f>
        <v/>
      </c>
      <c r="U38" s="33"/>
      <c r="V38" s="33"/>
      <c r="W38" s="33"/>
      <c r="X38" s="33"/>
      <c r="Y38" s="33"/>
      <c r="Z38" s="34"/>
    </row>
    <row r="39" spans="1:26" x14ac:dyDescent="0.25">
      <c r="A39" s="32"/>
      <c r="B39" s="33"/>
      <c r="C39" s="33"/>
      <c r="D39" s="33"/>
      <c r="E39" s="33"/>
      <c r="F39" s="33"/>
      <c r="G39" s="33"/>
      <c r="H39" s="34"/>
      <c r="I39" s="46"/>
      <c r="J39" s="32"/>
      <c r="K39" s="33"/>
      <c r="L39" s="33"/>
      <c r="M39" s="33"/>
      <c r="N39" s="33"/>
      <c r="O39" s="33"/>
      <c r="P39" s="33"/>
      <c r="Q39" s="34"/>
      <c r="R39" s="46"/>
      <c r="S39" s="32"/>
      <c r="T39" s="33"/>
      <c r="U39" s="33"/>
      <c r="V39" s="33"/>
      <c r="W39" s="33"/>
      <c r="X39" s="33"/>
      <c r="Y39" s="33"/>
      <c r="Z39" s="34"/>
    </row>
    <row r="40" spans="1:26" x14ac:dyDescent="0.25">
      <c r="A40" s="35">
        <v>10</v>
      </c>
      <c r="B40" s="36" t="str">
        <f ca="1">IF($A41="","",VLOOKUP(INDIRECT(ADDRESS(ROW(),1,2,2)),Donnéesbrutes!$A$3:$Q$301,4,FALSE))</f>
        <v/>
      </c>
      <c r="C40" s="37" t="str">
        <f ca="1">IF($A41="","",VLOOKUP(INDIRECT(ADDRESS(ROW(),1,2,2)),Donnéesbrutes!$A$3:$Q$301,6,FALSE))</f>
        <v/>
      </c>
      <c r="D40" s="37" t="str">
        <f ca="1">IF($A41="","",VLOOKUP(INDIRECT(ADDRESS(ROW(),1,2,2)),Donnéesbrutes!$A$3:$Q$301,9,FALSE))</f>
        <v/>
      </c>
      <c r="E40" s="37" t="str">
        <f ca="1">IF($A41="","",VLOOKUP(INDIRECT(ADDRESS(ROW(),1,2,2)),Donnéesbrutes!$A$3:$Q$301,10,FALSE))</f>
        <v/>
      </c>
      <c r="F40" s="37" t="str">
        <f ca="1">IF($A41="","",VLOOKUP(INDIRECT(ADDRESS(ROW(),1,2,2)),Donnéesbrutes!$A$3:$Q$301,12,FALSE))</f>
        <v/>
      </c>
      <c r="G40" s="37" t="str">
        <f ca="1">IF($A41="","",VLOOKUP(INDIRECT(ADDRESS(ROW(),1,2,2)),Donnéesbrutes!$A$3:$Q$301,14,FALSE))</f>
        <v/>
      </c>
      <c r="H40" s="38" t="str">
        <f ca="1">IF($A41="","",VLOOKUP(INDIRECT(ADDRESS(ROW(),1,2,2)),Donnéesbrutes!$A$3:$Q$301,16,FALSE))</f>
        <v/>
      </c>
      <c r="I40" s="46"/>
      <c r="J40" s="35">
        <v>20</v>
      </c>
      <c r="K40" s="36" t="str">
        <f ca="1">IF(J41="","",VLOOKUP(INDIRECT(ADDRESS(ROW(),COLUMN()-1,2,2)),Donnéesbrutes!$A$3:$Q$301,4,FALSE))</f>
        <v/>
      </c>
      <c r="L40" s="37" t="str">
        <f ca="1">IF(J41="","",VLOOKUP(INDIRECT(ADDRESS(ROW(),COLUMN()-2,2,2)),Donnéesbrutes!$A$3:$Q$301,6,FALSE))</f>
        <v/>
      </c>
      <c r="M40" s="37" t="str">
        <f ca="1">IF(J41="","",VLOOKUP(INDIRECT(ADDRESS(ROW(),COLUMN()-3,2,2)),Donnéesbrutes!$A$3:$Q$301,9,FALSE))</f>
        <v/>
      </c>
      <c r="N40" s="37" t="str">
        <f ca="1">IF(J41="","",VLOOKUP(INDIRECT(ADDRESS(ROW(),COLUMN()-4,2,2)),Donnéesbrutes!$A$3:$Q$301,10,FALSE))</f>
        <v/>
      </c>
      <c r="O40" s="37" t="str">
        <f ca="1">IF(J41="","",VLOOKUP(INDIRECT(ADDRESS(ROW(),COLUMN()-5,2,2)),Donnéesbrutes!$A$3:$Q$301,12,FALSE))</f>
        <v/>
      </c>
      <c r="P40" s="37" t="str">
        <f ca="1">IF(J41="","",VLOOKUP(INDIRECT(ADDRESS(ROW(),COLUMN()-6,2,2)),Donnéesbrutes!$A$3:$Q$301,14,FALSE))</f>
        <v/>
      </c>
      <c r="Q40" s="38" t="str">
        <f ca="1">IF(J41="","",VLOOKUP(INDIRECT(ADDRESS(ROW(),COLUMN()-7,2,2)),Donnéesbrutes!$A$3:$Q$301,16,FALSE))</f>
        <v/>
      </c>
      <c r="R40" s="46"/>
      <c r="S40" s="35">
        <v>30</v>
      </c>
      <c r="T40" s="36" t="str">
        <f ca="1">IF(S41="","",VLOOKUP(INDIRECT(ADDRESS(ROW(),COLUMN()-1,2,2)),Donnéesbrutes!$A$3:$Q$301,4,FALSE))</f>
        <v/>
      </c>
      <c r="U40" s="37" t="str">
        <f ca="1">IF(S41="","",VLOOKUP(INDIRECT(ADDRESS(ROW(),COLUMN()-2,2,2)),Donnéesbrutes!$A$3:$Q$301,6,FALSE))</f>
        <v/>
      </c>
      <c r="V40" s="37" t="str">
        <f ca="1">IF(S41="","",VLOOKUP(INDIRECT(ADDRESS(ROW(),COLUMN()-3,2,2)),Donnéesbrutes!$A$3:$Q$301,9,FALSE))</f>
        <v/>
      </c>
      <c r="W40" s="37" t="str">
        <f ca="1">IF(S41="","",VLOOKUP(INDIRECT(ADDRESS(ROW(),COLUMN()-4,2,2)),Donnéesbrutes!$A$3:$Q$301,10,FALSE))</f>
        <v/>
      </c>
      <c r="X40" s="37" t="str">
        <f ca="1">IF(S41="","",VLOOKUP(INDIRECT(ADDRESS(ROW(),COLUMN()-5,2,2)),Donnéesbrutes!$A$3:$Q$301,12,FALSE))</f>
        <v/>
      </c>
      <c r="Y40" s="37" t="str">
        <f ca="1">IF(S41="","",VLOOKUP(INDIRECT(ADDRESS(ROW(),COLUMN()-6,2,2)),Donnéesbrutes!$A$3:$Q$301,14,FALSE))</f>
        <v/>
      </c>
      <c r="Z40" s="38" t="str">
        <f ca="1">IF(S41="","",VLOOKUP(INDIRECT(ADDRESS(ROW(),COLUMN()-7,2,2)),Donnéesbrutes!$A$3:$Q$301,16,FALSE))</f>
        <v/>
      </c>
    </row>
    <row r="41" spans="1:26" x14ac:dyDescent="0.25">
      <c r="A41" s="39" t="str">
        <f ca="1">IF(ISNA(VLOOKUP(INDIRECT(ADDRESS(ROW()-1,1,2,2)),Donnéesbrutes!$A$3:$Q$301,2,FALSE)),"",VLOOKUP(INDIRECT(ADDRESS(ROW()-1,1,2,2)),Donnéesbrutes!$A$3:$Q$301,2,FALSE))</f>
        <v/>
      </c>
      <c r="B41" s="36" t="str">
        <f ca="1">IF($A41="","",VLOOKUP(INDIRECT(ADDRESS(ROW()-1,1,2,2)),Donnéesbrutes!$A$3:$Q$301,5,FALSE))</f>
        <v/>
      </c>
      <c r="C41" s="37" t="str">
        <f ca="1">IF($A41="","",VLOOKUP(INDIRECT(ADDRESS(ROW()-1,1,2,2)),Donnéesbrutes!$A$3:$Q$301,7,FALSE))</f>
        <v/>
      </c>
      <c r="D41" s="37" t="str">
        <f ca="1">IF($A41="","",VLOOKUP(INDIRECT(ADDRESS(ROW()-1,1,2,2)),Donnéesbrutes!$A$3:$Q$301,10,FALSE))</f>
        <v/>
      </c>
      <c r="E41" s="37" t="str">
        <f ca="1">IF($A41="","",VLOOKUP(INDIRECT(ADDRESS(ROW()-1,1,2,2)),Donnéesbrutes!$A$3:$Q$301,11,FALSE))</f>
        <v/>
      </c>
      <c r="F41" s="37" t="str">
        <f ca="1">IF($A41="","",VLOOKUP(INDIRECT(ADDRESS(ROW()-1,1,2,2)),Donnéesbrutes!$A$3:$Q$301,13,FALSE))</f>
        <v/>
      </c>
      <c r="G41" s="37" t="str">
        <f ca="1">IF($A41="","",VLOOKUP(INDIRECT(ADDRESS(ROW()-1,1,2,2)),Donnéesbrutes!$A$3:$Q$301,15,FALSE))</f>
        <v/>
      </c>
      <c r="H41" s="38" t="str">
        <f ca="1">IF($A41="","",VLOOKUP(INDIRECT(ADDRESS(ROW()-1,1,2,2)),Donnéesbrutes!$A$3:$Q$301,17,FALSE))</f>
        <v/>
      </c>
      <c r="I41" s="46"/>
      <c r="J41" s="39" t="str">
        <f ca="1">IF(ISNA(VLOOKUP(INDIRECT(ADDRESS(ROW()-1,COLUMN(),2,2)),Donnéesbrutes!$A$3:$Q$301,2,FALSE)),"",VLOOKUP(INDIRECT(ADDRESS(ROW()-1,1,2,2)),Donnéesbrutes!$A$3:$Q$301,2,FALSE))</f>
        <v/>
      </c>
      <c r="K41" s="36" t="str">
        <f ca="1">IF(J41="","",VLOOKUP(INDIRECT(ADDRESS(ROW()-1,COLUMN()-1,2,2)),Donnéesbrutes!$A$3:$Q$301,5,FALSE))</f>
        <v/>
      </c>
      <c r="L41" s="37" t="str">
        <f ca="1">IF(J41="","",VLOOKUP(INDIRECT(ADDRESS(ROW()-1,COLUMN()-2,2,2)),Donnéesbrutes!$A$3:$Q$301,7,FALSE))</f>
        <v/>
      </c>
      <c r="M41" s="37" t="str">
        <f ca="1">IF(J41="","",VLOOKUP(INDIRECT(ADDRESS(ROW()-1,COLUMN()-3,2,2)),Donnéesbrutes!$A$3:$Q$301,10,FALSE))</f>
        <v/>
      </c>
      <c r="N41" s="37" t="str">
        <f ca="1">IF(J41="","",VLOOKUP(INDIRECT(ADDRESS(ROW()-1,COLUMN()-4,2,2)),Donnéesbrutes!$A$3:$Q$301,11,FALSE))</f>
        <v/>
      </c>
      <c r="O41" s="37" t="str">
        <f ca="1">IF(J41="","",VLOOKUP(INDIRECT(ADDRESS(ROW()-1,COLUMN()-5,2,2)),Donnéesbrutes!$A$3:$Q$301,13,FALSE))</f>
        <v/>
      </c>
      <c r="P41" s="37" t="str">
        <f ca="1">IF(J41="","",VLOOKUP(INDIRECT(ADDRESS(ROW()-1,COLUMN()-6,2,2)),Donnéesbrutes!$A$3:$Q$301,15,FALSE))</f>
        <v/>
      </c>
      <c r="Q41" s="38" t="str">
        <f ca="1">IF(J41="","",VLOOKUP(INDIRECT(ADDRESS(ROW()-1,COLUMN()-7,2,2)),Donnéesbrutes!$A$3:$Q$301,17,FALSE))</f>
        <v/>
      </c>
      <c r="R41" s="46"/>
      <c r="S41" s="39" t="str">
        <f ca="1">IF(ISNA(VLOOKUP(INDIRECT(ADDRESS(ROW()-1,COLUMN(),2,2)),Donnéesbrutes!$A$3:$Q$301,2,FALSE)),"",VLOOKUP(INDIRECT(ADDRESS(ROW()-1,1,2,2)),Donnéesbrutes!$A$3:$Q$301,2,FALSE))</f>
        <v/>
      </c>
      <c r="T41" s="36" t="str">
        <f ca="1">IF(S41="","",VLOOKUP(INDIRECT(ADDRESS(ROW()-1,COLUMN()-1,2,2)),Donnéesbrutes!$A$3:$Q$301,5,FALSE))</f>
        <v/>
      </c>
      <c r="U41" s="37" t="str">
        <f ca="1">IF(S41="","",VLOOKUP(INDIRECT(ADDRESS(ROW()-1,COLUMN()-2,2,2)),Donnéesbrutes!$A$3:$Q$301,7,FALSE))</f>
        <v/>
      </c>
      <c r="V41" s="37" t="str">
        <f ca="1">IF(S41="","",VLOOKUP(INDIRECT(ADDRESS(ROW()-1,COLUMN()-3,2,2)),Donnéesbrutes!$A$3:$Q$301,10,FALSE))</f>
        <v/>
      </c>
      <c r="W41" s="37" t="str">
        <f ca="1">IF(S41="","",VLOOKUP(INDIRECT(ADDRESS(ROW()-1,COLUMN()-4,2,2)),Donnéesbrutes!$A$3:$Q$301,11,FALSE))</f>
        <v/>
      </c>
      <c r="X41" s="37" t="str">
        <f ca="1">IF(S41="","",VLOOKUP(INDIRECT(ADDRESS(ROW()-1,COLUMN()-5,2,2)),Donnéesbrutes!$A$3:$Q$301,13,FALSE))</f>
        <v/>
      </c>
      <c r="Y41" s="37" t="str">
        <f ca="1">IF(S41="","",VLOOKUP(INDIRECT(ADDRESS(ROW()-1,COLUMN()-6,2,2)),Donnéesbrutes!$A$3:$Q$301,15,FALSE))</f>
        <v/>
      </c>
      <c r="Z41" s="38" t="str">
        <f ca="1">IF(S41="","",VLOOKUP(INDIRECT(ADDRESS(ROW()-1,COLUMN()-7,2,2)),Donnéesbrutes!$A$3:$Q$301,17,FALSE))</f>
        <v/>
      </c>
    </row>
    <row r="42" spans="1:26" ht="15.75" thickBot="1" x14ac:dyDescent="0.3">
      <c r="A42" s="42" t="str">
        <f ca="1">A41</f>
        <v/>
      </c>
      <c r="B42" s="43" t="str">
        <f ca="1">IF(A41="","",VLOOKUP(INDIRECT(ADDRESS(ROW()-2,1,2,2)),Donnéesbrutes!$A$3:$Q$301,3,FALSE))</f>
        <v/>
      </c>
      <c r="C42" s="44"/>
      <c r="D42" s="44"/>
      <c r="E42" s="44"/>
      <c r="F42" s="44"/>
      <c r="G42" s="44"/>
      <c r="H42" s="45"/>
      <c r="I42" s="46"/>
      <c r="J42" s="42" t="str">
        <f ca="1">J41</f>
        <v/>
      </c>
      <c r="K42" s="43" t="str">
        <f ca="1">IF(J41="","",VLOOKUP(INDIRECT(ADDRESS(ROW()-2,COLUMN()-1,2,2)),Donnéesbrutes!$A$3:$Q$301,3,FALSE))</f>
        <v/>
      </c>
      <c r="L42" s="44"/>
      <c r="M42" s="44"/>
      <c r="N42" s="44"/>
      <c r="O42" s="44"/>
      <c r="P42" s="44"/>
      <c r="Q42" s="45"/>
      <c r="R42" s="46"/>
      <c r="S42" s="42" t="str">
        <f ca="1">S41</f>
        <v/>
      </c>
      <c r="T42" s="43" t="str">
        <f ca="1">IF(S41="","",VLOOKUP(INDIRECT(ADDRESS(ROW()-2,COLUMN()-1,2,2)),Donnéesbrutes!$A$3:$Q$301,3,FALSE))</f>
        <v/>
      </c>
      <c r="U42" s="44"/>
      <c r="V42" s="44"/>
      <c r="W42" s="44"/>
      <c r="X42" s="44"/>
      <c r="Y42" s="44"/>
      <c r="Z42" s="4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2"/>
  <sheetViews>
    <sheetView topLeftCell="A35" workbookViewId="0">
      <selection activeCell="C32" sqref="C32"/>
    </sheetView>
  </sheetViews>
  <sheetFormatPr baseColWidth="10" defaultRowHeight="15" x14ac:dyDescent="0.25"/>
  <sheetData>
    <row r="1" spans="1:26" x14ac:dyDescent="0.25">
      <c r="A1" s="26" t="s">
        <v>41</v>
      </c>
      <c r="B1" s="27" t="s">
        <v>43</v>
      </c>
      <c r="C1" s="27" t="s">
        <v>45</v>
      </c>
      <c r="D1" s="27" t="s">
        <v>48</v>
      </c>
      <c r="E1" s="27" t="s">
        <v>5</v>
      </c>
      <c r="F1" s="27" t="s">
        <v>7</v>
      </c>
      <c r="G1" s="27" t="s">
        <v>9</v>
      </c>
      <c r="H1" s="28" t="s">
        <v>11</v>
      </c>
      <c r="I1" s="46"/>
      <c r="J1" s="26" t="s">
        <v>41</v>
      </c>
      <c r="K1" s="27" t="s">
        <v>43</v>
      </c>
      <c r="L1" s="27" t="s">
        <v>45</v>
      </c>
      <c r="M1" s="27" t="s">
        <v>48</v>
      </c>
      <c r="N1" s="27" t="s">
        <v>5</v>
      </c>
      <c r="O1" s="27" t="s">
        <v>7</v>
      </c>
      <c r="P1" s="27" t="s">
        <v>9</v>
      </c>
      <c r="Q1" s="28" t="s">
        <v>11</v>
      </c>
      <c r="R1" s="46"/>
      <c r="S1" s="26" t="s">
        <v>41</v>
      </c>
      <c r="T1" s="27" t="s">
        <v>43</v>
      </c>
      <c r="U1" s="27" t="s">
        <v>45</v>
      </c>
      <c r="V1" s="27" t="s">
        <v>48</v>
      </c>
      <c r="W1" s="27" t="s">
        <v>5</v>
      </c>
      <c r="X1" s="27" t="s">
        <v>7</v>
      </c>
      <c r="Y1" s="27" t="s">
        <v>9</v>
      </c>
      <c r="Z1" s="28" t="s">
        <v>11</v>
      </c>
    </row>
    <row r="2" spans="1:26" x14ac:dyDescent="0.25">
      <c r="A2" s="29" t="s">
        <v>42</v>
      </c>
      <c r="B2" s="30" t="s">
        <v>44</v>
      </c>
      <c r="C2" s="30" t="s">
        <v>46</v>
      </c>
      <c r="D2" s="30" t="s">
        <v>47</v>
      </c>
      <c r="E2" s="30" t="s">
        <v>6</v>
      </c>
      <c r="F2" s="30" t="s">
        <v>8</v>
      </c>
      <c r="G2" s="30" t="s">
        <v>10</v>
      </c>
      <c r="H2" s="31" t="s">
        <v>12</v>
      </c>
      <c r="I2" s="46"/>
      <c r="J2" s="29" t="s">
        <v>42</v>
      </c>
      <c r="K2" s="30" t="s">
        <v>44</v>
      </c>
      <c r="L2" s="30" t="s">
        <v>46</v>
      </c>
      <c r="M2" s="30" t="s">
        <v>47</v>
      </c>
      <c r="N2" s="30" t="s">
        <v>6</v>
      </c>
      <c r="O2" s="30" t="s">
        <v>8</v>
      </c>
      <c r="P2" s="30" t="s">
        <v>10</v>
      </c>
      <c r="Q2" s="31" t="s">
        <v>12</v>
      </c>
      <c r="R2" s="46"/>
      <c r="S2" s="29" t="s">
        <v>42</v>
      </c>
      <c r="T2" s="30" t="s">
        <v>44</v>
      </c>
      <c r="U2" s="30" t="s">
        <v>46</v>
      </c>
      <c r="V2" s="30" t="s">
        <v>47</v>
      </c>
      <c r="W2" s="30" t="s">
        <v>6</v>
      </c>
      <c r="X2" s="30" t="s">
        <v>8</v>
      </c>
      <c r="Y2" s="30" t="s">
        <v>10</v>
      </c>
      <c r="Z2" s="31" t="s">
        <v>12</v>
      </c>
    </row>
    <row r="3" spans="1:26" x14ac:dyDescent="0.25">
      <c r="A3" s="32"/>
      <c r="B3" s="33"/>
      <c r="C3" s="33"/>
      <c r="D3" s="33"/>
      <c r="E3" s="33"/>
      <c r="F3" s="33"/>
      <c r="G3" s="33"/>
      <c r="H3" s="34"/>
      <c r="I3" s="46"/>
      <c r="J3" s="32"/>
      <c r="K3" s="33"/>
      <c r="L3" s="33"/>
      <c r="M3" s="33"/>
      <c r="N3" s="33"/>
      <c r="O3" s="33"/>
      <c r="P3" s="33"/>
      <c r="Q3" s="34"/>
      <c r="R3" s="46"/>
      <c r="S3" s="32"/>
      <c r="T3" s="33"/>
      <c r="U3" s="33"/>
      <c r="V3" s="33"/>
      <c r="W3" s="33"/>
      <c r="X3" s="33"/>
      <c r="Y3" s="33"/>
      <c r="Z3" s="34"/>
    </row>
    <row r="4" spans="1:26" x14ac:dyDescent="0.25">
      <c r="A4" s="35">
        <v>1</v>
      </c>
      <c r="B4" s="36"/>
      <c r="C4" s="37"/>
      <c r="D4" s="37"/>
      <c r="E4" s="37"/>
      <c r="F4" s="37"/>
      <c r="G4" s="37"/>
      <c r="H4" s="38"/>
      <c r="I4" s="46"/>
      <c r="J4" s="35">
        <v>11</v>
      </c>
      <c r="K4" s="36" t="str">
        <f ca="1">IF(J5="","",VLOOKUP(INDIRECT(ADDRESS(ROW(),COLUMN()-1,2,2)),Donnéesbrutes!$A$3:$Q$301,4,FALSE))</f>
        <v/>
      </c>
      <c r="L4" s="37" t="str">
        <f ca="1">IF(J5="","",VLOOKUP(INDIRECT(ADDRESS(ROW(),COLUMN()-2,2,2)),Donnéesbrutes!$A$3:$Q$301,6,FALSE))</f>
        <v/>
      </c>
      <c r="M4" s="37" t="str">
        <f ca="1">IF(J5="","",VLOOKUP(INDIRECT(ADDRESS(ROW(),COLUMN()-3,2,2)),Donnéesbrutes!$A$3:$Q$301,9,FALSE))</f>
        <v/>
      </c>
      <c r="N4" s="37" t="str">
        <f ca="1">IF(J5="","",VLOOKUP(INDIRECT(ADDRESS(ROW(),COLUMN()-4,2,2)),Donnéesbrutes!$A$3:$Q$301,10,FALSE))</f>
        <v/>
      </c>
      <c r="O4" s="37" t="str">
        <f ca="1">IF(J5="","",VLOOKUP(INDIRECT(ADDRESS(ROW(),COLUMN()-5,2,2)),Donnéesbrutes!$A$3:$Q$301,12,FALSE))</f>
        <v/>
      </c>
      <c r="P4" s="37" t="str">
        <f ca="1">IF(J5="","",VLOOKUP(INDIRECT(ADDRESS(ROW(),COLUMN()-6,2,2)),Donnéesbrutes!$A$3:$Q$301,14,FALSE))</f>
        <v/>
      </c>
      <c r="Q4" s="38" t="str">
        <f ca="1">IF(J5="","",VLOOKUP(INDIRECT(ADDRESS(ROW(),COLUMN()-7,2,2)),Donnéesbrutes!$A$3:$Q$301,16,FALSE))</f>
        <v/>
      </c>
      <c r="R4" s="46"/>
      <c r="S4" s="35">
        <v>21</v>
      </c>
      <c r="T4" s="36" t="str">
        <f ca="1">IF(S5="","",VLOOKUP(INDIRECT(ADDRESS(ROW(),COLUMN()-1,2,2)),Donnéesbrutes!$A$3:$Q$301,4,FALSE))</f>
        <v/>
      </c>
      <c r="U4" s="37" t="str">
        <f ca="1">IF(S5="","",VLOOKUP(INDIRECT(ADDRESS(ROW(),COLUMN()-2,2,2)),Donnéesbrutes!$A$3:$Q$301,6,FALSE))</f>
        <v/>
      </c>
      <c r="V4" s="37" t="str">
        <f ca="1">IF(S5="","",VLOOKUP(INDIRECT(ADDRESS(ROW(),COLUMN()-3,2,2)),Donnéesbrutes!$A$3:$Q$301,9,FALSE))</f>
        <v/>
      </c>
      <c r="W4" s="37" t="str">
        <f ca="1">IF(S5="","",VLOOKUP(INDIRECT(ADDRESS(ROW(),COLUMN()-4,2,2)),Donnéesbrutes!$A$3:$Q$301,10,FALSE))</f>
        <v/>
      </c>
      <c r="X4" s="37" t="str">
        <f ca="1">IF(S5="","",VLOOKUP(INDIRECT(ADDRESS(ROW(),COLUMN()-5,2,2)),Donnéesbrutes!$A$3:$Q$301,12,FALSE))</f>
        <v/>
      </c>
      <c r="Y4" s="37" t="str">
        <f ca="1">IF(S5="","",VLOOKUP(INDIRECT(ADDRESS(ROW(),COLUMN()-6,2,2)),Donnéesbrutes!$A$3:$Q$301,14,FALSE))</f>
        <v/>
      </c>
      <c r="Z4" s="38" t="str">
        <f ca="1">IF(S5="","",VLOOKUP(INDIRECT(ADDRESS(ROW(),COLUMN()-7,2,2)),Donnéesbrutes!$A$3:$Q$301,16,FALSE))</f>
        <v/>
      </c>
    </row>
    <row r="5" spans="1:26" x14ac:dyDescent="0.25">
      <c r="A5" s="39"/>
      <c r="B5" s="36"/>
      <c r="C5" s="37"/>
      <c r="D5" s="37"/>
      <c r="E5" s="37"/>
      <c r="F5" s="37"/>
      <c r="G5" s="37"/>
      <c r="H5" s="38"/>
      <c r="I5" s="46"/>
      <c r="J5" s="39" t="str">
        <f ca="1">IF(ISNA(VLOOKUP(INDIRECT(ADDRESS(ROW()-1,COLUMN(),2,2)),Donnéesbrutes!$A$3:$Q$301,2,FALSE)),"",VLOOKUP(INDIRECT(ADDRESS(ROW()-1,1,2,2)),Donnéesbrutes!$A$3:$Q$301,2,FALSE))</f>
        <v/>
      </c>
      <c r="K5" s="36" t="str">
        <f ca="1">IF(J5="","",VLOOKUP(INDIRECT(ADDRESS(ROW()-1,COLUMN()-1,2,2)),Donnéesbrutes!$A$3:$Q$301,5,FALSE))</f>
        <v/>
      </c>
      <c r="L5" s="37" t="str">
        <f ca="1">IF(J5="","",VLOOKUP(INDIRECT(ADDRESS(ROW()-1,COLUMN()-2,2,2)),Donnéesbrutes!$A$3:$Q$301,7,FALSE))</f>
        <v/>
      </c>
      <c r="M5" s="37" t="str">
        <f ca="1">IF(J5="","",VLOOKUP(INDIRECT(ADDRESS(ROW()-1,COLUMN()-3,2,2)),Donnéesbrutes!$A$3:$Q$301,10,FALSE))</f>
        <v/>
      </c>
      <c r="N5" s="37" t="str">
        <f ca="1">IF(J5="","",VLOOKUP(INDIRECT(ADDRESS(ROW()-1,COLUMN()-4,2,2)),Donnéesbrutes!$A$3:$Q$301,11,FALSE))</f>
        <v/>
      </c>
      <c r="O5" s="37" t="str">
        <f ca="1">IF(J5="","",VLOOKUP(INDIRECT(ADDRESS(ROW()-1,COLUMN()-5,2,2)),Donnéesbrutes!$A$3:$Q$301,13,FALSE))</f>
        <v/>
      </c>
      <c r="P5" s="37" t="str">
        <f ca="1">IF(J5="","",VLOOKUP(INDIRECT(ADDRESS(ROW()-1,COLUMN()-6,2,2)),Donnéesbrutes!$A$3:$Q$301,15,FALSE))</f>
        <v/>
      </c>
      <c r="Q5" s="38" t="str">
        <f ca="1">IF(J5="","",VLOOKUP(INDIRECT(ADDRESS(ROW()-1,COLUMN()-7,2,2)),Donnéesbrutes!$A$3:$Q$301,17,FALSE))</f>
        <v/>
      </c>
      <c r="R5" s="46"/>
      <c r="S5" s="39" t="str">
        <f ca="1">IF(ISNA(VLOOKUP(INDIRECT(ADDRESS(ROW()-1,COLUMN(),2,2)),Donnéesbrutes!$A$3:$Q$301,2,FALSE)),"",VLOOKUP(INDIRECT(ADDRESS(ROW()-1,1,2,2)),Donnéesbrutes!$A$3:$Q$301,2,FALSE))</f>
        <v/>
      </c>
      <c r="T5" s="36" t="str">
        <f ca="1">IF(S5="","",VLOOKUP(INDIRECT(ADDRESS(ROW()-1,COLUMN()-1,2,2)),Donnéesbrutes!$A$3:$Q$301,5,FALSE))</f>
        <v/>
      </c>
      <c r="U5" s="37" t="str">
        <f ca="1">IF(S5="","",VLOOKUP(INDIRECT(ADDRESS(ROW()-1,COLUMN()-2,2,2)),Donnéesbrutes!$A$3:$Q$301,7,FALSE))</f>
        <v/>
      </c>
      <c r="V5" s="37" t="str">
        <f ca="1">IF(S5="","",VLOOKUP(INDIRECT(ADDRESS(ROW()-1,COLUMN()-3,2,2)),Donnéesbrutes!$A$3:$Q$301,10,FALSE))</f>
        <v/>
      </c>
      <c r="W5" s="37" t="str">
        <f ca="1">IF(S5="","",VLOOKUP(INDIRECT(ADDRESS(ROW()-1,COLUMN()-4,2,2)),Donnéesbrutes!$A$3:$Q$301,11,FALSE))</f>
        <v/>
      </c>
      <c r="X5" s="37" t="str">
        <f ca="1">IF(S5="","",VLOOKUP(INDIRECT(ADDRESS(ROW()-1,COLUMN()-5,2,2)),Donnéesbrutes!$A$3:$Q$301,13,FALSE))</f>
        <v/>
      </c>
      <c r="Y5" s="37" t="str">
        <f ca="1">IF(S5="","",VLOOKUP(INDIRECT(ADDRESS(ROW()-1,COLUMN()-6,2,2)),Donnéesbrutes!$A$3:$Q$301,15,FALSE))</f>
        <v/>
      </c>
      <c r="Z5" s="38" t="str">
        <f ca="1">IF(S5="","",VLOOKUP(INDIRECT(ADDRESS(ROW()-1,COLUMN()-7,2,2)),Donnéesbrutes!$A$3:$Q$301,17,FALSE))</f>
        <v/>
      </c>
    </row>
    <row r="6" spans="1:26" x14ac:dyDescent="0.25">
      <c r="A6" s="40"/>
      <c r="B6" s="41"/>
      <c r="C6" s="33"/>
      <c r="D6" s="33"/>
      <c r="E6" s="33"/>
      <c r="F6" s="33"/>
      <c r="G6" s="33"/>
      <c r="H6" s="34"/>
      <c r="I6" s="46"/>
      <c r="J6" s="40" t="str">
        <f ca="1">J5</f>
        <v/>
      </c>
      <c r="K6" s="41" t="str">
        <f ca="1">IF(J5="","",VLOOKUP(INDIRECT(ADDRESS(ROW()-2,COLUMN()-1,2,2)),Donnéesbrutes!$A$3:$Q$301,3,FALSE))</f>
        <v/>
      </c>
      <c r="L6" s="33"/>
      <c r="M6" s="33"/>
      <c r="N6" s="33"/>
      <c r="O6" s="33"/>
      <c r="P6" s="33"/>
      <c r="Q6" s="34"/>
      <c r="R6" s="46"/>
      <c r="S6" s="40" t="str">
        <f ca="1">S5</f>
        <v/>
      </c>
      <c r="T6" s="41" t="str">
        <f ca="1">IF(S5="","",VLOOKUP(INDIRECT(ADDRESS(ROW()-2,COLUMN()-1,2,2)),Donnéesbrutes!$A$3:$Q$301,3,FALSE))</f>
        <v/>
      </c>
      <c r="U6" s="33"/>
      <c r="V6" s="33"/>
      <c r="W6" s="33"/>
      <c r="X6" s="33"/>
      <c r="Y6" s="33"/>
      <c r="Z6" s="34"/>
    </row>
    <row r="7" spans="1:26" x14ac:dyDescent="0.25">
      <c r="A7" s="32"/>
      <c r="B7" s="33"/>
      <c r="C7" s="33"/>
      <c r="D7" s="33"/>
      <c r="E7" s="33"/>
      <c r="F7" s="33"/>
      <c r="G7" s="33"/>
      <c r="H7" s="34"/>
      <c r="I7" s="46"/>
      <c r="J7" s="32"/>
      <c r="K7" s="33"/>
      <c r="L7" s="33"/>
      <c r="M7" s="33"/>
      <c r="N7" s="33"/>
      <c r="O7" s="33"/>
      <c r="P7" s="33"/>
      <c r="Q7" s="34"/>
      <c r="R7" s="46"/>
      <c r="S7" s="32"/>
      <c r="T7" s="33"/>
      <c r="U7" s="33"/>
      <c r="V7" s="33"/>
      <c r="W7" s="33"/>
      <c r="X7" s="33"/>
      <c r="Y7" s="33"/>
      <c r="Z7" s="34"/>
    </row>
    <row r="8" spans="1:26" x14ac:dyDescent="0.25">
      <c r="A8" s="35">
        <v>2</v>
      </c>
      <c r="B8" s="36"/>
      <c r="C8" s="37"/>
      <c r="D8" s="37"/>
      <c r="E8" s="37"/>
      <c r="F8" s="37"/>
      <c r="G8" s="37"/>
      <c r="H8" s="38"/>
      <c r="I8" s="46"/>
      <c r="J8" s="35">
        <v>12</v>
      </c>
      <c r="K8" s="36" t="str">
        <f ca="1">IF(J9="","",VLOOKUP(INDIRECT(ADDRESS(ROW(),COLUMN()-1,2,2)),Donnéesbrutes!$A$3:$Q$301,4,FALSE))</f>
        <v/>
      </c>
      <c r="L8" s="37" t="str">
        <f ca="1">IF(J9="","",VLOOKUP(INDIRECT(ADDRESS(ROW(),COLUMN()-2,2,2)),Donnéesbrutes!$A$3:$Q$301,6,FALSE))</f>
        <v/>
      </c>
      <c r="M8" s="37" t="str">
        <f ca="1">IF(J9="","",VLOOKUP(INDIRECT(ADDRESS(ROW(),COLUMN()-3,2,2)),Donnéesbrutes!$A$3:$Q$301,9,FALSE))</f>
        <v/>
      </c>
      <c r="N8" s="37" t="str">
        <f ca="1">IF(J9="","",VLOOKUP(INDIRECT(ADDRESS(ROW(),COLUMN()-4,2,2)),Donnéesbrutes!$A$3:$Q$301,10,FALSE))</f>
        <v/>
      </c>
      <c r="O8" s="37" t="str">
        <f ca="1">IF(J9="","",VLOOKUP(INDIRECT(ADDRESS(ROW(),COLUMN()-5,2,2)),Donnéesbrutes!$A$3:$Q$301,12,FALSE))</f>
        <v/>
      </c>
      <c r="P8" s="37" t="str">
        <f ca="1">IF(J9="","",VLOOKUP(INDIRECT(ADDRESS(ROW(),COLUMN()-6,2,2)),Donnéesbrutes!$A$3:$Q$301,14,FALSE))</f>
        <v/>
      </c>
      <c r="Q8" s="38" t="str">
        <f ca="1">IF(J9="","",VLOOKUP(INDIRECT(ADDRESS(ROW(),COLUMN()-7,2,2)),Donnéesbrutes!$A$3:$Q$301,16,FALSE))</f>
        <v/>
      </c>
      <c r="R8" s="46"/>
      <c r="S8" s="35">
        <v>22</v>
      </c>
      <c r="T8" s="36" t="str">
        <f ca="1">IF(S9="","",VLOOKUP(INDIRECT(ADDRESS(ROW(),COLUMN()-1,2,2)),Donnéesbrutes!$A$3:$Q$301,4,FALSE))</f>
        <v/>
      </c>
      <c r="U8" s="37" t="str">
        <f ca="1">IF(S9="","",VLOOKUP(INDIRECT(ADDRESS(ROW(),COLUMN()-2,2,2)),Donnéesbrutes!$A$3:$Q$301,6,FALSE))</f>
        <v/>
      </c>
      <c r="V8" s="37" t="str">
        <f ca="1">IF(S9="","",VLOOKUP(INDIRECT(ADDRESS(ROW(),COLUMN()-3,2,2)),Donnéesbrutes!$A$3:$Q$301,9,FALSE))</f>
        <v/>
      </c>
      <c r="W8" s="37" t="str">
        <f ca="1">IF(S9="","",VLOOKUP(INDIRECT(ADDRESS(ROW(),COLUMN()-4,2,2)),Donnéesbrutes!$A$3:$Q$301,10,FALSE))</f>
        <v/>
      </c>
      <c r="X8" s="37" t="str">
        <f ca="1">IF(S9="","",VLOOKUP(INDIRECT(ADDRESS(ROW(),COLUMN()-5,2,2)),Donnéesbrutes!$A$3:$Q$301,12,FALSE))</f>
        <v/>
      </c>
      <c r="Y8" s="37" t="str">
        <f ca="1">IF(S9="","",VLOOKUP(INDIRECT(ADDRESS(ROW(),COLUMN()-6,2,2)),Donnéesbrutes!$A$3:$Q$301,14,FALSE))</f>
        <v/>
      </c>
      <c r="Z8" s="38" t="str">
        <f ca="1">IF(S9="","",VLOOKUP(INDIRECT(ADDRESS(ROW(),COLUMN()-7,2,2)),Donnéesbrutes!$A$3:$Q$301,16,FALSE))</f>
        <v/>
      </c>
    </row>
    <row r="9" spans="1:26" x14ac:dyDescent="0.25">
      <c r="A9" s="39"/>
      <c r="B9" s="36"/>
      <c r="C9" s="37"/>
      <c r="D9" s="37"/>
      <c r="E9" s="37"/>
      <c r="F9" s="37"/>
      <c r="G9" s="37"/>
      <c r="H9" s="38"/>
      <c r="I9" s="46"/>
      <c r="J9" s="39" t="str">
        <f ca="1">IF(ISNA(VLOOKUP(INDIRECT(ADDRESS(ROW()-1,COLUMN(),2,2)),Donnéesbrutes!$A$3:$Q$301,2,FALSE)),"",VLOOKUP(INDIRECT(ADDRESS(ROW()-1,1,2,2)),Donnéesbrutes!$A$3:$Q$301,2,FALSE))</f>
        <v/>
      </c>
      <c r="K9" s="36" t="str">
        <f ca="1">IF(J9="","",VLOOKUP(INDIRECT(ADDRESS(ROW()-1,COLUMN()-1,2,2)),Donnéesbrutes!$A$3:$Q$301,5,FALSE))</f>
        <v/>
      </c>
      <c r="L9" s="37" t="str">
        <f ca="1">IF(J9="","",VLOOKUP(INDIRECT(ADDRESS(ROW()-1,COLUMN()-2,2,2)),Donnéesbrutes!$A$3:$Q$301,7,FALSE))</f>
        <v/>
      </c>
      <c r="M9" s="37" t="str">
        <f ca="1">IF(J9="","",VLOOKUP(INDIRECT(ADDRESS(ROW()-1,COLUMN()-3,2,2)),Donnéesbrutes!$A$3:$Q$301,10,FALSE))</f>
        <v/>
      </c>
      <c r="N9" s="37" t="str">
        <f ca="1">IF(J9="","",VLOOKUP(INDIRECT(ADDRESS(ROW()-1,COLUMN()-4,2,2)),Donnéesbrutes!$A$3:$Q$301,11,FALSE))</f>
        <v/>
      </c>
      <c r="O9" s="37" t="str">
        <f ca="1">IF(J9="","",VLOOKUP(INDIRECT(ADDRESS(ROW()-1,COLUMN()-5,2,2)),Donnéesbrutes!$A$3:$Q$301,13,FALSE))</f>
        <v/>
      </c>
      <c r="P9" s="37" t="str">
        <f ca="1">IF(J9="","",VLOOKUP(INDIRECT(ADDRESS(ROW()-1,COLUMN()-6,2,2)),Donnéesbrutes!$A$3:$Q$301,15,FALSE))</f>
        <v/>
      </c>
      <c r="Q9" s="38" t="str">
        <f ca="1">IF(J9="","",VLOOKUP(INDIRECT(ADDRESS(ROW()-1,COLUMN()-7,2,2)),Donnéesbrutes!$A$3:$Q$301,17,FALSE))</f>
        <v/>
      </c>
      <c r="R9" s="46"/>
      <c r="S9" s="39" t="str">
        <f ca="1">IF(ISNA(VLOOKUP(INDIRECT(ADDRESS(ROW()-1,COLUMN(),2,2)),Donnéesbrutes!$A$3:$Q$301,2,FALSE)),"",VLOOKUP(INDIRECT(ADDRESS(ROW()-1,1,2,2)),Donnéesbrutes!$A$3:$Q$301,2,FALSE))</f>
        <v/>
      </c>
      <c r="T9" s="36" t="str">
        <f ca="1">IF(S9="","",VLOOKUP(INDIRECT(ADDRESS(ROW()-1,COLUMN()-1,2,2)),Donnéesbrutes!$A$3:$Q$301,5,FALSE))</f>
        <v/>
      </c>
      <c r="U9" s="37" t="str">
        <f ca="1">IF(S9="","",VLOOKUP(INDIRECT(ADDRESS(ROW()-1,COLUMN()-2,2,2)),Donnéesbrutes!$A$3:$Q$301,7,FALSE))</f>
        <v/>
      </c>
      <c r="V9" s="37" t="str">
        <f ca="1">IF(S9="","",VLOOKUP(INDIRECT(ADDRESS(ROW()-1,COLUMN()-3,2,2)),Donnéesbrutes!$A$3:$Q$301,10,FALSE))</f>
        <v/>
      </c>
      <c r="W9" s="37" t="str">
        <f ca="1">IF(S9="","",VLOOKUP(INDIRECT(ADDRESS(ROW()-1,COLUMN()-4,2,2)),Donnéesbrutes!$A$3:$Q$301,11,FALSE))</f>
        <v/>
      </c>
      <c r="X9" s="37" t="str">
        <f ca="1">IF(S9="","",VLOOKUP(INDIRECT(ADDRESS(ROW()-1,COLUMN()-5,2,2)),Donnéesbrutes!$A$3:$Q$301,13,FALSE))</f>
        <v/>
      </c>
      <c r="Y9" s="37" t="str">
        <f ca="1">IF(S9="","",VLOOKUP(INDIRECT(ADDRESS(ROW()-1,COLUMN()-6,2,2)),Donnéesbrutes!$A$3:$Q$301,15,FALSE))</f>
        <v/>
      </c>
      <c r="Z9" s="38" t="str">
        <f ca="1">IF(S9="","",VLOOKUP(INDIRECT(ADDRESS(ROW()-1,COLUMN()-7,2,2)),Donnéesbrutes!$A$3:$Q$301,17,FALSE))</f>
        <v/>
      </c>
    </row>
    <row r="10" spans="1:26" x14ac:dyDescent="0.25">
      <c r="A10" s="40"/>
      <c r="B10" s="41"/>
      <c r="C10" s="33"/>
      <c r="D10" s="33"/>
      <c r="E10" s="33"/>
      <c r="F10" s="33"/>
      <c r="G10" s="33"/>
      <c r="H10" s="34"/>
      <c r="I10" s="46"/>
      <c r="J10" s="40" t="str">
        <f ca="1">J9</f>
        <v/>
      </c>
      <c r="K10" s="41" t="str">
        <f ca="1">IF(J9="","",VLOOKUP(INDIRECT(ADDRESS(ROW()-2,COLUMN()-1,2,2)),Donnéesbrutes!$A$3:$Q$301,3,FALSE))</f>
        <v/>
      </c>
      <c r="L10" s="33"/>
      <c r="M10" s="33"/>
      <c r="N10" s="33"/>
      <c r="O10" s="33"/>
      <c r="P10" s="33"/>
      <c r="Q10" s="34"/>
      <c r="R10" s="46"/>
      <c r="S10" s="40" t="str">
        <f ca="1">S9</f>
        <v/>
      </c>
      <c r="T10" s="41" t="str">
        <f ca="1">IF(S9="","",VLOOKUP(INDIRECT(ADDRESS(ROW()-2,COLUMN()-1,2,2)),Donnéesbrutes!$A$3:$Q$301,3,FALSE))</f>
        <v/>
      </c>
      <c r="U10" s="33"/>
      <c r="V10" s="33"/>
      <c r="W10" s="33"/>
      <c r="X10" s="33"/>
      <c r="Y10" s="33"/>
      <c r="Z10" s="34"/>
    </row>
    <row r="11" spans="1:26" x14ac:dyDescent="0.25">
      <c r="A11" s="32"/>
      <c r="B11" s="33"/>
      <c r="C11" s="33"/>
      <c r="D11" s="33"/>
      <c r="E11" s="33"/>
      <c r="F11" s="33"/>
      <c r="G11" s="33"/>
      <c r="H11" s="34"/>
      <c r="I11" s="46"/>
      <c r="J11" s="32"/>
      <c r="K11" s="33"/>
      <c r="L11" s="33"/>
      <c r="M11" s="33"/>
      <c r="N11" s="33"/>
      <c r="O11" s="33"/>
      <c r="P11" s="33"/>
      <c r="Q11" s="34"/>
      <c r="R11" s="46"/>
      <c r="S11" s="32"/>
      <c r="T11" s="33"/>
      <c r="U11" s="33"/>
      <c r="V11" s="33"/>
      <c r="W11" s="33"/>
      <c r="X11" s="33"/>
      <c r="Y11" s="33"/>
      <c r="Z11" s="34"/>
    </row>
    <row r="12" spans="1:26" x14ac:dyDescent="0.25">
      <c r="A12" s="35">
        <v>3</v>
      </c>
      <c r="B12" s="36"/>
      <c r="C12" s="37"/>
      <c r="D12" s="37"/>
      <c r="E12" s="37"/>
      <c r="F12" s="37"/>
      <c r="G12" s="37"/>
      <c r="H12" s="38"/>
      <c r="I12" s="46"/>
      <c r="J12" s="35">
        <v>13</v>
      </c>
      <c r="K12" s="36" t="str">
        <f ca="1">IF(J13="","",VLOOKUP(INDIRECT(ADDRESS(ROW(),COLUMN()-1,2,2)),Donnéesbrutes!$A$3:$Q$301,4,FALSE))</f>
        <v/>
      </c>
      <c r="L12" s="37" t="str">
        <f ca="1">IF(J13="","",VLOOKUP(INDIRECT(ADDRESS(ROW(),COLUMN()-2,2,2)),Donnéesbrutes!$A$3:$Q$301,6,FALSE))</f>
        <v/>
      </c>
      <c r="M12" s="37" t="str">
        <f ca="1">IF(J13="","",VLOOKUP(INDIRECT(ADDRESS(ROW(),COLUMN()-3,2,2)),Donnéesbrutes!$A$3:$Q$301,9,FALSE))</f>
        <v/>
      </c>
      <c r="N12" s="37" t="str">
        <f ca="1">IF(J13="","",VLOOKUP(INDIRECT(ADDRESS(ROW(),COLUMN()-4,2,2)),Donnéesbrutes!$A$3:$Q$301,10,FALSE))</f>
        <v/>
      </c>
      <c r="O12" s="37" t="str">
        <f ca="1">IF(J13="","",VLOOKUP(INDIRECT(ADDRESS(ROW(),COLUMN()-5,2,2)),Donnéesbrutes!$A$3:$Q$301,12,FALSE))</f>
        <v/>
      </c>
      <c r="P12" s="37" t="str">
        <f ca="1">IF(J13="","",VLOOKUP(INDIRECT(ADDRESS(ROW(),COLUMN()-6,2,2)),Donnéesbrutes!$A$3:$Q$301,14,FALSE))</f>
        <v/>
      </c>
      <c r="Q12" s="38" t="str">
        <f ca="1">IF(J13="","",VLOOKUP(INDIRECT(ADDRESS(ROW(),COLUMN()-7,2,2)),Donnéesbrutes!$A$3:$Q$301,16,FALSE))</f>
        <v/>
      </c>
      <c r="R12" s="46"/>
      <c r="S12" s="35">
        <v>23</v>
      </c>
      <c r="T12" s="36" t="str">
        <f ca="1">IF(S13="","",VLOOKUP(INDIRECT(ADDRESS(ROW(),COLUMN()-1,2,2)),Donnéesbrutes!$A$3:$Q$301,4,FALSE))</f>
        <v/>
      </c>
      <c r="U12" s="37" t="str">
        <f ca="1">IF(S13="","",VLOOKUP(INDIRECT(ADDRESS(ROW(),COLUMN()-2,2,2)),Donnéesbrutes!$A$3:$Q$301,6,FALSE))</f>
        <v/>
      </c>
      <c r="V12" s="37" t="str">
        <f ca="1">IF(S13="","",VLOOKUP(INDIRECT(ADDRESS(ROW(),COLUMN()-3,2,2)),Donnéesbrutes!$A$3:$Q$301,9,FALSE))</f>
        <v/>
      </c>
      <c r="W12" s="37" t="str">
        <f ca="1">IF(S13="","",VLOOKUP(INDIRECT(ADDRESS(ROW(),COLUMN()-4,2,2)),Donnéesbrutes!$A$3:$Q$301,10,FALSE))</f>
        <v/>
      </c>
      <c r="X12" s="37" t="str">
        <f ca="1">IF(S13="","",VLOOKUP(INDIRECT(ADDRESS(ROW(),COLUMN()-5,2,2)),Donnéesbrutes!$A$3:$Q$301,12,FALSE))</f>
        <v/>
      </c>
      <c r="Y12" s="37" t="str">
        <f ca="1">IF(S13="","",VLOOKUP(INDIRECT(ADDRESS(ROW(),COLUMN()-6,2,2)),Donnéesbrutes!$A$3:$Q$301,14,FALSE))</f>
        <v/>
      </c>
      <c r="Z12" s="38" t="str">
        <f ca="1">IF(S13="","",VLOOKUP(INDIRECT(ADDRESS(ROW(),COLUMN()-7,2,2)),Donnéesbrutes!$A$3:$Q$301,16,FALSE))</f>
        <v/>
      </c>
    </row>
    <row r="13" spans="1:26" x14ac:dyDescent="0.25">
      <c r="A13" s="39"/>
      <c r="B13" s="36"/>
      <c r="C13" s="37"/>
      <c r="D13" s="37"/>
      <c r="E13" s="37"/>
      <c r="F13" s="37"/>
      <c r="G13" s="37"/>
      <c r="H13" s="38"/>
      <c r="I13" s="46"/>
      <c r="J13" s="39" t="str">
        <f ca="1">IF(ISNA(VLOOKUP(INDIRECT(ADDRESS(ROW()-1,COLUMN(),2,2)),Donnéesbrutes!$A$3:$Q$301,2,FALSE)),"",VLOOKUP(INDIRECT(ADDRESS(ROW()-1,1,2,2)),Donnéesbrutes!$A$3:$Q$301,2,FALSE))</f>
        <v/>
      </c>
      <c r="K13" s="36" t="str">
        <f ca="1">IF(J13="","",VLOOKUP(INDIRECT(ADDRESS(ROW()-1,COLUMN()-1,2,2)),Donnéesbrutes!$A$3:$Q$301,5,FALSE))</f>
        <v/>
      </c>
      <c r="L13" s="37" t="str">
        <f ca="1">IF(J13="","",VLOOKUP(INDIRECT(ADDRESS(ROW()-1,COLUMN()-2,2,2)),Donnéesbrutes!$A$3:$Q$301,7,FALSE))</f>
        <v/>
      </c>
      <c r="M13" s="37" t="str">
        <f ca="1">IF(J13="","",VLOOKUP(INDIRECT(ADDRESS(ROW()-1,COLUMN()-3,2,2)),Donnéesbrutes!$A$3:$Q$301,10,FALSE))</f>
        <v/>
      </c>
      <c r="N13" s="37" t="str">
        <f ca="1">IF(J13="","",VLOOKUP(INDIRECT(ADDRESS(ROW()-1,COLUMN()-4,2,2)),Donnéesbrutes!$A$3:$Q$301,11,FALSE))</f>
        <v/>
      </c>
      <c r="O13" s="37" t="str">
        <f ca="1">IF(J13="","",VLOOKUP(INDIRECT(ADDRESS(ROW()-1,COLUMN()-5,2,2)),Donnéesbrutes!$A$3:$Q$301,13,FALSE))</f>
        <v/>
      </c>
      <c r="P13" s="37" t="str">
        <f ca="1">IF(J13="","",VLOOKUP(INDIRECT(ADDRESS(ROW()-1,COLUMN()-6,2,2)),Donnéesbrutes!$A$3:$Q$301,15,FALSE))</f>
        <v/>
      </c>
      <c r="Q13" s="38" t="str">
        <f ca="1">IF(J13="","",VLOOKUP(INDIRECT(ADDRESS(ROW()-1,COLUMN()-7,2,2)),Donnéesbrutes!$A$3:$Q$301,17,FALSE))</f>
        <v/>
      </c>
      <c r="R13" s="46"/>
      <c r="S13" s="39" t="str">
        <f ca="1">IF(ISNA(VLOOKUP(INDIRECT(ADDRESS(ROW()-1,COLUMN(),2,2)),Donnéesbrutes!$A$3:$Q$301,2,FALSE)),"",VLOOKUP(INDIRECT(ADDRESS(ROW()-1,1,2,2)),Donnéesbrutes!$A$3:$Q$301,2,FALSE))</f>
        <v/>
      </c>
      <c r="T13" s="36" t="str">
        <f ca="1">IF(S13="","",VLOOKUP(INDIRECT(ADDRESS(ROW()-1,COLUMN()-1,2,2)),Donnéesbrutes!$A$3:$Q$301,5,FALSE))</f>
        <v/>
      </c>
      <c r="U13" s="37" t="str">
        <f ca="1">IF(S13="","",VLOOKUP(INDIRECT(ADDRESS(ROW()-1,COLUMN()-2,2,2)),Donnéesbrutes!$A$3:$Q$301,7,FALSE))</f>
        <v/>
      </c>
      <c r="V13" s="37" t="str">
        <f ca="1">IF(S13="","",VLOOKUP(INDIRECT(ADDRESS(ROW()-1,COLUMN()-3,2,2)),Donnéesbrutes!$A$3:$Q$301,10,FALSE))</f>
        <v/>
      </c>
      <c r="W13" s="37" t="str">
        <f ca="1">IF(S13="","",VLOOKUP(INDIRECT(ADDRESS(ROW()-1,COLUMN()-4,2,2)),Donnéesbrutes!$A$3:$Q$301,11,FALSE))</f>
        <v/>
      </c>
      <c r="X13" s="37" t="str">
        <f ca="1">IF(S13="","",VLOOKUP(INDIRECT(ADDRESS(ROW()-1,COLUMN()-5,2,2)),Donnéesbrutes!$A$3:$Q$301,13,FALSE))</f>
        <v/>
      </c>
      <c r="Y13" s="37" t="str">
        <f ca="1">IF(S13="","",VLOOKUP(INDIRECT(ADDRESS(ROW()-1,COLUMN()-6,2,2)),Donnéesbrutes!$A$3:$Q$301,15,FALSE))</f>
        <v/>
      </c>
      <c r="Z13" s="38" t="str">
        <f ca="1">IF(S13="","",VLOOKUP(INDIRECT(ADDRESS(ROW()-1,COLUMN()-7,2,2)),Donnéesbrutes!$A$3:$Q$301,17,FALSE))</f>
        <v/>
      </c>
    </row>
    <row r="14" spans="1:26" x14ac:dyDescent="0.25">
      <c r="A14" s="40"/>
      <c r="B14" s="41"/>
      <c r="C14" s="33"/>
      <c r="D14" s="33"/>
      <c r="E14" s="33"/>
      <c r="F14" s="33"/>
      <c r="G14" s="33"/>
      <c r="H14" s="34"/>
      <c r="I14" s="46"/>
      <c r="J14" s="40" t="str">
        <f ca="1">J13</f>
        <v/>
      </c>
      <c r="K14" s="41" t="str">
        <f ca="1">IF(J13="","",VLOOKUP(INDIRECT(ADDRESS(ROW()-2,COLUMN()-1,2,2)),Donnéesbrutes!$A$3:$Q$301,3,FALSE))</f>
        <v/>
      </c>
      <c r="L14" s="33"/>
      <c r="M14" s="33"/>
      <c r="N14" s="33"/>
      <c r="O14" s="33"/>
      <c r="P14" s="33"/>
      <c r="Q14" s="34"/>
      <c r="R14" s="46"/>
      <c r="S14" s="40" t="str">
        <f ca="1">S13</f>
        <v/>
      </c>
      <c r="T14" s="41" t="str">
        <f ca="1">IF(S13="","",VLOOKUP(INDIRECT(ADDRESS(ROW()-2,COLUMN()-1,2,2)),Donnéesbrutes!$A$3:$Q$301,3,FALSE))</f>
        <v/>
      </c>
      <c r="U14" s="33"/>
      <c r="V14" s="33"/>
      <c r="W14" s="33"/>
      <c r="X14" s="33"/>
      <c r="Y14" s="33"/>
      <c r="Z14" s="34"/>
    </row>
    <row r="15" spans="1:26" x14ac:dyDescent="0.25">
      <c r="A15" s="32"/>
      <c r="B15" s="33"/>
      <c r="C15" s="33"/>
      <c r="D15" s="33"/>
      <c r="E15" s="33"/>
      <c r="F15" s="33"/>
      <c r="G15" s="33"/>
      <c r="H15" s="34"/>
      <c r="I15" s="46"/>
      <c r="J15" s="32"/>
      <c r="K15" s="33"/>
      <c r="L15" s="33"/>
      <c r="M15" s="33"/>
      <c r="N15" s="33"/>
      <c r="O15" s="33"/>
      <c r="P15" s="33"/>
      <c r="Q15" s="34"/>
      <c r="R15" s="46"/>
      <c r="S15" s="32"/>
      <c r="T15" s="33"/>
      <c r="U15" s="33"/>
      <c r="V15" s="33"/>
      <c r="W15" s="33"/>
      <c r="X15" s="33"/>
      <c r="Y15" s="33"/>
      <c r="Z15" s="34"/>
    </row>
    <row r="16" spans="1:26" x14ac:dyDescent="0.25">
      <c r="A16" s="35">
        <v>4</v>
      </c>
      <c r="B16" s="36"/>
      <c r="C16" s="37"/>
      <c r="D16" s="37"/>
      <c r="E16" s="37"/>
      <c r="F16" s="37"/>
      <c r="G16" s="37"/>
      <c r="H16" s="38"/>
      <c r="I16" s="46"/>
      <c r="J16" s="35">
        <v>14</v>
      </c>
      <c r="K16" s="36" t="s">
        <v>81</v>
      </c>
      <c r="L16" s="89">
        <v>1.06</v>
      </c>
      <c r="M16" s="88">
        <v>27</v>
      </c>
      <c r="N16" s="37">
        <v>20</v>
      </c>
      <c r="O16" s="37">
        <v>25</v>
      </c>
      <c r="P16" s="37">
        <v>25</v>
      </c>
      <c r="Q16" s="38" t="e">
        <f ca="1">IF(J17="","",VLOOKUP(INDIRECT(ADDRESS(ROW(),COLUMN()-7,2,2)),Donnéesbrutes!$A$3:$Q$301,16,FALSE))</f>
        <v>#N/A</v>
      </c>
      <c r="R16" s="46"/>
      <c r="S16" s="35">
        <v>24</v>
      </c>
      <c r="T16" s="36" t="str">
        <f ca="1">IF(S17="","",VLOOKUP(INDIRECT(ADDRESS(ROW(),COLUMN()-1,2,2)),Donnéesbrutes!$A$3:$Q$301,4,FALSE))</f>
        <v/>
      </c>
      <c r="U16" s="37" t="str">
        <f ca="1">IF(S17="","",VLOOKUP(INDIRECT(ADDRESS(ROW(),COLUMN()-2,2,2)),Donnéesbrutes!$A$3:$Q$301,6,FALSE))</f>
        <v/>
      </c>
      <c r="V16" s="37" t="str">
        <f ca="1">IF(S17="","",VLOOKUP(INDIRECT(ADDRESS(ROW(),COLUMN()-3,2,2)),Donnéesbrutes!$A$3:$Q$301,9,FALSE))</f>
        <v/>
      </c>
      <c r="W16" s="37" t="str">
        <f ca="1">IF(S17="","",VLOOKUP(INDIRECT(ADDRESS(ROW(),COLUMN()-4,2,2)),Donnéesbrutes!$A$3:$Q$301,10,FALSE))</f>
        <v/>
      </c>
      <c r="X16" s="37" t="str">
        <f ca="1">IF(S17="","",VLOOKUP(INDIRECT(ADDRESS(ROW(),COLUMN()-5,2,2)),Donnéesbrutes!$A$3:$Q$301,12,FALSE))</f>
        <v/>
      </c>
      <c r="Y16" s="37" t="str">
        <f ca="1">IF(S17="","",VLOOKUP(INDIRECT(ADDRESS(ROW(),COLUMN()-6,2,2)),Donnéesbrutes!$A$3:$Q$301,14,FALSE))</f>
        <v/>
      </c>
      <c r="Z16" s="38" t="str">
        <f ca="1">IF(S17="","",VLOOKUP(INDIRECT(ADDRESS(ROW(),COLUMN()-7,2,2)),Donnéesbrutes!$A$3:$Q$301,16,FALSE))</f>
        <v/>
      </c>
    </row>
    <row r="17" spans="1:26" x14ac:dyDescent="0.25">
      <c r="A17" s="39"/>
      <c r="B17" s="36"/>
      <c r="C17" s="37"/>
      <c r="D17" s="37"/>
      <c r="E17" s="37"/>
      <c r="F17" s="37"/>
      <c r="G17" s="37"/>
      <c r="H17" s="38"/>
      <c r="I17" s="46"/>
      <c r="J17" s="39">
        <v>42322</v>
      </c>
      <c r="K17" s="36" t="s">
        <v>79</v>
      </c>
      <c r="L17" s="37">
        <v>8</v>
      </c>
      <c r="M17" s="88">
        <v>25</v>
      </c>
      <c r="N17" s="37">
        <v>25</v>
      </c>
      <c r="O17" s="37">
        <v>20</v>
      </c>
      <c r="P17" s="37">
        <v>20</v>
      </c>
      <c r="Q17" s="38" t="e">
        <f ca="1">IF(J17="","",VLOOKUP(INDIRECT(ADDRESS(ROW()-1,COLUMN()-7,2,2)),Donnéesbrutes!$A$3:$Q$301,17,FALSE))</f>
        <v>#N/A</v>
      </c>
      <c r="R17" s="46"/>
      <c r="S17" s="39" t="str">
        <f ca="1">IF(ISNA(VLOOKUP(INDIRECT(ADDRESS(ROW()-1,COLUMN(),2,2)),Donnéesbrutes!$A$3:$Q$301,2,FALSE)),"",VLOOKUP(INDIRECT(ADDRESS(ROW()-1,1,2,2)),Donnéesbrutes!$A$3:$Q$301,2,FALSE))</f>
        <v/>
      </c>
      <c r="T17" s="36" t="str">
        <f ca="1">IF(S17="","",VLOOKUP(INDIRECT(ADDRESS(ROW()-1,COLUMN()-1,2,2)),Donnéesbrutes!$A$3:$Q$301,5,FALSE))</f>
        <v/>
      </c>
      <c r="U17" s="37" t="str">
        <f ca="1">IF(S17="","",VLOOKUP(INDIRECT(ADDRESS(ROW()-1,COLUMN()-2,2,2)),Donnéesbrutes!$A$3:$Q$301,7,FALSE))</f>
        <v/>
      </c>
      <c r="V17" s="37" t="str">
        <f ca="1">IF(S17="","",VLOOKUP(INDIRECT(ADDRESS(ROW()-1,COLUMN()-3,2,2)),Donnéesbrutes!$A$3:$Q$301,10,FALSE))</f>
        <v/>
      </c>
      <c r="W17" s="37" t="str">
        <f ca="1">IF(S17="","",VLOOKUP(INDIRECT(ADDRESS(ROW()-1,COLUMN()-4,2,2)),Donnéesbrutes!$A$3:$Q$301,11,FALSE))</f>
        <v/>
      </c>
      <c r="X17" s="37" t="str">
        <f ca="1">IF(S17="","",VLOOKUP(INDIRECT(ADDRESS(ROW()-1,COLUMN()-5,2,2)),Donnéesbrutes!$A$3:$Q$301,13,FALSE))</f>
        <v/>
      </c>
      <c r="Y17" s="37" t="str">
        <f ca="1">IF(S17="","",VLOOKUP(INDIRECT(ADDRESS(ROW()-1,COLUMN()-6,2,2)),Donnéesbrutes!$A$3:$Q$301,15,FALSE))</f>
        <v/>
      </c>
      <c r="Z17" s="38" t="str">
        <f ca="1">IF(S17="","",VLOOKUP(INDIRECT(ADDRESS(ROW()-1,COLUMN()-7,2,2)),Donnéesbrutes!$A$3:$Q$301,17,FALSE))</f>
        <v/>
      </c>
    </row>
    <row r="18" spans="1:26" x14ac:dyDescent="0.25">
      <c r="A18" s="40"/>
      <c r="B18" s="41"/>
      <c r="C18" s="33"/>
      <c r="D18" s="33"/>
      <c r="E18" s="33"/>
      <c r="F18" s="33"/>
      <c r="G18" s="33"/>
      <c r="H18" s="34"/>
      <c r="I18" s="46"/>
      <c r="J18" s="40">
        <f>J17</f>
        <v>42322</v>
      </c>
      <c r="K18" s="41">
        <v>0.58333333333333337</v>
      </c>
      <c r="L18" s="33"/>
      <c r="M18" s="33"/>
      <c r="N18" s="33"/>
      <c r="O18" s="33"/>
      <c r="P18" s="33"/>
      <c r="Q18" s="34"/>
      <c r="R18" s="46"/>
      <c r="S18" s="40" t="str">
        <f ca="1">S17</f>
        <v/>
      </c>
      <c r="T18" s="41" t="str">
        <f ca="1">IF(S17="","",VLOOKUP(INDIRECT(ADDRESS(ROW()-2,COLUMN()-1,2,2)),Donnéesbrutes!$A$3:$Q$301,3,FALSE))</f>
        <v/>
      </c>
      <c r="U18" s="33"/>
      <c r="V18" s="33"/>
      <c r="W18" s="33"/>
      <c r="X18" s="33"/>
      <c r="Y18" s="33"/>
      <c r="Z18" s="34"/>
    </row>
    <row r="19" spans="1:26" x14ac:dyDescent="0.25">
      <c r="A19" s="32"/>
      <c r="B19" s="33"/>
      <c r="C19" s="33"/>
      <c r="D19" s="33"/>
      <c r="E19" s="33"/>
      <c r="F19" s="33"/>
      <c r="G19" s="33"/>
      <c r="H19" s="34"/>
      <c r="I19" s="46"/>
      <c r="J19" s="32"/>
      <c r="K19" s="33"/>
      <c r="L19" s="33"/>
      <c r="M19" s="33"/>
      <c r="N19" s="33"/>
      <c r="O19" s="33"/>
      <c r="P19" s="33"/>
      <c r="Q19" s="34"/>
      <c r="R19" s="46"/>
      <c r="S19" s="32"/>
      <c r="T19" s="33"/>
      <c r="U19" s="33"/>
      <c r="V19" s="33"/>
      <c r="W19" s="33"/>
      <c r="X19" s="33"/>
      <c r="Y19" s="33"/>
      <c r="Z19" s="34"/>
    </row>
    <row r="20" spans="1:26" x14ac:dyDescent="0.25">
      <c r="A20" s="35">
        <v>5</v>
      </c>
      <c r="B20" s="36"/>
      <c r="C20" s="37"/>
      <c r="D20" s="37"/>
      <c r="E20" s="37"/>
      <c r="F20" s="37"/>
      <c r="G20" s="37"/>
      <c r="H20" s="38"/>
      <c r="I20" s="46"/>
      <c r="J20" s="35">
        <v>15</v>
      </c>
      <c r="K20" s="36" t="str">
        <f ca="1">IF(J21="","",VLOOKUP(INDIRECT(ADDRESS(ROW(),COLUMN()-1,2,2)),Donnéesbrutes!$A$3:$Q$301,4,FALSE))</f>
        <v/>
      </c>
      <c r="L20" s="37" t="str">
        <f ca="1">IF(J21="","",VLOOKUP(INDIRECT(ADDRESS(ROW(),COLUMN()-2,2,2)),Donnéesbrutes!$A$3:$Q$301,6,FALSE))</f>
        <v/>
      </c>
      <c r="M20" s="37" t="str">
        <f ca="1">IF(J21="","",VLOOKUP(INDIRECT(ADDRESS(ROW(),COLUMN()-3,2,2)),Donnéesbrutes!$A$3:$Q$301,9,FALSE))</f>
        <v/>
      </c>
      <c r="N20" s="37" t="str">
        <f ca="1">IF(J21="","",VLOOKUP(INDIRECT(ADDRESS(ROW(),COLUMN()-4,2,2)),Donnéesbrutes!$A$3:$Q$301,10,FALSE))</f>
        <v/>
      </c>
      <c r="O20" s="37" t="str">
        <f ca="1">IF(J21="","",VLOOKUP(INDIRECT(ADDRESS(ROW(),COLUMN()-5,2,2)),Donnéesbrutes!$A$3:$Q$301,12,FALSE))</f>
        <v/>
      </c>
      <c r="P20" s="37" t="str">
        <f ca="1">IF(J21="","",VLOOKUP(INDIRECT(ADDRESS(ROW(),COLUMN()-6,2,2)),Donnéesbrutes!$A$3:$Q$301,14,FALSE))</f>
        <v/>
      </c>
      <c r="Q20" s="38" t="str">
        <f ca="1">IF(J21="","",VLOOKUP(INDIRECT(ADDRESS(ROW(),COLUMN()-7,2,2)),Donnéesbrutes!$A$3:$Q$301,16,FALSE))</f>
        <v/>
      </c>
      <c r="R20" s="46"/>
      <c r="S20" s="35">
        <v>25</v>
      </c>
      <c r="T20" s="36" t="str">
        <f ca="1">IF(S21="","",VLOOKUP(INDIRECT(ADDRESS(ROW(),COLUMN()-1,2,2)),Donnéesbrutes!$A$3:$Q$301,4,FALSE))</f>
        <v/>
      </c>
      <c r="U20" s="37" t="str">
        <f ca="1">IF(S21="","",VLOOKUP(INDIRECT(ADDRESS(ROW(),COLUMN()-2,2,2)),Donnéesbrutes!$A$3:$Q$301,6,FALSE))</f>
        <v/>
      </c>
      <c r="V20" s="37" t="str">
        <f ca="1">IF(S21="","",VLOOKUP(INDIRECT(ADDRESS(ROW(),COLUMN()-3,2,2)),Donnéesbrutes!$A$3:$Q$301,9,FALSE))</f>
        <v/>
      </c>
      <c r="W20" s="37" t="str">
        <f ca="1">IF(S21="","",VLOOKUP(INDIRECT(ADDRESS(ROW(),COLUMN()-4,2,2)),Donnéesbrutes!$A$3:$Q$301,10,FALSE))</f>
        <v/>
      </c>
      <c r="X20" s="37" t="str">
        <f ca="1">IF(S21="","",VLOOKUP(INDIRECT(ADDRESS(ROW(),COLUMN()-5,2,2)),Donnéesbrutes!$A$3:$Q$301,12,FALSE))</f>
        <v/>
      </c>
      <c r="Y20" s="37" t="str">
        <f ca="1">IF(S21="","",VLOOKUP(INDIRECT(ADDRESS(ROW(),COLUMN()-6,2,2)),Donnéesbrutes!$A$3:$Q$301,14,FALSE))</f>
        <v/>
      </c>
      <c r="Z20" s="38" t="str">
        <f ca="1">IF(S21="","",VLOOKUP(INDIRECT(ADDRESS(ROW(),COLUMN()-7,2,2)),Donnéesbrutes!$A$3:$Q$301,16,FALSE))</f>
        <v/>
      </c>
    </row>
    <row r="21" spans="1:26" x14ac:dyDescent="0.25">
      <c r="A21" s="39"/>
      <c r="B21" s="36"/>
      <c r="C21" s="37"/>
      <c r="D21" s="37"/>
      <c r="E21" s="37"/>
      <c r="F21" s="37"/>
      <c r="G21" s="37"/>
      <c r="H21" s="38"/>
      <c r="I21" s="46"/>
      <c r="J21" s="39" t="str">
        <f ca="1">IF(ISNA(VLOOKUP(INDIRECT(ADDRESS(ROW()-1,COLUMN(),2,2)),Donnéesbrutes!$A$3:$Q$301,2,FALSE)),"",VLOOKUP(INDIRECT(ADDRESS(ROW()-1,1,2,2)),Donnéesbrutes!$A$3:$Q$301,2,FALSE))</f>
        <v/>
      </c>
      <c r="K21" s="36" t="str">
        <f ca="1">IF(J21="","",VLOOKUP(INDIRECT(ADDRESS(ROW()-1,COLUMN()-1,2,2)),Donnéesbrutes!$A$3:$Q$301,5,FALSE))</f>
        <v/>
      </c>
      <c r="L21" s="37" t="str">
        <f ca="1">IF(J21="","",VLOOKUP(INDIRECT(ADDRESS(ROW()-1,COLUMN()-2,2,2)),Donnéesbrutes!$A$3:$Q$301,7,FALSE))</f>
        <v/>
      </c>
      <c r="M21" s="37" t="str">
        <f ca="1">IF(J21="","",VLOOKUP(INDIRECT(ADDRESS(ROW()-1,COLUMN()-3,2,2)),Donnéesbrutes!$A$3:$Q$301,10,FALSE))</f>
        <v/>
      </c>
      <c r="N21" s="37" t="str">
        <f ca="1">IF(J21="","",VLOOKUP(INDIRECT(ADDRESS(ROW()-1,COLUMN()-4,2,2)),Donnéesbrutes!$A$3:$Q$301,11,FALSE))</f>
        <v/>
      </c>
      <c r="O21" s="37" t="str">
        <f ca="1">IF(J21="","",VLOOKUP(INDIRECT(ADDRESS(ROW()-1,COLUMN()-5,2,2)),Donnéesbrutes!$A$3:$Q$301,13,FALSE))</f>
        <v/>
      </c>
      <c r="P21" s="37" t="str">
        <f ca="1">IF(J21="","",VLOOKUP(INDIRECT(ADDRESS(ROW()-1,COLUMN()-6,2,2)),Donnéesbrutes!$A$3:$Q$301,15,FALSE))</f>
        <v/>
      </c>
      <c r="Q21" s="38" t="str">
        <f ca="1">IF(J21="","",VLOOKUP(INDIRECT(ADDRESS(ROW()-1,COLUMN()-7,2,2)),Donnéesbrutes!$A$3:$Q$301,17,FALSE))</f>
        <v/>
      </c>
      <c r="R21" s="46"/>
      <c r="S21" s="39" t="str">
        <f ca="1">IF(ISNA(VLOOKUP(INDIRECT(ADDRESS(ROW()-1,COLUMN(),2,2)),Donnéesbrutes!$A$3:$Q$301,2,FALSE)),"",VLOOKUP(INDIRECT(ADDRESS(ROW()-1,1,2,2)),Donnéesbrutes!$A$3:$Q$301,2,FALSE))</f>
        <v/>
      </c>
      <c r="T21" s="36" t="str">
        <f ca="1">IF(S21="","",VLOOKUP(INDIRECT(ADDRESS(ROW()-1,COLUMN()-1,2,2)),Donnéesbrutes!$A$3:$Q$301,5,FALSE))</f>
        <v/>
      </c>
      <c r="U21" s="37" t="str">
        <f ca="1">IF(S21="","",VLOOKUP(INDIRECT(ADDRESS(ROW()-1,COLUMN()-2,2,2)),Donnéesbrutes!$A$3:$Q$301,7,FALSE))</f>
        <v/>
      </c>
      <c r="V21" s="37" t="str">
        <f ca="1">IF(S21="","",VLOOKUP(INDIRECT(ADDRESS(ROW()-1,COLUMN()-3,2,2)),Donnéesbrutes!$A$3:$Q$301,10,FALSE))</f>
        <v/>
      </c>
      <c r="W21" s="37" t="str">
        <f ca="1">IF(S21="","",VLOOKUP(INDIRECT(ADDRESS(ROW()-1,COLUMN()-4,2,2)),Donnéesbrutes!$A$3:$Q$301,11,FALSE))</f>
        <v/>
      </c>
      <c r="X21" s="37" t="str">
        <f ca="1">IF(S21="","",VLOOKUP(INDIRECT(ADDRESS(ROW()-1,COLUMN()-5,2,2)),Donnéesbrutes!$A$3:$Q$301,13,FALSE))</f>
        <v/>
      </c>
      <c r="Y21" s="37" t="str">
        <f ca="1">IF(S21="","",VLOOKUP(INDIRECT(ADDRESS(ROW()-1,COLUMN()-6,2,2)),Donnéesbrutes!$A$3:$Q$301,15,FALSE))</f>
        <v/>
      </c>
      <c r="Z21" s="38" t="str">
        <f ca="1">IF(S21="","",VLOOKUP(INDIRECT(ADDRESS(ROW()-1,COLUMN()-7,2,2)),Donnéesbrutes!$A$3:$Q$301,17,FALSE))</f>
        <v/>
      </c>
    </row>
    <row r="22" spans="1:26" x14ac:dyDescent="0.25">
      <c r="A22" s="40"/>
      <c r="B22" s="41"/>
      <c r="C22" s="33"/>
      <c r="D22" s="33"/>
      <c r="E22" s="33"/>
      <c r="F22" s="33"/>
      <c r="G22" s="33"/>
      <c r="H22" s="34"/>
      <c r="I22" s="46"/>
      <c r="J22" s="40" t="str">
        <f ca="1">J21</f>
        <v/>
      </c>
      <c r="K22" s="41" t="str">
        <f ca="1">IF(J21="","",VLOOKUP(INDIRECT(ADDRESS(ROW()-2,COLUMN()-1,2,2)),Donnéesbrutes!$A$3:$Q$301,3,FALSE))</f>
        <v/>
      </c>
      <c r="L22" s="33"/>
      <c r="M22" s="33"/>
      <c r="N22" s="33"/>
      <c r="O22" s="33"/>
      <c r="P22" s="33"/>
      <c r="Q22" s="34"/>
      <c r="R22" s="46"/>
      <c r="S22" s="40" t="str">
        <f ca="1">S21</f>
        <v/>
      </c>
      <c r="T22" s="41" t="str">
        <f ca="1">IF(S21="","",VLOOKUP(INDIRECT(ADDRESS(ROW()-2,COLUMN()-1,2,2)),Donnéesbrutes!$A$3:$Q$301,3,FALSE))</f>
        <v/>
      </c>
      <c r="U22" s="33"/>
      <c r="V22" s="33"/>
      <c r="W22" s="33"/>
      <c r="X22" s="33"/>
      <c r="Y22" s="33"/>
      <c r="Z22" s="34"/>
    </row>
    <row r="23" spans="1:26" x14ac:dyDescent="0.25">
      <c r="A23" s="32"/>
      <c r="B23" s="33"/>
      <c r="C23" s="33"/>
      <c r="D23" s="33"/>
      <c r="E23" s="33"/>
      <c r="F23" s="33"/>
      <c r="G23" s="33"/>
      <c r="H23" s="34"/>
      <c r="I23" s="46"/>
      <c r="J23" s="32"/>
      <c r="K23" s="33"/>
      <c r="L23" s="33"/>
      <c r="M23" s="33"/>
      <c r="N23" s="33"/>
      <c r="O23" s="33"/>
      <c r="P23" s="33"/>
      <c r="Q23" s="34"/>
      <c r="R23" s="46"/>
      <c r="S23" s="32"/>
      <c r="T23" s="33"/>
      <c r="U23" s="33"/>
      <c r="V23" s="33"/>
      <c r="W23" s="33"/>
      <c r="X23" s="33"/>
      <c r="Y23" s="33"/>
      <c r="Z23" s="34"/>
    </row>
    <row r="24" spans="1:26" x14ac:dyDescent="0.25">
      <c r="A24" s="35">
        <v>6</v>
      </c>
      <c r="B24" s="36"/>
      <c r="C24" s="37"/>
      <c r="D24" s="37"/>
      <c r="E24" s="37"/>
      <c r="F24" s="37"/>
      <c r="G24" s="37"/>
      <c r="H24" s="38"/>
      <c r="I24" s="46"/>
      <c r="J24" s="35">
        <v>16</v>
      </c>
      <c r="K24" s="36" t="str">
        <f ca="1">IF(J25="","",VLOOKUP(INDIRECT(ADDRESS(ROW(),COLUMN()-1,2,2)),Donnéesbrutes!$A$3:$Q$301,4,FALSE))</f>
        <v/>
      </c>
      <c r="L24" s="37" t="str">
        <f ca="1">IF(J25="","",VLOOKUP(INDIRECT(ADDRESS(ROW(),COLUMN()-2,2,2)),Donnéesbrutes!$A$3:$Q$301,6,FALSE))</f>
        <v/>
      </c>
      <c r="M24" s="37" t="str">
        <f ca="1">IF(J25="","",VLOOKUP(INDIRECT(ADDRESS(ROW(),COLUMN()-3,2,2)),Donnéesbrutes!$A$3:$Q$301,9,FALSE))</f>
        <v/>
      </c>
      <c r="N24" s="37" t="str">
        <f ca="1">IF(J25="","",VLOOKUP(INDIRECT(ADDRESS(ROW(),COLUMN()-4,2,2)),Donnéesbrutes!$A$3:$Q$301,10,FALSE))</f>
        <v/>
      </c>
      <c r="O24" s="37" t="str">
        <f ca="1">IF(J25="","",VLOOKUP(INDIRECT(ADDRESS(ROW(),COLUMN()-5,2,2)),Donnéesbrutes!$A$3:$Q$301,12,FALSE))</f>
        <v/>
      </c>
      <c r="P24" s="37" t="str">
        <f ca="1">IF(J25="","",VLOOKUP(INDIRECT(ADDRESS(ROW(),COLUMN()-6,2,2)),Donnéesbrutes!$A$3:$Q$301,14,FALSE))</f>
        <v/>
      </c>
      <c r="Q24" s="38" t="str">
        <f ca="1">IF(J25="","",VLOOKUP(INDIRECT(ADDRESS(ROW(),COLUMN()-7,2,2)),Donnéesbrutes!$A$3:$Q$301,16,FALSE))</f>
        <v/>
      </c>
      <c r="R24" s="46"/>
      <c r="S24" s="35">
        <v>26</v>
      </c>
      <c r="T24" s="36" t="str">
        <f ca="1">IF(S25="","",VLOOKUP(INDIRECT(ADDRESS(ROW(),COLUMN()-1,2,2)),Donnéesbrutes!$A$3:$Q$301,4,FALSE))</f>
        <v/>
      </c>
      <c r="U24" s="37" t="str">
        <f ca="1">IF(S25="","",VLOOKUP(INDIRECT(ADDRESS(ROW(),COLUMN()-2,2,2)),Donnéesbrutes!$A$3:$Q$301,6,FALSE))</f>
        <v/>
      </c>
      <c r="V24" s="37" t="str">
        <f ca="1">IF(S25="","",VLOOKUP(INDIRECT(ADDRESS(ROW(),COLUMN()-3,2,2)),Donnéesbrutes!$A$3:$Q$301,9,FALSE))</f>
        <v/>
      </c>
      <c r="W24" s="37" t="str">
        <f ca="1">IF(S25="","",VLOOKUP(INDIRECT(ADDRESS(ROW(),COLUMN()-4,2,2)),Donnéesbrutes!$A$3:$Q$301,10,FALSE))</f>
        <v/>
      </c>
      <c r="X24" s="37" t="str">
        <f ca="1">IF(S25="","",VLOOKUP(INDIRECT(ADDRESS(ROW(),COLUMN()-5,2,2)),Donnéesbrutes!$A$3:$Q$301,12,FALSE))</f>
        <v/>
      </c>
      <c r="Y24" s="37" t="str">
        <f ca="1">IF(S25="","",VLOOKUP(INDIRECT(ADDRESS(ROW(),COLUMN()-6,2,2)),Donnéesbrutes!$A$3:$Q$301,14,FALSE))</f>
        <v/>
      </c>
      <c r="Z24" s="38" t="str">
        <f ca="1">IF(S25="","",VLOOKUP(INDIRECT(ADDRESS(ROW(),COLUMN()-7,2,2)),Donnéesbrutes!$A$3:$Q$301,16,FALSE))</f>
        <v/>
      </c>
    </row>
    <row r="25" spans="1:26" x14ac:dyDescent="0.25">
      <c r="A25" s="39"/>
      <c r="B25" s="36"/>
      <c r="C25" s="37"/>
      <c r="D25" s="37"/>
      <c r="E25" s="37"/>
      <c r="F25" s="37"/>
      <c r="G25" s="37"/>
      <c r="H25" s="38"/>
      <c r="I25" s="46"/>
      <c r="J25" s="39" t="str">
        <f ca="1">IF(ISNA(VLOOKUP(INDIRECT(ADDRESS(ROW()-1,COLUMN(),2,2)),Donnéesbrutes!$A$3:$Q$301,2,FALSE)),"",VLOOKUP(INDIRECT(ADDRESS(ROW()-1,1,2,2)),Donnéesbrutes!$A$3:$Q$301,2,FALSE))</f>
        <v/>
      </c>
      <c r="K25" s="36" t="str">
        <f ca="1">IF(J25="","",VLOOKUP(INDIRECT(ADDRESS(ROW()-1,COLUMN()-1,2,2)),Donnéesbrutes!$A$3:$Q$301,5,FALSE))</f>
        <v/>
      </c>
      <c r="L25" s="37" t="str">
        <f ca="1">IF(J25="","",VLOOKUP(INDIRECT(ADDRESS(ROW()-1,COLUMN()-2,2,2)),Donnéesbrutes!$A$3:$Q$301,7,FALSE))</f>
        <v/>
      </c>
      <c r="M25" s="37" t="str">
        <f ca="1">IF(J25="","",VLOOKUP(INDIRECT(ADDRESS(ROW()-1,COLUMN()-3,2,2)),Donnéesbrutes!$A$3:$Q$301,10,FALSE))</f>
        <v/>
      </c>
      <c r="N25" s="37" t="str">
        <f ca="1">IF(J25="","",VLOOKUP(INDIRECT(ADDRESS(ROW()-1,COLUMN()-4,2,2)),Donnéesbrutes!$A$3:$Q$301,11,FALSE))</f>
        <v/>
      </c>
      <c r="O25" s="37" t="str">
        <f ca="1">IF(J25="","",VLOOKUP(INDIRECT(ADDRESS(ROW()-1,COLUMN()-5,2,2)),Donnéesbrutes!$A$3:$Q$301,13,FALSE))</f>
        <v/>
      </c>
      <c r="P25" s="37" t="str">
        <f ca="1">IF(J25="","",VLOOKUP(INDIRECT(ADDRESS(ROW()-1,COLUMN()-6,2,2)),Donnéesbrutes!$A$3:$Q$301,15,FALSE))</f>
        <v/>
      </c>
      <c r="Q25" s="38" t="str">
        <f ca="1">IF(J25="","",VLOOKUP(INDIRECT(ADDRESS(ROW()-1,COLUMN()-7,2,2)),Donnéesbrutes!$A$3:$Q$301,17,FALSE))</f>
        <v/>
      </c>
      <c r="R25" s="46"/>
      <c r="S25" s="39" t="str">
        <f ca="1">IF(ISNA(VLOOKUP(INDIRECT(ADDRESS(ROW()-1,COLUMN(),2,2)),Donnéesbrutes!$A$3:$Q$301,2,FALSE)),"",VLOOKUP(INDIRECT(ADDRESS(ROW()-1,1,2,2)),Donnéesbrutes!$A$3:$Q$301,2,FALSE))</f>
        <v/>
      </c>
      <c r="T25" s="36" t="str">
        <f ca="1">IF(S25="","",VLOOKUP(INDIRECT(ADDRESS(ROW()-1,COLUMN()-1,2,2)),Donnéesbrutes!$A$3:$Q$301,5,FALSE))</f>
        <v/>
      </c>
      <c r="U25" s="37" t="str">
        <f ca="1">IF(S25="","",VLOOKUP(INDIRECT(ADDRESS(ROW()-1,COLUMN()-2,2,2)),Donnéesbrutes!$A$3:$Q$301,7,FALSE))</f>
        <v/>
      </c>
      <c r="V25" s="37" t="str">
        <f ca="1">IF(S25="","",VLOOKUP(INDIRECT(ADDRESS(ROW()-1,COLUMN()-3,2,2)),Donnéesbrutes!$A$3:$Q$301,10,FALSE))</f>
        <v/>
      </c>
      <c r="W25" s="37" t="str">
        <f ca="1">IF(S25="","",VLOOKUP(INDIRECT(ADDRESS(ROW()-1,COLUMN()-4,2,2)),Donnéesbrutes!$A$3:$Q$301,11,FALSE))</f>
        <v/>
      </c>
      <c r="X25" s="37" t="str">
        <f ca="1">IF(S25="","",VLOOKUP(INDIRECT(ADDRESS(ROW()-1,COLUMN()-5,2,2)),Donnéesbrutes!$A$3:$Q$301,13,FALSE))</f>
        <v/>
      </c>
      <c r="Y25" s="37" t="str">
        <f ca="1">IF(S25="","",VLOOKUP(INDIRECT(ADDRESS(ROW()-1,COLUMN()-6,2,2)),Donnéesbrutes!$A$3:$Q$301,15,FALSE))</f>
        <v/>
      </c>
      <c r="Z25" s="38" t="str">
        <f ca="1">IF(S25="","",VLOOKUP(INDIRECT(ADDRESS(ROW()-1,COLUMN()-7,2,2)),Donnéesbrutes!$A$3:$Q$301,17,FALSE))</f>
        <v/>
      </c>
    </row>
    <row r="26" spans="1:26" x14ac:dyDescent="0.25">
      <c r="A26" s="40"/>
      <c r="B26" s="41"/>
      <c r="C26" s="33"/>
      <c r="D26" s="33"/>
      <c r="E26" s="33"/>
      <c r="F26" s="33"/>
      <c r="G26" s="33"/>
      <c r="H26" s="34"/>
      <c r="I26" s="46"/>
      <c r="J26" s="40" t="str">
        <f ca="1">J25</f>
        <v/>
      </c>
      <c r="K26" s="41" t="str">
        <f ca="1">IF(J25="","",VLOOKUP(INDIRECT(ADDRESS(ROW()-2,COLUMN()-1,2,2)),Donnéesbrutes!$A$3:$Q$301,3,FALSE))</f>
        <v/>
      </c>
      <c r="L26" s="33"/>
      <c r="M26" s="33"/>
      <c r="N26" s="33"/>
      <c r="O26" s="33"/>
      <c r="P26" s="33"/>
      <c r="Q26" s="34"/>
      <c r="R26" s="46"/>
      <c r="S26" s="40" t="str">
        <f ca="1">S25</f>
        <v/>
      </c>
      <c r="T26" s="41" t="str">
        <f ca="1">IF(S25="","",VLOOKUP(INDIRECT(ADDRESS(ROW()-2,COLUMN()-1,2,2)),Donnéesbrutes!$A$3:$Q$301,3,FALSE))</f>
        <v/>
      </c>
      <c r="U26" s="33"/>
      <c r="V26" s="33"/>
      <c r="W26" s="33"/>
      <c r="X26" s="33"/>
      <c r="Y26" s="33"/>
      <c r="Z26" s="34"/>
    </row>
    <row r="27" spans="1:26" x14ac:dyDescent="0.25">
      <c r="A27" s="32"/>
      <c r="B27" s="33"/>
      <c r="C27" s="33"/>
      <c r="D27" s="33"/>
      <c r="E27" s="33"/>
      <c r="F27" s="33"/>
      <c r="G27" s="33"/>
      <c r="H27" s="34"/>
      <c r="I27" s="46"/>
      <c r="J27" s="32"/>
      <c r="K27" s="33"/>
      <c r="L27" s="33"/>
      <c r="M27" s="33"/>
      <c r="N27" s="33"/>
      <c r="O27" s="33"/>
      <c r="P27" s="33"/>
      <c r="Q27" s="34"/>
      <c r="R27" s="46"/>
      <c r="S27" s="32"/>
      <c r="T27" s="33"/>
      <c r="U27" s="33"/>
      <c r="V27" s="33"/>
      <c r="W27" s="33"/>
      <c r="X27" s="33"/>
      <c r="Y27" s="33"/>
      <c r="Z27" s="34"/>
    </row>
    <row r="28" spans="1:26" x14ac:dyDescent="0.25">
      <c r="A28" s="35">
        <v>7</v>
      </c>
      <c r="B28" s="36"/>
      <c r="C28" s="37"/>
      <c r="D28" s="37"/>
      <c r="E28" s="37"/>
      <c r="F28" s="37"/>
      <c r="G28" s="37"/>
      <c r="H28" s="38"/>
      <c r="I28" s="46"/>
      <c r="J28" s="35">
        <v>17</v>
      </c>
      <c r="K28" s="36" t="str">
        <f ca="1">IF(J29="","",VLOOKUP(INDIRECT(ADDRESS(ROW(),COLUMN()-1,2,2)),Donnéesbrutes!$A$3:$Q$301,4,FALSE))</f>
        <v/>
      </c>
      <c r="L28" s="37" t="str">
        <f ca="1">IF(J29="","",VLOOKUP(INDIRECT(ADDRESS(ROW(),COLUMN()-2,2,2)),Donnéesbrutes!$A$3:$Q$301,6,FALSE))</f>
        <v/>
      </c>
      <c r="M28" s="37" t="str">
        <f ca="1">IF(J29="","",VLOOKUP(INDIRECT(ADDRESS(ROW(),COLUMN()-3,2,2)),Donnéesbrutes!$A$3:$Q$301,9,FALSE))</f>
        <v/>
      </c>
      <c r="N28" s="37" t="str">
        <f ca="1">IF(J29="","",VLOOKUP(INDIRECT(ADDRESS(ROW(),COLUMN()-4,2,2)),Donnéesbrutes!$A$3:$Q$301,10,FALSE))</f>
        <v/>
      </c>
      <c r="O28" s="37" t="str">
        <f ca="1">IF(J29="","",VLOOKUP(INDIRECT(ADDRESS(ROW(),COLUMN()-5,2,2)),Donnéesbrutes!$A$3:$Q$301,12,FALSE))</f>
        <v/>
      </c>
      <c r="P28" s="37" t="str">
        <f ca="1">IF(J29="","",VLOOKUP(INDIRECT(ADDRESS(ROW(),COLUMN()-6,2,2)),Donnéesbrutes!$A$3:$Q$301,14,FALSE))</f>
        <v/>
      </c>
      <c r="Q28" s="38" t="str">
        <f ca="1">IF(J29="","",VLOOKUP(INDIRECT(ADDRESS(ROW(),COLUMN()-7,2,2)),Donnéesbrutes!$A$3:$Q$301,16,FALSE))</f>
        <v/>
      </c>
      <c r="R28" s="46"/>
      <c r="S28" s="35">
        <v>27</v>
      </c>
      <c r="T28" s="36" t="str">
        <f ca="1">IF(S29="","",VLOOKUP(INDIRECT(ADDRESS(ROW(),COLUMN()-1,2,2)),Donnéesbrutes!$A$3:$Q$301,4,FALSE))</f>
        <v/>
      </c>
      <c r="U28" s="37" t="str">
        <f ca="1">IF(S29="","",VLOOKUP(INDIRECT(ADDRESS(ROW(),COLUMN()-2,2,2)),Donnéesbrutes!$A$3:$Q$301,6,FALSE))</f>
        <v/>
      </c>
      <c r="V28" s="37" t="str">
        <f ca="1">IF(S29="","",VLOOKUP(INDIRECT(ADDRESS(ROW(),COLUMN()-3,2,2)),Donnéesbrutes!$A$3:$Q$301,9,FALSE))</f>
        <v/>
      </c>
      <c r="W28" s="37" t="str">
        <f ca="1">IF(S29="","",VLOOKUP(INDIRECT(ADDRESS(ROW(),COLUMN()-4,2,2)),Donnéesbrutes!$A$3:$Q$301,10,FALSE))</f>
        <v/>
      </c>
      <c r="X28" s="37" t="str">
        <f ca="1">IF(S29="","",VLOOKUP(INDIRECT(ADDRESS(ROW(),COLUMN()-5,2,2)),Donnéesbrutes!$A$3:$Q$301,12,FALSE))</f>
        <v/>
      </c>
      <c r="Y28" s="37" t="str">
        <f ca="1">IF(S29="","",VLOOKUP(INDIRECT(ADDRESS(ROW(),COLUMN()-6,2,2)),Donnéesbrutes!$A$3:$Q$301,14,FALSE))</f>
        <v/>
      </c>
      <c r="Z28" s="38" t="str">
        <f ca="1">IF(S29="","",VLOOKUP(INDIRECT(ADDRESS(ROW(),COLUMN()-7,2,2)),Donnéesbrutes!$A$3:$Q$301,16,FALSE))</f>
        <v/>
      </c>
    </row>
    <row r="29" spans="1:26" x14ac:dyDescent="0.25">
      <c r="A29" s="39"/>
      <c r="B29" s="36"/>
      <c r="C29" s="37"/>
      <c r="D29" s="37"/>
      <c r="E29" s="37"/>
      <c r="F29" s="37"/>
      <c r="G29" s="37"/>
      <c r="H29" s="38"/>
      <c r="I29" s="46"/>
      <c r="J29" s="39" t="str">
        <f ca="1">IF(ISNA(VLOOKUP(INDIRECT(ADDRESS(ROW()-1,COLUMN(),2,2)),Donnéesbrutes!$A$3:$Q$301,2,FALSE)),"",VLOOKUP(INDIRECT(ADDRESS(ROW()-1,1,2,2)),Donnéesbrutes!$A$3:$Q$301,2,FALSE))</f>
        <v/>
      </c>
      <c r="K29" s="36" t="str">
        <f ca="1">IF(J29="","",VLOOKUP(INDIRECT(ADDRESS(ROW()-1,COLUMN()-1,2,2)),Donnéesbrutes!$A$3:$Q$301,5,FALSE))</f>
        <v/>
      </c>
      <c r="L29" s="37" t="str">
        <f ca="1">IF(J29="","",VLOOKUP(INDIRECT(ADDRESS(ROW()-1,COLUMN()-2,2,2)),Donnéesbrutes!$A$3:$Q$301,7,FALSE))</f>
        <v/>
      </c>
      <c r="M29" s="37" t="str">
        <f ca="1">IF(J29="","",VLOOKUP(INDIRECT(ADDRESS(ROW()-1,COLUMN()-3,2,2)),Donnéesbrutes!$A$3:$Q$301,10,FALSE))</f>
        <v/>
      </c>
      <c r="N29" s="37" t="str">
        <f ca="1">IF(J29="","",VLOOKUP(INDIRECT(ADDRESS(ROW()-1,COLUMN()-4,2,2)),Donnéesbrutes!$A$3:$Q$301,11,FALSE))</f>
        <v/>
      </c>
      <c r="O29" s="37" t="str">
        <f ca="1">IF(J29="","",VLOOKUP(INDIRECT(ADDRESS(ROW()-1,COLUMN()-5,2,2)),Donnéesbrutes!$A$3:$Q$301,13,FALSE))</f>
        <v/>
      </c>
      <c r="P29" s="37" t="str">
        <f ca="1">IF(J29="","",VLOOKUP(INDIRECT(ADDRESS(ROW()-1,COLUMN()-6,2,2)),Donnéesbrutes!$A$3:$Q$301,15,FALSE))</f>
        <v/>
      </c>
      <c r="Q29" s="38" t="str">
        <f ca="1">IF(J29="","",VLOOKUP(INDIRECT(ADDRESS(ROW()-1,COLUMN()-7,2,2)),Donnéesbrutes!$A$3:$Q$301,17,FALSE))</f>
        <v/>
      </c>
      <c r="R29" s="46"/>
      <c r="S29" s="39" t="str">
        <f ca="1">IF(ISNA(VLOOKUP(INDIRECT(ADDRESS(ROW()-1,COLUMN(),2,2)),Donnéesbrutes!$A$3:$Q$301,2,FALSE)),"",VLOOKUP(INDIRECT(ADDRESS(ROW()-1,1,2,2)),Donnéesbrutes!$A$3:$Q$301,2,FALSE))</f>
        <v/>
      </c>
      <c r="T29" s="36" t="str">
        <f ca="1">IF(S29="","",VLOOKUP(INDIRECT(ADDRESS(ROW()-1,COLUMN()-1,2,2)),Donnéesbrutes!$A$3:$Q$301,5,FALSE))</f>
        <v/>
      </c>
      <c r="U29" s="37" t="str">
        <f ca="1">IF(S29="","",VLOOKUP(INDIRECT(ADDRESS(ROW()-1,COLUMN()-2,2,2)),Donnéesbrutes!$A$3:$Q$301,7,FALSE))</f>
        <v/>
      </c>
      <c r="V29" s="37" t="str">
        <f ca="1">IF(S29="","",VLOOKUP(INDIRECT(ADDRESS(ROW()-1,COLUMN()-3,2,2)),Donnéesbrutes!$A$3:$Q$301,10,FALSE))</f>
        <v/>
      </c>
      <c r="W29" s="37" t="str">
        <f ca="1">IF(S29="","",VLOOKUP(INDIRECT(ADDRESS(ROW()-1,COLUMN()-4,2,2)),Donnéesbrutes!$A$3:$Q$301,11,FALSE))</f>
        <v/>
      </c>
      <c r="X29" s="37" t="str">
        <f ca="1">IF(S29="","",VLOOKUP(INDIRECT(ADDRESS(ROW()-1,COLUMN()-5,2,2)),Donnéesbrutes!$A$3:$Q$301,13,FALSE))</f>
        <v/>
      </c>
      <c r="Y29" s="37" t="str">
        <f ca="1">IF(S29="","",VLOOKUP(INDIRECT(ADDRESS(ROW()-1,COLUMN()-6,2,2)),Donnéesbrutes!$A$3:$Q$301,15,FALSE))</f>
        <v/>
      </c>
      <c r="Z29" s="38" t="str">
        <f ca="1">IF(S29="","",VLOOKUP(INDIRECT(ADDRESS(ROW()-1,COLUMN()-7,2,2)),Donnéesbrutes!$A$3:$Q$301,17,FALSE))</f>
        <v/>
      </c>
    </row>
    <row r="30" spans="1:26" x14ac:dyDescent="0.25">
      <c r="A30" s="40"/>
      <c r="B30" s="41"/>
      <c r="C30" s="91"/>
      <c r="D30" s="33"/>
      <c r="E30" s="33"/>
      <c r="F30" s="33"/>
      <c r="G30" s="33"/>
      <c r="H30" s="34"/>
      <c r="I30" s="46"/>
      <c r="J30" s="40" t="str">
        <f ca="1">J29</f>
        <v/>
      </c>
      <c r="K30" s="41" t="str">
        <f ca="1">IF(J29="","",VLOOKUP(INDIRECT(ADDRESS(ROW()-2,COLUMN()-1,2,2)),Donnéesbrutes!$A$3:$Q$301,3,FALSE))</f>
        <v/>
      </c>
      <c r="L30" s="33"/>
      <c r="M30" s="33"/>
      <c r="N30" s="33"/>
      <c r="O30" s="33"/>
      <c r="P30" s="33"/>
      <c r="Q30" s="34"/>
      <c r="R30" s="46"/>
      <c r="S30" s="40" t="str">
        <f ca="1">S29</f>
        <v/>
      </c>
      <c r="T30" s="41" t="str">
        <f ca="1">IF(S29="","",VLOOKUP(INDIRECT(ADDRESS(ROW()-2,COLUMN()-1,2,2)),Donnéesbrutes!$A$3:$Q$301,3,FALSE))</f>
        <v/>
      </c>
      <c r="U30" s="33"/>
      <c r="V30" s="33"/>
      <c r="W30" s="33"/>
      <c r="X30" s="33"/>
      <c r="Y30" s="33"/>
      <c r="Z30" s="34"/>
    </row>
    <row r="31" spans="1:26" x14ac:dyDescent="0.25">
      <c r="A31" s="32"/>
      <c r="B31" s="33"/>
      <c r="C31" s="33"/>
      <c r="D31" s="33"/>
      <c r="E31" s="33"/>
      <c r="F31" s="33"/>
      <c r="G31" s="33"/>
      <c r="H31" s="34"/>
      <c r="I31" s="46"/>
      <c r="J31" s="32"/>
      <c r="K31" s="33"/>
      <c r="L31" s="33"/>
      <c r="M31" s="33"/>
      <c r="N31" s="33"/>
      <c r="O31" s="33"/>
      <c r="P31" s="33"/>
      <c r="Q31" s="34"/>
      <c r="R31" s="46"/>
      <c r="S31" s="32"/>
      <c r="T31" s="33"/>
      <c r="U31" s="33"/>
      <c r="V31" s="33"/>
      <c r="W31" s="33"/>
      <c r="X31" s="33"/>
      <c r="Y31" s="33"/>
      <c r="Z31" s="34"/>
    </row>
    <row r="32" spans="1:26" x14ac:dyDescent="0.25">
      <c r="A32" s="35">
        <v>8</v>
      </c>
      <c r="B32" s="36" t="s">
        <v>81</v>
      </c>
      <c r="C32" s="89">
        <v>1.07</v>
      </c>
      <c r="D32" s="37">
        <v>27</v>
      </c>
      <c r="E32" s="37">
        <v>25</v>
      </c>
      <c r="F32" s="37">
        <v>25</v>
      </c>
      <c r="G32" s="37"/>
      <c r="H32" s="38"/>
      <c r="I32" s="46"/>
      <c r="J32" s="35">
        <v>18</v>
      </c>
      <c r="K32" s="36" t="str">
        <f ca="1">IF(J33="","",VLOOKUP(INDIRECT(ADDRESS(ROW(),COLUMN()-1,2,2)),Donnéesbrutes!$A$3:$Q$301,4,FALSE))</f>
        <v/>
      </c>
      <c r="L32" s="37" t="str">
        <f ca="1">IF(J33="","",VLOOKUP(INDIRECT(ADDRESS(ROW(),COLUMN()-2,2,2)),Donnéesbrutes!$A$3:$Q$301,6,FALSE))</f>
        <v/>
      </c>
      <c r="M32" s="37" t="str">
        <f ca="1">IF(J33="","",VLOOKUP(INDIRECT(ADDRESS(ROW(),COLUMN()-3,2,2)),Donnéesbrutes!$A$3:$Q$301,9,FALSE))</f>
        <v/>
      </c>
      <c r="N32" s="37" t="str">
        <f ca="1">IF(J33="","",VLOOKUP(INDIRECT(ADDRESS(ROW(),COLUMN()-4,2,2)),Donnéesbrutes!$A$3:$Q$301,10,FALSE))</f>
        <v/>
      </c>
      <c r="O32" s="37" t="str">
        <f ca="1">IF(J33="","",VLOOKUP(INDIRECT(ADDRESS(ROW(),COLUMN()-5,2,2)),Donnéesbrutes!$A$3:$Q$301,12,FALSE))</f>
        <v/>
      </c>
      <c r="P32" s="37" t="str">
        <f ca="1">IF(J33="","",VLOOKUP(INDIRECT(ADDRESS(ROW(),COLUMN()-6,2,2)),Donnéesbrutes!$A$3:$Q$301,14,FALSE))</f>
        <v/>
      </c>
      <c r="Q32" s="38" t="str">
        <f ca="1">IF(J33="","",VLOOKUP(INDIRECT(ADDRESS(ROW(),COLUMN()-7,2,2)),Donnéesbrutes!$A$3:$Q$301,16,FALSE))</f>
        <v/>
      </c>
      <c r="R32" s="46"/>
      <c r="S32" s="35">
        <v>28</v>
      </c>
      <c r="T32" s="36" t="str">
        <f ca="1">IF(S33="","",VLOOKUP(INDIRECT(ADDRESS(ROW(),COLUMN()-1,2,2)),Donnéesbrutes!$A$3:$Q$301,4,FALSE))</f>
        <v/>
      </c>
      <c r="U32" s="37" t="str">
        <f ca="1">IF(S33="","",VLOOKUP(INDIRECT(ADDRESS(ROW(),COLUMN()-2,2,2)),Donnéesbrutes!$A$3:$Q$301,6,FALSE))</f>
        <v/>
      </c>
      <c r="V32" s="37" t="str">
        <f ca="1">IF(S33="","",VLOOKUP(INDIRECT(ADDRESS(ROW(),COLUMN()-3,2,2)),Donnéesbrutes!$A$3:$Q$301,9,FALSE))</f>
        <v/>
      </c>
      <c r="W32" s="37" t="str">
        <f ca="1">IF(S33="","",VLOOKUP(INDIRECT(ADDRESS(ROW(),COLUMN()-4,2,2)),Donnéesbrutes!$A$3:$Q$301,10,FALSE))</f>
        <v/>
      </c>
      <c r="X32" s="37" t="str">
        <f ca="1">IF(S33="","",VLOOKUP(INDIRECT(ADDRESS(ROW(),COLUMN()-5,2,2)),Donnéesbrutes!$A$3:$Q$301,12,FALSE))</f>
        <v/>
      </c>
      <c r="Y32" s="37" t="str">
        <f ca="1">IF(S33="","",VLOOKUP(INDIRECT(ADDRESS(ROW(),COLUMN()-6,2,2)),Donnéesbrutes!$A$3:$Q$301,14,FALSE))</f>
        <v/>
      </c>
      <c r="Z32" s="38" t="str">
        <f ca="1">IF(S33="","",VLOOKUP(INDIRECT(ADDRESS(ROW(),COLUMN()-7,2,2)),Donnéesbrutes!$A$3:$Q$301,16,FALSE))</f>
        <v/>
      </c>
    </row>
    <row r="33" spans="1:26" x14ac:dyDescent="0.25">
      <c r="A33" s="39">
        <v>42343</v>
      </c>
      <c r="B33" s="36" t="s">
        <v>77</v>
      </c>
      <c r="C33" s="37">
        <v>7.5</v>
      </c>
      <c r="D33" s="37">
        <v>25</v>
      </c>
      <c r="E33" s="37">
        <v>18</v>
      </c>
      <c r="F33" s="37">
        <v>18</v>
      </c>
      <c r="G33" s="37"/>
      <c r="H33" s="38"/>
      <c r="I33" s="46"/>
      <c r="J33" s="39" t="str">
        <f ca="1">IF(ISNA(VLOOKUP(INDIRECT(ADDRESS(ROW()-1,COLUMN(),2,2)),Donnéesbrutes!$A$3:$Q$301,2,FALSE)),"",VLOOKUP(INDIRECT(ADDRESS(ROW()-1,1,2,2)),Donnéesbrutes!$A$3:$Q$301,2,FALSE))</f>
        <v/>
      </c>
      <c r="K33" s="36" t="str">
        <f ca="1">IF(J33="","",VLOOKUP(INDIRECT(ADDRESS(ROW()-1,COLUMN()-1,2,2)),Donnéesbrutes!$A$3:$Q$301,5,FALSE))</f>
        <v/>
      </c>
      <c r="L33" s="37" t="str">
        <f ca="1">IF(J33="","",VLOOKUP(INDIRECT(ADDRESS(ROW()-1,COLUMN()-2,2,2)),Donnéesbrutes!$A$3:$Q$301,7,FALSE))</f>
        <v/>
      </c>
      <c r="M33" s="37" t="str">
        <f ca="1">IF(J33="","",VLOOKUP(INDIRECT(ADDRESS(ROW()-1,COLUMN()-3,2,2)),Donnéesbrutes!$A$3:$Q$301,10,FALSE))</f>
        <v/>
      </c>
      <c r="N33" s="37" t="str">
        <f ca="1">IF(J33="","",VLOOKUP(INDIRECT(ADDRESS(ROW()-1,COLUMN()-4,2,2)),Donnéesbrutes!$A$3:$Q$301,11,FALSE))</f>
        <v/>
      </c>
      <c r="O33" s="37" t="str">
        <f ca="1">IF(J33="","",VLOOKUP(INDIRECT(ADDRESS(ROW()-1,COLUMN()-5,2,2)),Donnéesbrutes!$A$3:$Q$301,13,FALSE))</f>
        <v/>
      </c>
      <c r="P33" s="37" t="str">
        <f ca="1">IF(J33="","",VLOOKUP(INDIRECT(ADDRESS(ROW()-1,COLUMN()-6,2,2)),Donnéesbrutes!$A$3:$Q$301,15,FALSE))</f>
        <v/>
      </c>
      <c r="Q33" s="38" t="str">
        <f ca="1">IF(J33="","",VLOOKUP(INDIRECT(ADDRESS(ROW()-1,COLUMN()-7,2,2)),Donnéesbrutes!$A$3:$Q$301,17,FALSE))</f>
        <v/>
      </c>
      <c r="R33" s="46"/>
      <c r="S33" s="39" t="str">
        <f ca="1">IF(ISNA(VLOOKUP(INDIRECT(ADDRESS(ROW()-1,COLUMN(),2,2)),Donnéesbrutes!$A$3:$Q$301,2,FALSE)),"",VLOOKUP(INDIRECT(ADDRESS(ROW()-1,1,2,2)),Donnéesbrutes!$A$3:$Q$301,2,FALSE))</f>
        <v/>
      </c>
      <c r="T33" s="36" t="str">
        <f ca="1">IF(S33="","",VLOOKUP(INDIRECT(ADDRESS(ROW()-1,COLUMN()-1,2,2)),Donnéesbrutes!$A$3:$Q$301,5,FALSE))</f>
        <v/>
      </c>
      <c r="U33" s="37" t="str">
        <f ca="1">IF(S33="","",VLOOKUP(INDIRECT(ADDRESS(ROW()-1,COLUMN()-2,2,2)),Donnéesbrutes!$A$3:$Q$301,7,FALSE))</f>
        <v/>
      </c>
      <c r="V33" s="37" t="str">
        <f ca="1">IF(S33="","",VLOOKUP(INDIRECT(ADDRESS(ROW()-1,COLUMN()-3,2,2)),Donnéesbrutes!$A$3:$Q$301,10,FALSE))</f>
        <v/>
      </c>
      <c r="W33" s="37" t="str">
        <f ca="1">IF(S33="","",VLOOKUP(INDIRECT(ADDRESS(ROW()-1,COLUMN()-4,2,2)),Donnéesbrutes!$A$3:$Q$301,11,FALSE))</f>
        <v/>
      </c>
      <c r="X33" s="37" t="str">
        <f ca="1">IF(S33="","",VLOOKUP(INDIRECT(ADDRESS(ROW()-1,COLUMN()-5,2,2)),Donnéesbrutes!$A$3:$Q$301,13,FALSE))</f>
        <v/>
      </c>
      <c r="Y33" s="37" t="str">
        <f ca="1">IF(S33="","",VLOOKUP(INDIRECT(ADDRESS(ROW()-1,COLUMN()-6,2,2)),Donnéesbrutes!$A$3:$Q$301,15,FALSE))</f>
        <v/>
      </c>
      <c r="Z33" s="38" t="str">
        <f ca="1">IF(S33="","",VLOOKUP(INDIRECT(ADDRESS(ROW()-1,COLUMN()-7,2,2)),Donnéesbrutes!$A$3:$Q$301,17,FALSE))</f>
        <v/>
      </c>
    </row>
    <row r="34" spans="1:26" x14ac:dyDescent="0.25">
      <c r="A34" s="40" t="s">
        <v>75</v>
      </c>
      <c r="B34" s="41">
        <v>0.5</v>
      </c>
      <c r="C34" s="33"/>
      <c r="D34" s="33"/>
      <c r="E34" s="33"/>
      <c r="F34" s="33"/>
      <c r="G34" s="33"/>
      <c r="H34" s="34"/>
      <c r="I34" s="46"/>
      <c r="J34" s="40" t="str">
        <f ca="1">J33</f>
        <v/>
      </c>
      <c r="K34" s="41" t="str">
        <f ca="1">IF(J33="","",VLOOKUP(INDIRECT(ADDRESS(ROW()-2,COLUMN()-1,2,2)),Donnéesbrutes!$A$3:$Q$301,3,FALSE))</f>
        <v/>
      </c>
      <c r="L34" s="33"/>
      <c r="M34" s="33"/>
      <c r="N34" s="33"/>
      <c r="O34" s="33"/>
      <c r="P34" s="33"/>
      <c r="Q34" s="34"/>
      <c r="R34" s="46"/>
      <c r="S34" s="40" t="str">
        <f ca="1">S33</f>
        <v/>
      </c>
      <c r="T34" s="41" t="str">
        <f ca="1">IF(S33="","",VLOOKUP(INDIRECT(ADDRESS(ROW()-2,COLUMN()-1,2,2)),Donnéesbrutes!$A$3:$Q$301,3,FALSE))</f>
        <v/>
      </c>
      <c r="U34" s="33"/>
      <c r="V34" s="33"/>
      <c r="W34" s="33"/>
      <c r="X34" s="33"/>
      <c r="Y34" s="33"/>
      <c r="Z34" s="34"/>
    </row>
    <row r="35" spans="1:26" x14ac:dyDescent="0.25">
      <c r="A35" s="32"/>
      <c r="B35" s="33"/>
      <c r="C35" s="33"/>
      <c r="D35" s="33"/>
      <c r="E35" s="33"/>
      <c r="F35" s="33"/>
      <c r="G35" s="33"/>
      <c r="H35" s="34"/>
      <c r="I35" s="46"/>
      <c r="J35" s="32"/>
      <c r="K35" s="33"/>
      <c r="L35" s="33"/>
      <c r="M35" s="33"/>
      <c r="N35" s="33"/>
      <c r="O35" s="33"/>
      <c r="P35" s="33"/>
      <c r="Q35" s="34"/>
      <c r="R35" s="46"/>
      <c r="S35" s="32"/>
      <c r="T35" s="33"/>
      <c r="U35" s="33"/>
      <c r="V35" s="33"/>
      <c r="W35" s="33"/>
      <c r="X35" s="33"/>
      <c r="Y35" s="33"/>
      <c r="Z35" s="34"/>
    </row>
    <row r="36" spans="1:26" x14ac:dyDescent="0.25">
      <c r="A36" s="35">
        <v>9</v>
      </c>
      <c r="B36" s="36" t="str">
        <f ca="1">IF($A37="","",VLOOKUP(INDIRECT(ADDRESS(ROW(),1,2,2)),Donnéesbrutes!$A$3:$Q$301,4,FALSE))</f>
        <v/>
      </c>
      <c r="C36" s="37" t="str">
        <f ca="1">IF($A37="","",VLOOKUP(INDIRECT(ADDRESS(ROW(),1,2,2)),Donnéesbrutes!$A$3:$Q$301,6,FALSE))</f>
        <v/>
      </c>
      <c r="D36" s="37" t="str">
        <f ca="1">IF($A37="","",VLOOKUP(INDIRECT(ADDRESS(ROW(),1,2,2)),Donnéesbrutes!$A$3:$Q$301,9,FALSE))</f>
        <v/>
      </c>
      <c r="E36" s="37" t="str">
        <f ca="1">IF($A37="","",VLOOKUP(INDIRECT(ADDRESS(ROW(),1,2,2)),Donnéesbrutes!$A$3:$Q$301,10,FALSE))</f>
        <v/>
      </c>
      <c r="F36" s="37" t="str">
        <f ca="1">IF($A37="","",VLOOKUP(INDIRECT(ADDRESS(ROW(),1,2,2)),Donnéesbrutes!$A$3:$Q$301,12,FALSE))</f>
        <v/>
      </c>
      <c r="G36" s="37" t="str">
        <f ca="1">IF($A37="","",VLOOKUP(INDIRECT(ADDRESS(ROW(),1,2,2)),Donnéesbrutes!$A$3:$Q$301,14,FALSE))</f>
        <v/>
      </c>
      <c r="H36" s="38" t="str">
        <f ca="1">IF($A37="","",VLOOKUP(INDIRECT(ADDRESS(ROW(),1,2,2)),Donnéesbrutes!$A$3:$Q$301,16,FALSE))</f>
        <v/>
      </c>
      <c r="I36" s="46"/>
      <c r="J36" s="35">
        <v>19</v>
      </c>
      <c r="K36" s="36" t="str">
        <f ca="1">IF(J37="","",VLOOKUP(INDIRECT(ADDRESS(ROW(),COLUMN()-1,2,2)),Donnéesbrutes!$A$3:$Q$301,4,FALSE))</f>
        <v/>
      </c>
      <c r="L36" s="37" t="str">
        <f ca="1">IF(J37="","",VLOOKUP(INDIRECT(ADDRESS(ROW(),COLUMN()-2,2,2)),Donnéesbrutes!$A$3:$Q$301,6,FALSE))</f>
        <v/>
      </c>
      <c r="M36" s="37" t="str">
        <f ca="1">IF(J37="","",VLOOKUP(INDIRECT(ADDRESS(ROW(),COLUMN()-3,2,2)),Donnéesbrutes!$A$3:$Q$301,9,FALSE))</f>
        <v/>
      </c>
      <c r="N36" s="37" t="str">
        <f ca="1">IF(J37="","",VLOOKUP(INDIRECT(ADDRESS(ROW(),COLUMN()-4,2,2)),Donnéesbrutes!$A$3:$Q$301,10,FALSE))</f>
        <v/>
      </c>
      <c r="O36" s="37" t="str">
        <f ca="1">IF(J37="","",VLOOKUP(INDIRECT(ADDRESS(ROW(),COLUMN()-5,2,2)),Donnéesbrutes!$A$3:$Q$301,12,FALSE))</f>
        <v/>
      </c>
      <c r="P36" s="37" t="str">
        <f ca="1">IF(J37="","",VLOOKUP(INDIRECT(ADDRESS(ROW(),COLUMN()-6,2,2)),Donnéesbrutes!$A$3:$Q$301,14,FALSE))</f>
        <v/>
      </c>
      <c r="Q36" s="38" t="str">
        <f ca="1">IF(J37="","",VLOOKUP(INDIRECT(ADDRESS(ROW(),COLUMN()-7,2,2)),Donnéesbrutes!$A$3:$Q$301,16,FALSE))</f>
        <v/>
      </c>
      <c r="R36" s="46"/>
      <c r="S36" s="35">
        <v>29</v>
      </c>
      <c r="T36" s="36" t="str">
        <f ca="1">IF(S37="","",VLOOKUP(INDIRECT(ADDRESS(ROW(),COLUMN()-1,2,2)),Donnéesbrutes!$A$3:$Q$301,4,FALSE))</f>
        <v/>
      </c>
      <c r="U36" s="37" t="str">
        <f ca="1">IF(S37="","",VLOOKUP(INDIRECT(ADDRESS(ROW(),COLUMN()-2,2,2)),Donnéesbrutes!$A$3:$Q$301,6,FALSE))</f>
        <v/>
      </c>
      <c r="V36" s="37" t="str">
        <f ca="1">IF(S37="","",VLOOKUP(INDIRECT(ADDRESS(ROW(),COLUMN()-3,2,2)),Donnéesbrutes!$A$3:$Q$301,9,FALSE))</f>
        <v/>
      </c>
      <c r="W36" s="37" t="str">
        <f ca="1">IF(S37="","",VLOOKUP(INDIRECT(ADDRESS(ROW(),COLUMN()-4,2,2)),Donnéesbrutes!$A$3:$Q$301,10,FALSE))</f>
        <v/>
      </c>
      <c r="X36" s="37" t="str">
        <f ca="1">IF(S37="","",VLOOKUP(INDIRECT(ADDRESS(ROW(),COLUMN()-5,2,2)),Donnéesbrutes!$A$3:$Q$301,12,FALSE))</f>
        <v/>
      </c>
      <c r="Y36" s="37" t="str">
        <f ca="1">IF(S37="","",VLOOKUP(INDIRECT(ADDRESS(ROW(),COLUMN()-6,2,2)),Donnéesbrutes!$A$3:$Q$301,14,FALSE))</f>
        <v/>
      </c>
      <c r="Z36" s="38" t="str">
        <f ca="1">IF(S37="","",VLOOKUP(INDIRECT(ADDRESS(ROW(),COLUMN()-7,2,2)),Donnéesbrutes!$A$3:$Q$301,16,FALSE))</f>
        <v/>
      </c>
    </row>
    <row r="37" spans="1:26" x14ac:dyDescent="0.25">
      <c r="A37" s="39" t="str">
        <f ca="1">IF(ISNA(VLOOKUP(INDIRECT(ADDRESS(ROW()-1,1,2,2)),Donnéesbrutes!$A$3:$Q$301,2,FALSE)),"",VLOOKUP(INDIRECT(ADDRESS(ROW()-1,1,2,2)),Donnéesbrutes!$A$3:$Q$301,2,FALSE))</f>
        <v/>
      </c>
      <c r="B37" s="36" t="str">
        <f ca="1">IF($A37="","",VLOOKUP(INDIRECT(ADDRESS(ROW()-1,1,2,2)),Donnéesbrutes!$A$3:$Q$301,5,FALSE))</f>
        <v/>
      </c>
      <c r="C37" s="37" t="str">
        <f ca="1">IF($A37="","",VLOOKUP(INDIRECT(ADDRESS(ROW()-1,1,2,2)),Donnéesbrutes!$A$3:$Q$301,7,FALSE))</f>
        <v/>
      </c>
      <c r="D37" s="37" t="str">
        <f ca="1">IF($A37="","",VLOOKUP(INDIRECT(ADDRESS(ROW()-1,1,2,2)),Donnéesbrutes!$A$3:$Q$301,10,FALSE))</f>
        <v/>
      </c>
      <c r="E37" s="37" t="str">
        <f ca="1">IF($A37="","",VLOOKUP(INDIRECT(ADDRESS(ROW()-1,1,2,2)),Donnéesbrutes!$A$3:$Q$301,11,FALSE))</f>
        <v/>
      </c>
      <c r="F37" s="37" t="str">
        <f ca="1">IF($A37="","",VLOOKUP(INDIRECT(ADDRESS(ROW()-1,1,2,2)),Donnéesbrutes!$A$3:$Q$301,13,FALSE))</f>
        <v/>
      </c>
      <c r="G37" s="37" t="str">
        <f ca="1">IF($A37="","",VLOOKUP(INDIRECT(ADDRESS(ROW()-1,1,2,2)),Donnéesbrutes!$A$3:$Q$301,15,FALSE))</f>
        <v/>
      </c>
      <c r="H37" s="38" t="str">
        <f ca="1">IF($A37="","",VLOOKUP(INDIRECT(ADDRESS(ROW()-1,1,2,2)),Donnéesbrutes!$A$3:$Q$301,17,FALSE))</f>
        <v/>
      </c>
      <c r="I37" s="46"/>
      <c r="J37" s="39" t="str">
        <f ca="1">IF(ISNA(VLOOKUP(INDIRECT(ADDRESS(ROW()-1,COLUMN(),2,2)),Donnéesbrutes!$A$3:$Q$301,2,FALSE)),"",VLOOKUP(INDIRECT(ADDRESS(ROW()-1,1,2,2)),Donnéesbrutes!$A$3:$Q$301,2,FALSE))</f>
        <v/>
      </c>
      <c r="K37" s="36" t="str">
        <f ca="1">IF(J37="","",VLOOKUP(INDIRECT(ADDRESS(ROW()-1,COLUMN()-1,2,2)),Donnéesbrutes!$A$3:$Q$301,5,FALSE))</f>
        <v/>
      </c>
      <c r="L37" s="37" t="str">
        <f ca="1">IF(J37="","",VLOOKUP(INDIRECT(ADDRESS(ROW()-1,COLUMN()-2,2,2)),Donnéesbrutes!$A$3:$Q$301,7,FALSE))</f>
        <v/>
      </c>
      <c r="M37" s="37" t="str">
        <f ca="1">IF(J37="","",VLOOKUP(INDIRECT(ADDRESS(ROW()-1,COLUMN()-3,2,2)),Donnéesbrutes!$A$3:$Q$301,10,FALSE))</f>
        <v/>
      </c>
      <c r="N37" s="37" t="str">
        <f ca="1">IF(J37="","",VLOOKUP(INDIRECT(ADDRESS(ROW()-1,COLUMN()-4,2,2)),Donnéesbrutes!$A$3:$Q$301,11,FALSE))</f>
        <v/>
      </c>
      <c r="O37" s="37" t="str">
        <f ca="1">IF(J37="","",VLOOKUP(INDIRECT(ADDRESS(ROW()-1,COLUMN()-5,2,2)),Donnéesbrutes!$A$3:$Q$301,13,FALSE))</f>
        <v/>
      </c>
      <c r="P37" s="37" t="str">
        <f ca="1">IF(J37="","",VLOOKUP(INDIRECT(ADDRESS(ROW()-1,COLUMN()-6,2,2)),Donnéesbrutes!$A$3:$Q$301,15,FALSE))</f>
        <v/>
      </c>
      <c r="Q37" s="38" t="str">
        <f ca="1">IF(J37="","",VLOOKUP(INDIRECT(ADDRESS(ROW()-1,COLUMN()-7,2,2)),Donnéesbrutes!$A$3:$Q$301,17,FALSE))</f>
        <v/>
      </c>
      <c r="R37" s="46"/>
      <c r="S37" s="39" t="str">
        <f ca="1">IF(ISNA(VLOOKUP(INDIRECT(ADDRESS(ROW()-1,COLUMN(),2,2)),Donnéesbrutes!$A$3:$Q$301,2,FALSE)),"",VLOOKUP(INDIRECT(ADDRESS(ROW()-1,1,2,2)),Donnéesbrutes!$A$3:$Q$301,2,FALSE))</f>
        <v/>
      </c>
      <c r="T37" s="36" t="str">
        <f ca="1">IF(S37="","",VLOOKUP(INDIRECT(ADDRESS(ROW()-1,COLUMN()-1,2,2)),Donnéesbrutes!$A$3:$Q$301,5,FALSE))</f>
        <v/>
      </c>
      <c r="U37" s="37" t="str">
        <f ca="1">IF(S37="","",VLOOKUP(INDIRECT(ADDRESS(ROW()-1,COLUMN()-2,2,2)),Donnéesbrutes!$A$3:$Q$301,7,FALSE))</f>
        <v/>
      </c>
      <c r="V37" s="37" t="str">
        <f ca="1">IF(S37="","",VLOOKUP(INDIRECT(ADDRESS(ROW()-1,COLUMN()-3,2,2)),Donnéesbrutes!$A$3:$Q$301,10,FALSE))</f>
        <v/>
      </c>
      <c r="W37" s="37" t="str">
        <f ca="1">IF(S37="","",VLOOKUP(INDIRECT(ADDRESS(ROW()-1,COLUMN()-4,2,2)),Donnéesbrutes!$A$3:$Q$301,11,FALSE))</f>
        <v/>
      </c>
      <c r="X37" s="37" t="str">
        <f ca="1">IF(S37="","",VLOOKUP(INDIRECT(ADDRESS(ROW()-1,COLUMN()-5,2,2)),Donnéesbrutes!$A$3:$Q$301,13,FALSE))</f>
        <v/>
      </c>
      <c r="Y37" s="37" t="str">
        <f ca="1">IF(S37="","",VLOOKUP(INDIRECT(ADDRESS(ROW()-1,COLUMN()-6,2,2)),Donnéesbrutes!$A$3:$Q$301,15,FALSE))</f>
        <v/>
      </c>
      <c r="Z37" s="38" t="str">
        <f ca="1">IF(S37="","",VLOOKUP(INDIRECT(ADDRESS(ROW()-1,COLUMN()-7,2,2)),Donnéesbrutes!$A$3:$Q$301,17,FALSE))</f>
        <v/>
      </c>
    </row>
    <row r="38" spans="1:26" x14ac:dyDescent="0.25">
      <c r="A38" s="40" t="str">
        <f ca="1">A37</f>
        <v/>
      </c>
      <c r="B38" s="41" t="str">
        <f ca="1">IF(A37="","",VLOOKUP(INDIRECT(ADDRESS(ROW()-2,1,2,2)),Donnéesbrutes!$A$3:$Q$301,3,FALSE))</f>
        <v/>
      </c>
      <c r="C38" s="33"/>
      <c r="D38" s="33"/>
      <c r="E38" s="33"/>
      <c r="F38" s="33"/>
      <c r="G38" s="33"/>
      <c r="H38" s="34"/>
      <c r="I38" s="46"/>
      <c r="J38" s="40" t="str">
        <f ca="1">J37</f>
        <v/>
      </c>
      <c r="K38" s="41" t="str">
        <f ca="1">IF(J37="","",VLOOKUP(INDIRECT(ADDRESS(ROW()-2,COLUMN()-1,2,2)),Donnéesbrutes!$A$3:$Q$301,3,FALSE))</f>
        <v/>
      </c>
      <c r="L38" s="33"/>
      <c r="M38" s="33"/>
      <c r="N38" s="33"/>
      <c r="O38" s="33"/>
      <c r="P38" s="33"/>
      <c r="Q38" s="34"/>
      <c r="R38" s="46"/>
      <c r="S38" s="40" t="str">
        <f ca="1">S37</f>
        <v/>
      </c>
      <c r="T38" s="41" t="str">
        <f ca="1">IF(S37="","",VLOOKUP(INDIRECT(ADDRESS(ROW()-2,COLUMN()-1,2,2)),Donnéesbrutes!$A$3:$Q$301,3,FALSE))</f>
        <v/>
      </c>
      <c r="U38" s="33"/>
      <c r="V38" s="33"/>
      <c r="W38" s="33"/>
      <c r="X38" s="33"/>
      <c r="Y38" s="33"/>
      <c r="Z38" s="34"/>
    </row>
    <row r="39" spans="1:26" x14ac:dyDescent="0.25">
      <c r="A39" s="32"/>
      <c r="B39" s="33"/>
      <c r="C39" s="33"/>
      <c r="D39" s="33"/>
      <c r="E39" s="33"/>
      <c r="F39" s="33"/>
      <c r="G39" s="33"/>
      <c r="H39" s="34"/>
      <c r="I39" s="46"/>
      <c r="J39" s="32"/>
      <c r="K39" s="33"/>
      <c r="L39" s="33"/>
      <c r="M39" s="33"/>
      <c r="N39" s="33"/>
      <c r="O39" s="33"/>
      <c r="P39" s="33"/>
      <c r="Q39" s="34"/>
      <c r="R39" s="46"/>
      <c r="S39" s="32"/>
      <c r="T39" s="33"/>
      <c r="U39" s="33"/>
      <c r="V39" s="33"/>
      <c r="W39" s="33"/>
      <c r="X39" s="33"/>
      <c r="Y39" s="33"/>
      <c r="Z39" s="34"/>
    </row>
    <row r="40" spans="1:26" x14ac:dyDescent="0.25">
      <c r="A40" s="35">
        <v>10</v>
      </c>
      <c r="B40" s="36" t="str">
        <f ca="1">IF($A41="","",VLOOKUP(INDIRECT(ADDRESS(ROW(),1,2,2)),Donnéesbrutes!$A$3:$Q$301,4,FALSE))</f>
        <v/>
      </c>
      <c r="C40" s="37" t="str">
        <f ca="1">IF($A41="","",VLOOKUP(INDIRECT(ADDRESS(ROW(),1,2,2)),Donnéesbrutes!$A$3:$Q$301,6,FALSE))</f>
        <v/>
      </c>
      <c r="D40" s="37" t="str">
        <f ca="1">IF($A41="","",VLOOKUP(INDIRECT(ADDRESS(ROW(),1,2,2)),Donnéesbrutes!$A$3:$Q$301,9,FALSE))</f>
        <v/>
      </c>
      <c r="E40" s="37" t="str">
        <f ca="1">IF($A41="","",VLOOKUP(INDIRECT(ADDRESS(ROW(),1,2,2)),Donnéesbrutes!$A$3:$Q$301,10,FALSE))</f>
        <v/>
      </c>
      <c r="F40" s="37" t="str">
        <f ca="1">IF($A41="","",VLOOKUP(INDIRECT(ADDRESS(ROW(),1,2,2)),Donnéesbrutes!$A$3:$Q$301,12,FALSE))</f>
        <v/>
      </c>
      <c r="G40" s="37" t="str">
        <f ca="1">IF($A41="","",VLOOKUP(INDIRECT(ADDRESS(ROW(),1,2,2)),Donnéesbrutes!$A$3:$Q$301,14,FALSE))</f>
        <v/>
      </c>
      <c r="H40" s="38" t="str">
        <f ca="1">IF($A41="","",VLOOKUP(INDIRECT(ADDRESS(ROW(),1,2,2)),Donnéesbrutes!$A$3:$Q$301,16,FALSE))</f>
        <v/>
      </c>
      <c r="I40" s="46"/>
      <c r="J40" s="35">
        <v>20</v>
      </c>
      <c r="K40" s="36" t="str">
        <f ca="1">IF(J41="","",VLOOKUP(INDIRECT(ADDRESS(ROW(),COLUMN()-1,2,2)),Donnéesbrutes!$A$3:$Q$301,4,FALSE))</f>
        <v/>
      </c>
      <c r="L40" s="37" t="str">
        <f ca="1">IF(J41="","",VLOOKUP(INDIRECT(ADDRESS(ROW(),COLUMN()-2,2,2)),Donnéesbrutes!$A$3:$Q$301,6,FALSE))</f>
        <v/>
      </c>
      <c r="M40" s="37" t="str">
        <f ca="1">IF(J41="","",VLOOKUP(INDIRECT(ADDRESS(ROW(),COLUMN()-3,2,2)),Donnéesbrutes!$A$3:$Q$301,9,FALSE))</f>
        <v/>
      </c>
      <c r="N40" s="37" t="str">
        <f ca="1">IF(J41="","",VLOOKUP(INDIRECT(ADDRESS(ROW(),COLUMN()-4,2,2)),Donnéesbrutes!$A$3:$Q$301,10,FALSE))</f>
        <v/>
      </c>
      <c r="O40" s="37" t="str">
        <f ca="1">IF(J41="","",VLOOKUP(INDIRECT(ADDRESS(ROW(),COLUMN()-5,2,2)),Donnéesbrutes!$A$3:$Q$301,12,FALSE))</f>
        <v/>
      </c>
      <c r="P40" s="37" t="str">
        <f ca="1">IF(J41="","",VLOOKUP(INDIRECT(ADDRESS(ROW(),COLUMN()-6,2,2)),Donnéesbrutes!$A$3:$Q$301,14,FALSE))</f>
        <v/>
      </c>
      <c r="Q40" s="38" t="str">
        <f ca="1">IF(J41="","",VLOOKUP(INDIRECT(ADDRESS(ROW(),COLUMN()-7,2,2)),Donnéesbrutes!$A$3:$Q$301,16,FALSE))</f>
        <v/>
      </c>
      <c r="R40" s="46"/>
      <c r="S40" s="35">
        <v>30</v>
      </c>
      <c r="T40" s="36" t="str">
        <f ca="1">IF(S41="","",VLOOKUP(INDIRECT(ADDRESS(ROW(),COLUMN()-1,2,2)),Donnéesbrutes!$A$3:$Q$301,4,FALSE))</f>
        <v/>
      </c>
      <c r="U40" s="37" t="str">
        <f ca="1">IF(S41="","",VLOOKUP(INDIRECT(ADDRESS(ROW(),COLUMN()-2,2,2)),Donnéesbrutes!$A$3:$Q$301,6,FALSE))</f>
        <v/>
      </c>
      <c r="V40" s="37" t="str">
        <f ca="1">IF(S41="","",VLOOKUP(INDIRECT(ADDRESS(ROW(),COLUMN()-3,2,2)),Donnéesbrutes!$A$3:$Q$301,9,FALSE))</f>
        <v/>
      </c>
      <c r="W40" s="37" t="str">
        <f ca="1">IF(S41="","",VLOOKUP(INDIRECT(ADDRESS(ROW(),COLUMN()-4,2,2)),Donnéesbrutes!$A$3:$Q$301,10,FALSE))</f>
        <v/>
      </c>
      <c r="X40" s="37" t="str">
        <f ca="1">IF(S41="","",VLOOKUP(INDIRECT(ADDRESS(ROW(),COLUMN()-5,2,2)),Donnéesbrutes!$A$3:$Q$301,12,FALSE))</f>
        <v/>
      </c>
      <c r="Y40" s="37" t="str">
        <f ca="1">IF(S41="","",VLOOKUP(INDIRECT(ADDRESS(ROW(),COLUMN()-6,2,2)),Donnéesbrutes!$A$3:$Q$301,14,FALSE))</f>
        <v/>
      </c>
      <c r="Z40" s="38" t="str">
        <f ca="1">IF(S41="","",VLOOKUP(INDIRECT(ADDRESS(ROW(),COLUMN()-7,2,2)),Donnéesbrutes!$A$3:$Q$301,16,FALSE))</f>
        <v/>
      </c>
    </row>
    <row r="41" spans="1:26" x14ac:dyDescent="0.25">
      <c r="A41" s="39" t="str">
        <f ca="1">IF(ISNA(VLOOKUP(INDIRECT(ADDRESS(ROW()-1,1,2,2)),Donnéesbrutes!$A$3:$Q$301,2,FALSE)),"",VLOOKUP(INDIRECT(ADDRESS(ROW()-1,1,2,2)),Donnéesbrutes!$A$3:$Q$301,2,FALSE))</f>
        <v/>
      </c>
      <c r="B41" s="36" t="str">
        <f ca="1">IF($A41="","",VLOOKUP(INDIRECT(ADDRESS(ROW()-1,1,2,2)),Donnéesbrutes!$A$3:$Q$301,5,FALSE))</f>
        <v/>
      </c>
      <c r="C41" s="37" t="str">
        <f ca="1">IF($A41="","",VLOOKUP(INDIRECT(ADDRESS(ROW()-1,1,2,2)),Donnéesbrutes!$A$3:$Q$301,7,FALSE))</f>
        <v/>
      </c>
      <c r="D41" s="37" t="str">
        <f ca="1">IF($A41="","",VLOOKUP(INDIRECT(ADDRESS(ROW()-1,1,2,2)),Donnéesbrutes!$A$3:$Q$301,10,FALSE))</f>
        <v/>
      </c>
      <c r="E41" s="37" t="str">
        <f ca="1">IF($A41="","",VLOOKUP(INDIRECT(ADDRESS(ROW()-1,1,2,2)),Donnéesbrutes!$A$3:$Q$301,11,FALSE))</f>
        <v/>
      </c>
      <c r="F41" s="37" t="str">
        <f ca="1">IF($A41="","",VLOOKUP(INDIRECT(ADDRESS(ROW()-1,1,2,2)),Donnéesbrutes!$A$3:$Q$301,13,FALSE))</f>
        <v/>
      </c>
      <c r="G41" s="37" t="str">
        <f ca="1">IF($A41="","",VLOOKUP(INDIRECT(ADDRESS(ROW()-1,1,2,2)),Donnéesbrutes!$A$3:$Q$301,15,FALSE))</f>
        <v/>
      </c>
      <c r="H41" s="38" t="str">
        <f ca="1">IF($A41="","",VLOOKUP(INDIRECT(ADDRESS(ROW()-1,1,2,2)),Donnéesbrutes!$A$3:$Q$301,17,FALSE))</f>
        <v/>
      </c>
      <c r="I41" s="46"/>
      <c r="J41" s="39" t="str">
        <f ca="1">IF(ISNA(VLOOKUP(INDIRECT(ADDRESS(ROW()-1,COLUMN(),2,2)),Donnéesbrutes!$A$3:$Q$301,2,FALSE)),"",VLOOKUP(INDIRECT(ADDRESS(ROW()-1,1,2,2)),Donnéesbrutes!$A$3:$Q$301,2,FALSE))</f>
        <v/>
      </c>
      <c r="K41" s="36" t="str">
        <f ca="1">IF(J41="","",VLOOKUP(INDIRECT(ADDRESS(ROW()-1,COLUMN()-1,2,2)),Donnéesbrutes!$A$3:$Q$301,5,FALSE))</f>
        <v/>
      </c>
      <c r="L41" s="37" t="str">
        <f ca="1">IF(J41="","",VLOOKUP(INDIRECT(ADDRESS(ROW()-1,COLUMN()-2,2,2)),Donnéesbrutes!$A$3:$Q$301,7,FALSE))</f>
        <v/>
      </c>
      <c r="M41" s="37" t="str">
        <f ca="1">IF(J41="","",VLOOKUP(INDIRECT(ADDRESS(ROW()-1,COLUMN()-3,2,2)),Donnéesbrutes!$A$3:$Q$301,10,FALSE))</f>
        <v/>
      </c>
      <c r="N41" s="37" t="str">
        <f ca="1">IF(J41="","",VLOOKUP(INDIRECT(ADDRESS(ROW()-1,COLUMN()-4,2,2)),Donnéesbrutes!$A$3:$Q$301,11,FALSE))</f>
        <v/>
      </c>
      <c r="O41" s="37" t="str">
        <f ca="1">IF(J41="","",VLOOKUP(INDIRECT(ADDRESS(ROW()-1,COLUMN()-5,2,2)),Donnéesbrutes!$A$3:$Q$301,13,FALSE))</f>
        <v/>
      </c>
      <c r="P41" s="37" t="str">
        <f ca="1">IF(J41="","",VLOOKUP(INDIRECT(ADDRESS(ROW()-1,COLUMN()-6,2,2)),Donnéesbrutes!$A$3:$Q$301,15,FALSE))</f>
        <v/>
      </c>
      <c r="Q41" s="38" t="str">
        <f ca="1">IF(J41="","",VLOOKUP(INDIRECT(ADDRESS(ROW()-1,COLUMN()-7,2,2)),Donnéesbrutes!$A$3:$Q$301,17,FALSE))</f>
        <v/>
      </c>
      <c r="R41" s="46"/>
      <c r="S41" s="39" t="str">
        <f ca="1">IF(ISNA(VLOOKUP(INDIRECT(ADDRESS(ROW()-1,COLUMN(),2,2)),Donnéesbrutes!$A$3:$Q$301,2,FALSE)),"",VLOOKUP(INDIRECT(ADDRESS(ROW()-1,1,2,2)),Donnéesbrutes!$A$3:$Q$301,2,FALSE))</f>
        <v/>
      </c>
      <c r="T41" s="36" t="str">
        <f ca="1">IF(S41="","",VLOOKUP(INDIRECT(ADDRESS(ROW()-1,COLUMN()-1,2,2)),Donnéesbrutes!$A$3:$Q$301,5,FALSE))</f>
        <v/>
      </c>
      <c r="U41" s="37" t="str">
        <f ca="1">IF(S41="","",VLOOKUP(INDIRECT(ADDRESS(ROW()-1,COLUMN()-2,2,2)),Donnéesbrutes!$A$3:$Q$301,7,FALSE))</f>
        <v/>
      </c>
      <c r="V41" s="37" t="str">
        <f ca="1">IF(S41="","",VLOOKUP(INDIRECT(ADDRESS(ROW()-1,COLUMN()-3,2,2)),Donnéesbrutes!$A$3:$Q$301,10,FALSE))</f>
        <v/>
      </c>
      <c r="W41" s="37" t="str">
        <f ca="1">IF(S41="","",VLOOKUP(INDIRECT(ADDRESS(ROW()-1,COLUMN()-4,2,2)),Donnéesbrutes!$A$3:$Q$301,11,FALSE))</f>
        <v/>
      </c>
      <c r="X41" s="37" t="str">
        <f ca="1">IF(S41="","",VLOOKUP(INDIRECT(ADDRESS(ROW()-1,COLUMN()-5,2,2)),Donnéesbrutes!$A$3:$Q$301,13,FALSE))</f>
        <v/>
      </c>
      <c r="Y41" s="37" t="str">
        <f ca="1">IF(S41="","",VLOOKUP(INDIRECT(ADDRESS(ROW()-1,COLUMN()-6,2,2)),Donnéesbrutes!$A$3:$Q$301,15,FALSE))</f>
        <v/>
      </c>
      <c r="Z41" s="38" t="str">
        <f ca="1">IF(S41="","",VLOOKUP(INDIRECT(ADDRESS(ROW()-1,COLUMN()-7,2,2)),Donnéesbrutes!$A$3:$Q$301,17,FALSE))</f>
        <v/>
      </c>
    </row>
    <row r="42" spans="1:26" ht="15.75" thickBot="1" x14ac:dyDescent="0.3">
      <c r="A42" s="42" t="str">
        <f ca="1">A41</f>
        <v/>
      </c>
      <c r="B42" s="43" t="str">
        <f ca="1">IF(A41="","",VLOOKUP(INDIRECT(ADDRESS(ROW()-2,1,2,2)),Donnéesbrutes!$A$3:$Q$301,3,FALSE))</f>
        <v/>
      </c>
      <c r="C42" s="44"/>
      <c r="D42" s="44"/>
      <c r="E42" s="44"/>
      <c r="F42" s="44"/>
      <c r="G42" s="44"/>
      <c r="H42" s="45"/>
      <c r="I42" s="46"/>
      <c r="J42" s="42" t="str">
        <f ca="1">J41</f>
        <v/>
      </c>
      <c r="K42" s="43" t="str">
        <f ca="1">IF(J41="","",VLOOKUP(INDIRECT(ADDRESS(ROW()-2,COLUMN()-1,2,2)),Donnéesbrutes!$A$3:$Q$301,3,FALSE))</f>
        <v/>
      </c>
      <c r="L42" s="44"/>
      <c r="M42" s="44"/>
      <c r="N42" s="44"/>
      <c r="O42" s="44"/>
      <c r="P42" s="44"/>
      <c r="Q42" s="45"/>
      <c r="R42" s="46"/>
      <c r="S42" s="42" t="str">
        <f ca="1">S41</f>
        <v/>
      </c>
      <c r="T42" s="43" t="str">
        <f ca="1">IF(S41="","",VLOOKUP(INDIRECT(ADDRESS(ROW()-2,COLUMN()-1,2,2)),Donnéesbrutes!$A$3:$Q$301,3,FALSE))</f>
        <v/>
      </c>
      <c r="U42" s="44"/>
      <c r="V42" s="44"/>
      <c r="W42" s="44"/>
      <c r="X42" s="44"/>
      <c r="Y42" s="44"/>
      <c r="Z42" s="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Général</vt:lpstr>
      <vt:lpstr>Listes</vt:lpstr>
      <vt:lpstr>Donnéesbrutes</vt:lpstr>
      <vt:lpstr>Feuil1</vt:lpstr>
      <vt:lpstr>Resultats</vt:lpstr>
      <vt:lpstr>EQUIPEA</vt:lpstr>
      <vt:lpstr>EQUIPEB</vt:lpstr>
      <vt:lpstr>EQUIPEC</vt:lpstr>
      <vt:lpstr>EQUIPED</vt:lpstr>
      <vt:lpstr>EQUIPEE</vt:lpstr>
      <vt:lpstr>COTE__DOMICILE</vt:lpstr>
      <vt:lpstr>COTE_EXTERIEUR</vt:lpstr>
      <vt:lpstr>COTES</vt:lpstr>
      <vt:lpstr>ENSEMBLE</vt:lpstr>
      <vt:lpstr>ENSENMBLE</vt:lpstr>
      <vt:lpstr>EQUIVALENCE</vt:lpstr>
      <vt:lpstr>FAVORIS</vt:lpstr>
      <vt:lpstr>ODDS</vt:lpstr>
      <vt:lpstr>OUTSIDE</vt:lpstr>
      <vt:lpstr>OUTSIDER</vt:lpstr>
      <vt:lpstr>SCORES</vt:lpstr>
      <vt:lpstr>TEAM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Utilisateur_Admin</dc:creator>
  <cp:lastModifiedBy>Utilisateur_Admin</cp:lastModifiedBy>
  <cp:lastPrinted>2016-01-16T22:52:07Z</cp:lastPrinted>
  <dcterms:created xsi:type="dcterms:W3CDTF">2016-01-14T15:57:41Z</dcterms:created>
  <dcterms:modified xsi:type="dcterms:W3CDTF">2016-01-25T20:05:47Z</dcterms:modified>
</cp:coreProperties>
</file>