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INSA\5_GC5\S9\PRT\"/>
    </mc:Choice>
  </mc:AlternateContent>
  <bookViews>
    <workbookView xWindow="0" yWindow="0" windowWidth="17256" windowHeight="5928" activeTab="2"/>
  </bookViews>
  <sheets>
    <sheet name="donnees" sheetId="1" r:id="rId1"/>
    <sheet name="deformee_uni" sheetId="2" r:id="rId2"/>
    <sheet name="deformee_ponc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4" i="1" l="1"/>
  <c r="C46" i="1" s="1"/>
  <c r="C43" i="1"/>
  <c r="C45" i="1" s="1"/>
  <c r="I22" i="1" l="1"/>
  <c r="N14" i="1"/>
  <c r="N15" i="1" s="1"/>
  <c r="C29" i="1" l="1"/>
  <c r="C19" i="1" l="1"/>
  <c r="C26" i="1"/>
</calcChain>
</file>

<file path=xl/sharedStrings.xml><?xml version="1.0" encoding="utf-8"?>
<sst xmlns="http://schemas.openxmlformats.org/spreadsheetml/2006/main" count="254" uniqueCount="156">
  <si>
    <t>Dimensions de la dalle</t>
  </si>
  <si>
    <t>Selon axe horizontal X</t>
  </si>
  <si>
    <t>Selon axe horizontal Y</t>
  </si>
  <si>
    <t xml:space="preserve"> en mètre</t>
  </si>
  <si>
    <t>en mètre</t>
  </si>
  <si>
    <t>en kN/m²</t>
  </si>
  <si>
    <t>a =</t>
  </si>
  <si>
    <t>ht =</t>
  </si>
  <si>
    <t xml:space="preserve">b = </t>
  </si>
  <si>
    <t>Caractéristiques du matériau</t>
  </si>
  <si>
    <t>Module de Young selon XX</t>
  </si>
  <si>
    <t>Module de Young selon YY</t>
  </si>
  <si>
    <t>Coefficient de Poisson selon Y</t>
  </si>
  <si>
    <t>Coefficient de Poisson selon X</t>
  </si>
  <si>
    <t>Exx =</t>
  </si>
  <si>
    <t>Eyy =</t>
  </si>
  <si>
    <t xml:space="preserve">vx = </t>
  </si>
  <si>
    <t xml:space="preserve">vy = </t>
  </si>
  <si>
    <t>en Pa</t>
  </si>
  <si>
    <t>-</t>
  </si>
  <si>
    <t>Calculs intermédiaires</t>
  </si>
  <si>
    <t>Valeur</t>
  </si>
  <si>
    <t>Unité</t>
  </si>
  <si>
    <t>Indice</t>
  </si>
  <si>
    <t>Pa</t>
  </si>
  <si>
    <t>E11 =</t>
  </si>
  <si>
    <t>E22 =</t>
  </si>
  <si>
    <t>E12 =</t>
  </si>
  <si>
    <t>G12 =</t>
  </si>
  <si>
    <t>Coefficient intermédiaires de calcul</t>
  </si>
  <si>
    <t>H =</t>
  </si>
  <si>
    <t>Ds =</t>
  </si>
  <si>
    <t>Dxx =</t>
  </si>
  <si>
    <t>Dyy =</t>
  </si>
  <si>
    <t>Dxy =</t>
  </si>
  <si>
    <t>Nombre d'itérations de boucle</t>
  </si>
  <si>
    <t xml:space="preserve">mmax = </t>
  </si>
  <si>
    <t xml:space="preserve">nmax = </t>
  </si>
  <si>
    <t xml:space="preserve">Calcul </t>
  </si>
  <si>
    <t>Dimension décomposition dalle</t>
  </si>
  <si>
    <t xml:space="preserve">u = </t>
  </si>
  <si>
    <t xml:space="preserve">v = </t>
  </si>
  <si>
    <t>Pas de décomposition de la dalle</t>
  </si>
  <si>
    <t xml:space="preserve">d = </t>
  </si>
  <si>
    <t>m</t>
  </si>
  <si>
    <t>Épaisseur de la tôle</t>
  </si>
  <si>
    <t xml:space="preserve">Épaisseur de la tôle </t>
  </si>
  <si>
    <t xml:space="preserve">Hauteur </t>
  </si>
  <si>
    <t xml:space="preserve">Largeur basse </t>
  </si>
  <si>
    <t>Paramètres géométriques de l'auget</t>
  </si>
  <si>
    <t xml:space="preserve">Largeur haute </t>
  </si>
  <si>
    <t>Inclinaison du montant</t>
  </si>
  <si>
    <r>
      <t>l</t>
    </r>
    <r>
      <rPr>
        <vertAlign val="subscript"/>
        <sz val="11"/>
        <color theme="1"/>
        <rFont val="Calibri"/>
        <family val="2"/>
        <scheme val="minor"/>
      </rPr>
      <t>ha</t>
    </r>
  </si>
  <si>
    <r>
      <t>l</t>
    </r>
    <r>
      <rPr>
        <vertAlign val="subscript"/>
        <sz val="11"/>
        <color theme="1"/>
        <rFont val="Calibri"/>
        <family val="2"/>
        <scheme val="minor"/>
      </rPr>
      <t>ba</t>
    </r>
  </si>
  <si>
    <r>
      <t>h</t>
    </r>
    <r>
      <rPr>
        <vertAlign val="subscript"/>
        <sz val="11"/>
        <color theme="1"/>
        <rFont val="Calibri"/>
        <family val="2"/>
        <scheme val="minor"/>
      </rPr>
      <t>a</t>
    </r>
  </si>
  <si>
    <r>
      <t>e</t>
    </r>
    <r>
      <rPr>
        <vertAlign val="subscript"/>
        <sz val="11"/>
        <color theme="1"/>
        <rFont val="Calibri"/>
        <family val="2"/>
        <scheme val="minor"/>
      </rPr>
      <t>a</t>
    </r>
  </si>
  <si>
    <r>
      <rPr>
        <sz val="11"/>
        <color theme="1"/>
        <rFont val="Calibri"/>
        <family val="2"/>
      </rPr>
      <t>θ</t>
    </r>
    <r>
      <rPr>
        <vertAlign val="subscript"/>
        <sz val="11"/>
        <color theme="1"/>
        <rFont val="Calibri"/>
        <family val="2"/>
        <scheme val="minor"/>
      </rPr>
      <t>a</t>
    </r>
  </si>
  <si>
    <t>en degrés</t>
  </si>
  <si>
    <r>
      <t>n</t>
    </r>
    <r>
      <rPr>
        <vertAlign val="subscript"/>
        <sz val="11"/>
        <color theme="1"/>
        <rFont val="Calibri"/>
        <family val="2"/>
        <scheme val="minor"/>
      </rPr>
      <t>a</t>
    </r>
  </si>
  <si>
    <t>Nombre d'augets (sur la plaque)</t>
  </si>
  <si>
    <r>
      <t>A</t>
    </r>
    <r>
      <rPr>
        <vertAlign val="subscript"/>
        <sz val="11"/>
        <color theme="1"/>
        <rFont val="Calibri"/>
        <family val="2"/>
        <scheme val="minor"/>
      </rPr>
      <t>tot</t>
    </r>
  </si>
  <si>
    <t>m²</t>
  </si>
  <si>
    <r>
      <t>A</t>
    </r>
    <r>
      <rPr>
        <vertAlign val="subscript"/>
        <sz val="11"/>
        <color theme="1"/>
        <rFont val="Calibri"/>
        <family val="2"/>
        <scheme val="minor"/>
      </rPr>
      <t>2</t>
    </r>
  </si>
  <si>
    <r>
      <t>A</t>
    </r>
    <r>
      <rPr>
        <vertAlign val="subscript"/>
        <sz val="11"/>
        <color theme="1"/>
        <rFont val="Calibri"/>
        <family val="2"/>
        <scheme val="minor"/>
      </rPr>
      <t>1</t>
    </r>
  </si>
  <si>
    <t>Aire de la tôle</t>
  </si>
  <si>
    <t>Aire d'un seul auget</t>
  </si>
  <si>
    <t>Aire totale</t>
  </si>
  <si>
    <r>
      <t>z</t>
    </r>
    <r>
      <rPr>
        <vertAlign val="subscript"/>
        <sz val="11"/>
        <color theme="1"/>
        <rFont val="Calibri"/>
        <family val="2"/>
        <scheme val="minor"/>
      </rPr>
      <t>g</t>
    </r>
  </si>
  <si>
    <r>
      <t>z</t>
    </r>
    <r>
      <rPr>
        <vertAlign val="subscript"/>
        <sz val="11"/>
        <color theme="1"/>
        <rFont val="Calibri"/>
        <family val="2"/>
        <scheme val="minor"/>
      </rPr>
      <t>g2</t>
    </r>
  </si>
  <si>
    <r>
      <t>z</t>
    </r>
    <r>
      <rPr>
        <vertAlign val="subscript"/>
        <sz val="11"/>
        <color theme="1"/>
        <rFont val="Calibri"/>
        <family val="2"/>
        <scheme val="minor"/>
      </rPr>
      <t>g1</t>
    </r>
  </si>
  <si>
    <t>Position CdG tôle</t>
  </si>
  <si>
    <t>Position CdG total</t>
  </si>
  <si>
    <t>Inertie tôle</t>
  </si>
  <si>
    <t>Position CdG d'un auget</t>
  </si>
  <si>
    <r>
      <t>I</t>
    </r>
    <r>
      <rPr>
        <vertAlign val="subscript"/>
        <sz val="11"/>
        <color theme="1"/>
        <rFont val="Calibri"/>
        <family val="2"/>
        <scheme val="minor"/>
      </rPr>
      <t>tot</t>
    </r>
  </si>
  <si>
    <r>
      <t>I</t>
    </r>
    <r>
      <rPr>
        <vertAlign val="subscript"/>
        <sz val="11"/>
        <color theme="1"/>
        <rFont val="Calibri"/>
        <family val="2"/>
        <scheme val="minor"/>
      </rPr>
      <t>2</t>
    </r>
  </si>
  <si>
    <r>
      <t>I</t>
    </r>
    <r>
      <rPr>
        <vertAlign val="subscript"/>
        <sz val="11"/>
        <color theme="1"/>
        <rFont val="Calibri"/>
        <family val="2"/>
        <scheme val="minor"/>
      </rPr>
      <t>1</t>
    </r>
  </si>
  <si>
    <r>
      <t>m</t>
    </r>
    <r>
      <rPr>
        <i/>
        <vertAlign val="superscript"/>
        <sz val="11"/>
        <color theme="1"/>
        <rFont val="Calibri"/>
        <family val="2"/>
        <scheme val="minor"/>
      </rPr>
      <t>4</t>
    </r>
  </si>
  <si>
    <t>E =</t>
  </si>
  <si>
    <t>3 par mètre</t>
  </si>
  <si>
    <t>Valeur de la charge</t>
  </si>
  <si>
    <t>Module de Young de l'acier</t>
  </si>
  <si>
    <t>Coefficient de Poisson l'acier</t>
  </si>
  <si>
    <r>
      <t>I</t>
    </r>
    <r>
      <rPr>
        <vertAlign val="subscript"/>
        <sz val="11"/>
        <color theme="1"/>
        <rFont val="Calibri"/>
        <family val="2"/>
        <scheme val="minor"/>
      </rPr>
      <t>3</t>
    </r>
  </si>
  <si>
    <t>Inertie dalle équivalente</t>
  </si>
  <si>
    <t>Inertie totale</t>
  </si>
  <si>
    <t>Inertie d'un seul auget</t>
  </si>
  <si>
    <t>Rapport</t>
  </si>
  <si>
    <t>Valeurs des abscisses de la dalle en metre</t>
  </si>
  <si>
    <t>Valeur des ordonnées de la dalle en mètre</t>
  </si>
  <si>
    <t>Itot auget</t>
  </si>
  <si>
    <t>I tri inf</t>
  </si>
  <si>
    <t>I tri sup</t>
  </si>
  <si>
    <t>I rect</t>
  </si>
  <si>
    <t xml:space="preserve">Définition de la charge uniforme </t>
  </si>
  <si>
    <t>Q1 =</t>
  </si>
  <si>
    <t>Dimension de l'appui</t>
  </si>
  <si>
    <t xml:space="preserve">ac1 = </t>
  </si>
  <si>
    <t>bc1 =</t>
  </si>
  <si>
    <t>Position du centre de la charge</t>
  </si>
  <si>
    <t xml:space="preserve">xc1 = </t>
  </si>
  <si>
    <t>yc1 =</t>
  </si>
  <si>
    <t>Définition de la charge 2</t>
  </si>
  <si>
    <t>Q2 =</t>
  </si>
  <si>
    <t>en kN</t>
  </si>
  <si>
    <t xml:space="preserve">ac2 = </t>
  </si>
  <si>
    <t>bc2 =</t>
  </si>
  <si>
    <t xml:space="preserve">xc2 = </t>
  </si>
  <si>
    <t>yc2 =</t>
  </si>
  <si>
    <t>bc2 / 2 =</t>
  </si>
  <si>
    <t xml:space="preserve">ac2 / 2 = </t>
  </si>
  <si>
    <t>Charges ponctuelles</t>
  </si>
  <si>
    <t>Valeur de déformation de la dalle en mm</t>
  </si>
  <si>
    <t>Données d'entrée</t>
  </si>
  <si>
    <t>Définition de la charge 3</t>
  </si>
  <si>
    <t>Définition de la charge 4</t>
  </si>
  <si>
    <t>Définition de la charge 5</t>
  </si>
  <si>
    <t>Définition de la charge 6</t>
  </si>
  <si>
    <t>Définition de la charge 7</t>
  </si>
  <si>
    <t>Définition de la charge 8</t>
  </si>
  <si>
    <t>Définition de la charge 9</t>
  </si>
  <si>
    <t>Q3 =</t>
  </si>
  <si>
    <t xml:space="preserve">ac3 = </t>
  </si>
  <si>
    <t>bc4 =</t>
  </si>
  <si>
    <t>bc3 =</t>
  </si>
  <si>
    <t xml:space="preserve">xc3 = </t>
  </si>
  <si>
    <t>yc3 =</t>
  </si>
  <si>
    <t>Q4 =</t>
  </si>
  <si>
    <t xml:space="preserve">ac4 = </t>
  </si>
  <si>
    <t xml:space="preserve">xc4 = </t>
  </si>
  <si>
    <t>yc4 =</t>
  </si>
  <si>
    <t>Q5 =</t>
  </si>
  <si>
    <t xml:space="preserve">ac5 = </t>
  </si>
  <si>
    <t>bc5 =</t>
  </si>
  <si>
    <t xml:space="preserve">xc5 = </t>
  </si>
  <si>
    <t>yc5 =</t>
  </si>
  <si>
    <t>Q6 =</t>
  </si>
  <si>
    <t xml:space="preserve">ac6 = </t>
  </si>
  <si>
    <t>bc6 =</t>
  </si>
  <si>
    <t xml:space="preserve">xc6 = </t>
  </si>
  <si>
    <t>yc6 =</t>
  </si>
  <si>
    <t>Q7 =</t>
  </si>
  <si>
    <t xml:space="preserve">ac7 = </t>
  </si>
  <si>
    <t>bc7 =</t>
  </si>
  <si>
    <t xml:space="preserve">xc7 = </t>
  </si>
  <si>
    <t>yc7 =</t>
  </si>
  <si>
    <t>Q8 =</t>
  </si>
  <si>
    <t xml:space="preserve">ac8 = </t>
  </si>
  <si>
    <t>bc8 =</t>
  </si>
  <si>
    <t xml:space="preserve">xc8 = </t>
  </si>
  <si>
    <t>yc8 =</t>
  </si>
  <si>
    <t>Q9 =</t>
  </si>
  <si>
    <t xml:space="preserve">ac9 = </t>
  </si>
  <si>
    <t>bc9 =</t>
  </si>
  <si>
    <t xml:space="preserve">xc9 = </t>
  </si>
  <si>
    <t>yc9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</si>
</sst>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0.0"/>
    <numFmt numFmtId="165" formatCode="0.00000"/>
    <numFmt numFmtId="166" formatCode="0.000"/>
    <numFmt numFmtId="167" formatCode="0.00000000"/>
    <numFmt numFmtId="168" formatCode="0.000E+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i/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CC"/>
      </patternFill>
    </fill>
    <fill>
      <patternFill patternType="solid">
        <fgColor rgb="FF00E0FF"/>
        <bgColor indexed="64"/>
      </patternFill>
    </fill>
    <fill>
      <patternFill patternType="solid">
        <fgColor rgb="FF00C0FF"/>
        <bgColor indexed="64"/>
      </patternFill>
    </fill>
    <fill>
      <patternFill patternType="solid">
        <fgColor rgb="FF00A0FF"/>
        <bgColor indexed="64"/>
      </patternFill>
    </fill>
    <fill>
      <patternFill patternType="solid">
        <fgColor rgb="FF0080FF"/>
        <bgColor indexed="64"/>
      </patternFill>
    </fill>
    <fill>
      <patternFill patternType="solid">
        <fgColor rgb="FF0040FF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indexed="64"/>
      </right>
      <top style="thin">
        <color rgb="FF7F7F7F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6">
    <xf numFmtId="0" fontId="0" fillId="0" borderId="0"/>
    <xf numFmtId="0" fontId="10" fillId="3" borderId="3" applyNumberFormat="0" applyFont="0" applyAlignment="0" applyProtection="0"/>
    <xf numFmtId="0" fontId="11" fillId="0" borderId="0" applyNumberFormat="0" applyFill="0" applyBorder="0" applyAlignment="0" applyProtection="0"/>
    <xf numFmtId="0" fontId="13" fillId="9" borderId="4" applyNumberFormat="0" applyAlignment="0" applyProtection="0"/>
    <xf numFmtId="43" fontId="10" fillId="0" borderId="0" applyFont="0" applyFill="0" applyBorder="0" applyAlignment="0" applyProtection="0"/>
    <xf numFmtId="0" fontId="14" fillId="10" borderId="7" applyNumberFormat="0" applyAlignment="0" applyProtection="0"/>
  </cellStyleXfs>
  <cellXfs count="65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6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0" fontId="0" fillId="0" borderId="1" xfId="0" applyFont="1" applyBorder="1"/>
    <xf numFmtId="0" fontId="12" fillId="0" borderId="1" xfId="2" applyFont="1" applyBorder="1"/>
    <xf numFmtId="0" fontId="12" fillId="0" borderId="0" xfId="2" applyFont="1"/>
    <xf numFmtId="0" fontId="12" fillId="0" borderId="1" xfId="2" applyFont="1" applyBorder="1" applyAlignment="1">
      <alignment horizontal="center"/>
    </xf>
    <xf numFmtId="0" fontId="2" fillId="0" borderId="0" xfId="0" applyFont="1"/>
    <xf numFmtId="0" fontId="4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90"/>
    </xf>
    <xf numFmtId="0" fontId="13" fillId="9" borderId="5" xfId="3" applyBorder="1"/>
    <xf numFmtId="0" fontId="0" fillId="3" borderId="6" xfId="1" applyFont="1" applyBorder="1" applyAlignment="1">
      <alignment horizontal="center"/>
    </xf>
    <xf numFmtId="164" fontId="13" fillId="9" borderId="5" xfId="3" applyNumberFormat="1" applyBorder="1"/>
    <xf numFmtId="166" fontId="13" fillId="9" borderId="5" xfId="3" applyNumberFormat="1" applyBorder="1"/>
    <xf numFmtId="2" fontId="14" fillId="10" borderId="7" xfId="5" applyNumberFormat="1"/>
    <xf numFmtId="11" fontId="14" fillId="10" borderId="7" xfId="5" applyNumberFormat="1"/>
    <xf numFmtId="0" fontId="14" fillId="10" borderId="7" xfId="5"/>
    <xf numFmtId="168" fontId="14" fillId="10" borderId="7" xfId="5" applyNumberFormat="1"/>
    <xf numFmtId="167" fontId="14" fillId="10" borderId="7" xfId="5" applyNumberFormat="1"/>
    <xf numFmtId="165" fontId="14" fillId="10" borderId="7" xfId="5" applyNumberFormat="1"/>
    <xf numFmtId="0" fontId="1" fillId="0" borderId="9" xfId="0" applyFont="1" applyBorder="1"/>
    <xf numFmtId="0" fontId="0" fillId="0" borderId="10" xfId="0" applyBorder="1"/>
    <xf numFmtId="0" fontId="0" fillId="0" borderId="8" xfId="0" applyBorder="1"/>
    <xf numFmtId="0" fontId="2" fillId="0" borderId="8" xfId="0" applyFont="1" applyBorder="1" applyAlignment="1">
      <alignment horizontal="center"/>
    </xf>
    <xf numFmtId="0" fontId="0" fillId="0" borderId="0" xfId="0" applyBorder="1"/>
    <xf numFmtId="0" fontId="1" fillId="0" borderId="8" xfId="0" applyFont="1" applyBorder="1"/>
    <xf numFmtId="0" fontId="0" fillId="0" borderId="11" xfId="0" applyBorder="1"/>
    <xf numFmtId="0" fontId="0" fillId="0" borderId="12" xfId="0" applyBorder="1"/>
    <xf numFmtId="0" fontId="2" fillId="0" borderId="11" xfId="0" applyFont="1" applyBorder="1" applyAlignment="1">
      <alignment horizontal="center"/>
    </xf>
    <xf numFmtId="0" fontId="14" fillId="10" borderId="7" xfId="5" applyBorder="1"/>
    <xf numFmtId="0" fontId="1" fillId="0" borderId="0" xfId="0" applyFont="1" applyBorder="1"/>
    <xf numFmtId="0" fontId="0" fillId="0" borderId="13" xfId="0" applyBorder="1"/>
    <xf numFmtId="0" fontId="2" fillId="0" borderId="2" xfId="0" applyFont="1" applyBorder="1" applyAlignment="1">
      <alignment horizontal="center"/>
    </xf>
    <xf numFmtId="43" fontId="14" fillId="10" borderId="7" xfId="4" applyFont="1" applyFill="1" applyBorder="1"/>
    <xf numFmtId="0" fontId="6" fillId="8" borderId="0" xfId="0" applyFont="1" applyFill="1" applyAlignment="1">
      <alignment horizontal="center" vertical="center"/>
    </xf>
    <xf numFmtId="1" fontId="4" fillId="8" borderId="0" xfId="0" applyNumberFormat="1" applyFont="1" applyFill="1" applyAlignment="1">
      <alignment horizontal="center" vertical="center"/>
    </xf>
    <xf numFmtId="0" fontId="0" fillId="0" borderId="14" xfId="0" applyBorder="1"/>
    <xf numFmtId="0" fontId="0" fillId="0" borderId="0" xfId="0" applyFont="1" applyFill="1"/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4" fillId="0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textRotation="90"/>
    </xf>
    <xf numFmtId="0" fontId="0" fillId="0" borderId="18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 textRotation="90" wrapText="1"/>
    </xf>
  </cellXfs>
  <cellStyles count="6">
    <cellStyle name="Commentaire" xfId="1" builtinId="10"/>
    <cellStyle name="Entrée" xfId="3" builtinId="20"/>
    <cellStyle name="Milliers" xfId="4" builtinId="3"/>
    <cellStyle name="Normal" xfId="0" builtinId="0"/>
    <cellStyle name="Sortie" xfId="5" builtinId="21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868680</xdr:colOff>
          <xdr:row>58</xdr:row>
          <xdr:rowOff>15240</xdr:rowOff>
        </xdr:from>
        <xdr:to>
          <xdr:col>4</xdr:col>
          <xdr:colOff>2110740</xdr:colOff>
          <xdr:row>60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53787</xdr:colOff>
      <xdr:row>3</xdr:row>
      <xdr:rowOff>17930</xdr:rowOff>
    </xdr:from>
    <xdr:to>
      <xdr:col>4</xdr:col>
      <xdr:colOff>3142940</xdr:colOff>
      <xdr:row>19</xdr:row>
      <xdr:rowOff>107576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0" t="7624" r="8088" b="9190"/>
        <a:stretch/>
      </xdr:blipFill>
      <xdr:spPr>
        <a:xfrm>
          <a:off x="5683622" y="555812"/>
          <a:ext cx="3089153" cy="3101787"/>
        </a:xfrm>
        <a:prstGeom prst="rect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</xdr:pic>
    <xdr:clientData/>
  </xdr:twoCellAnchor>
  <xdr:twoCellAnchor editAs="oneCell">
    <xdr:from>
      <xdr:col>4</xdr:col>
      <xdr:colOff>62753</xdr:colOff>
      <xdr:row>20</xdr:row>
      <xdr:rowOff>17931</xdr:rowOff>
    </xdr:from>
    <xdr:to>
      <xdr:col>4</xdr:col>
      <xdr:colOff>3150377</xdr:colOff>
      <xdr:row>29</xdr:row>
      <xdr:rowOff>86600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2588" y="3729319"/>
          <a:ext cx="3087624" cy="1825752"/>
        </a:xfrm>
        <a:prstGeom prst="rect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</xdr:pic>
    <xdr:clientData/>
  </xdr:twoCellAnchor>
  <xdr:twoCellAnchor editAs="oneCell">
    <xdr:from>
      <xdr:col>4</xdr:col>
      <xdr:colOff>98611</xdr:colOff>
      <xdr:row>38</xdr:row>
      <xdr:rowOff>125505</xdr:rowOff>
    </xdr:from>
    <xdr:to>
      <xdr:col>4</xdr:col>
      <xdr:colOff>3165019</xdr:colOff>
      <xdr:row>56</xdr:row>
      <xdr:rowOff>0</xdr:rowOff>
    </xdr:to>
    <xdr:pic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82" t="4305" r="5141" b="5118"/>
        <a:stretch/>
      </xdr:blipFill>
      <xdr:spPr>
        <a:xfrm>
          <a:off x="5728446" y="7207623"/>
          <a:ext cx="3066408" cy="3101789"/>
        </a:xfrm>
        <a:prstGeom prst="rect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5"/>
  <sheetViews>
    <sheetView topLeftCell="A40" zoomScale="85" zoomScaleNormal="85" workbookViewId="0">
      <selection activeCell="E59" sqref="E59"/>
    </sheetView>
  </sheetViews>
  <sheetFormatPr baseColWidth="10" defaultRowHeight="14.4" x14ac:dyDescent="0.3"/>
  <cols>
    <col min="1" max="1" width="32.77734375" style="1" customWidth="1"/>
    <col min="2" max="2" width="10.77734375" customWidth="1"/>
    <col min="3" max="3" width="20.77734375" style="1" customWidth="1"/>
    <col min="4" max="4" width="17.77734375" style="3" customWidth="1"/>
    <col min="5" max="5" width="46.6640625" style="4" customWidth="1"/>
    <col min="6" max="6" width="32.77734375" style="4" customWidth="1"/>
    <col min="7" max="7" width="12.77734375" customWidth="1"/>
    <col min="8" max="8" width="20.77734375" style="1" customWidth="1"/>
    <col min="9" max="9" width="8.77734375" customWidth="1"/>
    <col min="10" max="10" width="20.77734375" style="3" customWidth="1"/>
    <col min="14" max="14" width="12" bestFit="1" customWidth="1"/>
  </cols>
  <sheetData>
    <row r="1" spans="1:14" ht="15" thickBot="1" x14ac:dyDescent="0.35">
      <c r="A1" s="56" t="s">
        <v>113</v>
      </c>
      <c r="B1" s="57"/>
      <c r="C1" s="57"/>
      <c r="D1" s="58"/>
      <c r="E1" s="1"/>
    </row>
    <row r="3" spans="1:14" x14ac:dyDescent="0.3">
      <c r="B3" s="5" t="s">
        <v>23</v>
      </c>
      <c r="C3" s="6" t="s">
        <v>21</v>
      </c>
      <c r="D3" s="3" t="s">
        <v>22</v>
      </c>
    </row>
    <row r="4" spans="1:14" x14ac:dyDescent="0.3">
      <c r="A4" s="39" t="s">
        <v>0</v>
      </c>
      <c r="B4" s="35"/>
      <c r="C4" s="36"/>
      <c r="D4" s="37"/>
    </row>
    <row r="5" spans="1:14" x14ac:dyDescent="0.3">
      <c r="A5" s="1" t="s">
        <v>1</v>
      </c>
      <c r="B5" s="38" t="s">
        <v>6</v>
      </c>
      <c r="C5" s="26">
        <v>4</v>
      </c>
      <c r="D5" s="3" t="s">
        <v>3</v>
      </c>
    </row>
    <row r="6" spans="1:14" x14ac:dyDescent="0.3">
      <c r="A6" s="1" t="s">
        <v>2</v>
      </c>
      <c r="B6" s="38" t="s">
        <v>8</v>
      </c>
      <c r="C6" s="26">
        <v>6</v>
      </c>
      <c r="D6" s="3" t="s">
        <v>4</v>
      </c>
    </row>
    <row r="7" spans="1:14" x14ac:dyDescent="0.3">
      <c r="A7" s="1" t="s">
        <v>45</v>
      </c>
      <c r="B7" s="38" t="s">
        <v>7</v>
      </c>
      <c r="C7" s="27">
        <v>1.4999999999999999E-2</v>
      </c>
      <c r="D7" s="3" t="s">
        <v>4</v>
      </c>
    </row>
    <row r="8" spans="1:14" ht="15" thickBot="1" x14ac:dyDescent="0.35">
      <c r="J8" s="9"/>
    </row>
    <row r="9" spans="1:14" ht="15" thickBot="1" x14ac:dyDescent="0.35">
      <c r="A9" s="39"/>
      <c r="B9" s="35"/>
      <c r="C9" s="36"/>
      <c r="D9" s="37"/>
      <c r="E9" s="45"/>
      <c r="F9" s="56" t="s">
        <v>20</v>
      </c>
      <c r="G9" s="57"/>
      <c r="H9" s="57"/>
      <c r="I9" s="57"/>
      <c r="J9" s="58"/>
    </row>
    <row r="10" spans="1:14" x14ac:dyDescent="0.3">
      <c r="B10" s="38"/>
    </row>
    <row r="11" spans="1:14" x14ac:dyDescent="0.3">
      <c r="A11" s="40"/>
      <c r="B11" s="41"/>
      <c r="C11" s="40"/>
      <c r="D11" s="42"/>
      <c r="G11" s="5" t="s">
        <v>23</v>
      </c>
      <c r="H11" s="6" t="s">
        <v>21</v>
      </c>
      <c r="I11" s="50"/>
      <c r="J11" s="42" t="s">
        <v>22</v>
      </c>
    </row>
    <row r="12" spans="1:14" x14ac:dyDescent="0.3">
      <c r="A12" s="39" t="s">
        <v>49</v>
      </c>
      <c r="B12" s="35"/>
      <c r="C12" s="36"/>
      <c r="D12" s="37"/>
      <c r="F12" s="34" t="s">
        <v>49</v>
      </c>
      <c r="G12" s="35"/>
      <c r="H12" s="36"/>
    </row>
    <row r="13" spans="1:14" ht="15.6" x14ac:dyDescent="0.35">
      <c r="A13" s="1" t="s">
        <v>50</v>
      </c>
      <c r="B13" s="38" t="s">
        <v>52</v>
      </c>
      <c r="C13" s="24">
        <v>0.3</v>
      </c>
      <c r="D13" s="3" t="s">
        <v>4</v>
      </c>
      <c r="F13" s="4" t="s">
        <v>64</v>
      </c>
      <c r="G13" s="38" t="s">
        <v>63</v>
      </c>
      <c r="H13" s="43">
        <v>0.06</v>
      </c>
      <c r="J13" s="3" t="s">
        <v>61</v>
      </c>
    </row>
    <row r="14" spans="1:14" ht="15.6" x14ac:dyDescent="0.35">
      <c r="A14" s="1" t="s">
        <v>48</v>
      </c>
      <c r="B14" t="s">
        <v>53</v>
      </c>
      <c r="C14" s="24">
        <v>0.2</v>
      </c>
      <c r="D14" s="3" t="s">
        <v>4</v>
      </c>
      <c r="F14" s="4" t="s">
        <v>65</v>
      </c>
      <c r="G14" t="s">
        <v>62</v>
      </c>
      <c r="H14" s="30">
        <v>9.6993150363578647E-3</v>
      </c>
      <c r="J14" s="3" t="s">
        <v>61</v>
      </c>
      <c r="K14" t="s">
        <v>90</v>
      </c>
      <c r="L14">
        <v>6.7499999999999982E-4</v>
      </c>
      <c r="N14">
        <f>L14-2*L15-2*L16-L17</f>
        <v>1.0635033600000002E-4</v>
      </c>
    </row>
    <row r="15" spans="1:14" ht="15.6" x14ac:dyDescent="0.35">
      <c r="A15" s="1" t="s">
        <v>47</v>
      </c>
      <c r="B15" t="s">
        <v>54</v>
      </c>
      <c r="C15" s="24">
        <v>0.3</v>
      </c>
      <c r="D15" s="3" t="s">
        <v>4</v>
      </c>
      <c r="F15" s="4" t="s">
        <v>66</v>
      </c>
      <c r="G15" t="s">
        <v>60</v>
      </c>
      <c r="H15" s="30">
        <v>0.17639178043629439</v>
      </c>
      <c r="J15" s="3" t="s">
        <v>61</v>
      </c>
      <c r="K15" t="s">
        <v>91</v>
      </c>
      <c r="L15">
        <v>4.9499999999999983E-5</v>
      </c>
      <c r="N15">
        <f>N14*10^8</f>
        <v>10635.033600000002</v>
      </c>
    </row>
    <row r="16" spans="1:14" ht="15.6" x14ac:dyDescent="0.35">
      <c r="A16" s="1" t="s">
        <v>46</v>
      </c>
      <c r="B16" t="s">
        <v>55</v>
      </c>
      <c r="C16" s="24">
        <v>1.2E-2</v>
      </c>
      <c r="D16" s="3" t="s">
        <v>4</v>
      </c>
      <c r="K16" t="s">
        <v>92</v>
      </c>
      <c r="L16">
        <v>4.7672063999999975E-5</v>
      </c>
      <c r="M16">
        <v>4.3999999999999984E-2</v>
      </c>
    </row>
    <row r="17" spans="1:12" ht="15.6" x14ac:dyDescent="0.35">
      <c r="A17" s="1" t="s">
        <v>51</v>
      </c>
      <c r="B17" t="s">
        <v>56</v>
      </c>
      <c r="C17" s="28">
        <v>9.4623222098020427</v>
      </c>
      <c r="D17" s="3" t="s">
        <v>57</v>
      </c>
      <c r="F17" s="4" t="s">
        <v>70</v>
      </c>
      <c r="G17" t="s">
        <v>69</v>
      </c>
      <c r="H17" s="30">
        <v>0.3075</v>
      </c>
      <c r="J17" s="3" t="s">
        <v>44</v>
      </c>
      <c r="K17" t="s">
        <v>93</v>
      </c>
      <c r="L17">
        <v>3.7430553599999993E-4</v>
      </c>
    </row>
    <row r="18" spans="1:12" ht="15.6" x14ac:dyDescent="0.35">
      <c r="F18" s="4" t="s">
        <v>73</v>
      </c>
      <c r="G18" t="s">
        <v>68</v>
      </c>
      <c r="H18" s="33">
        <v>0.11436861791739732</v>
      </c>
      <c r="J18" s="3" t="s">
        <v>44</v>
      </c>
    </row>
    <row r="19" spans="1:12" ht="15.6" x14ac:dyDescent="0.35">
      <c r="A19" s="1" t="s">
        <v>59</v>
      </c>
      <c r="B19" t="s">
        <v>58</v>
      </c>
      <c r="C19" s="24">
        <f>3*C5</f>
        <v>12</v>
      </c>
      <c r="D19" s="3" t="s">
        <v>19</v>
      </c>
      <c r="F19" s="4" t="s">
        <v>71</v>
      </c>
      <c r="G19" t="s">
        <v>67</v>
      </c>
      <c r="H19" s="33">
        <v>0.18006262529287836</v>
      </c>
      <c r="J19" s="3" t="s">
        <v>44</v>
      </c>
    </row>
    <row r="20" spans="1:12" x14ac:dyDescent="0.3">
      <c r="C20" s="25" t="s">
        <v>79</v>
      </c>
    </row>
    <row r="21" spans="1:12" ht="16.8" x14ac:dyDescent="0.35">
      <c r="F21" s="4" t="s">
        <v>72</v>
      </c>
      <c r="G21" t="s">
        <v>76</v>
      </c>
      <c r="H21" s="30">
        <v>1.1249999999999998E-6</v>
      </c>
      <c r="J21" s="3" t="s">
        <v>77</v>
      </c>
    </row>
    <row r="22" spans="1:12" ht="16.8" x14ac:dyDescent="0.35">
      <c r="F22" s="4" t="s">
        <v>86</v>
      </c>
      <c r="G22" t="s">
        <v>75</v>
      </c>
      <c r="H22" s="32">
        <v>9.403613035225253E-5</v>
      </c>
      <c r="I22">
        <f>H22*10^8</f>
        <v>9403.613035225253</v>
      </c>
      <c r="J22" s="3" t="s">
        <v>77</v>
      </c>
    </row>
    <row r="23" spans="1:12" ht="16.8" x14ac:dyDescent="0.35">
      <c r="F23" s="4" t="s">
        <v>85</v>
      </c>
      <c r="G23" t="s">
        <v>74</v>
      </c>
      <c r="H23" s="32">
        <v>2.6062879425969251E-3</v>
      </c>
      <c r="J23" s="3" t="s">
        <v>77</v>
      </c>
    </row>
    <row r="24" spans="1:12" ht="16.8" x14ac:dyDescent="0.35">
      <c r="F24" s="4" t="s">
        <v>84</v>
      </c>
      <c r="G24" t="s">
        <v>83</v>
      </c>
      <c r="H24" s="30">
        <v>1.1249999999999998E-6</v>
      </c>
      <c r="J24" s="3" t="s">
        <v>77</v>
      </c>
      <c r="L24" s="7"/>
    </row>
    <row r="25" spans="1:12" x14ac:dyDescent="0.3">
      <c r="A25" s="39" t="s">
        <v>9</v>
      </c>
      <c r="B25" s="35"/>
      <c r="C25" s="36"/>
      <c r="D25" s="37"/>
    </row>
    <row r="26" spans="1:12" x14ac:dyDescent="0.3">
      <c r="A26" s="12" t="s">
        <v>81</v>
      </c>
      <c r="B26" s="38" t="s">
        <v>78</v>
      </c>
      <c r="C26" s="24">
        <f>210*10^9</f>
        <v>210000000000</v>
      </c>
      <c r="D26" s="3" t="s">
        <v>18</v>
      </c>
      <c r="F26" s="34" t="s">
        <v>9</v>
      </c>
      <c r="G26" s="35"/>
      <c r="H26" s="36"/>
    </row>
    <row r="27" spans="1:12" x14ac:dyDescent="0.3">
      <c r="A27" s="13" t="s">
        <v>10</v>
      </c>
      <c r="B27" s="14" t="s">
        <v>14</v>
      </c>
      <c r="C27" s="29">
        <v>210000000000</v>
      </c>
      <c r="D27" s="15" t="s">
        <v>18</v>
      </c>
      <c r="G27" t="s">
        <v>25</v>
      </c>
      <c r="H27" s="30">
        <v>210000000000</v>
      </c>
      <c r="J27" s="3" t="s">
        <v>24</v>
      </c>
    </row>
    <row r="28" spans="1:12" x14ac:dyDescent="0.3">
      <c r="A28" s="13" t="s">
        <v>11</v>
      </c>
      <c r="B28" s="14" t="s">
        <v>15</v>
      </c>
      <c r="C28" s="29">
        <v>486507082618092.75</v>
      </c>
      <c r="D28" s="15" t="s">
        <v>18</v>
      </c>
      <c r="G28" t="s">
        <v>26</v>
      </c>
      <c r="H28" s="31">
        <v>486507082618092.75</v>
      </c>
      <c r="J28" s="3" t="s">
        <v>24</v>
      </c>
    </row>
    <row r="29" spans="1:12" x14ac:dyDescent="0.3">
      <c r="B29" s="16" t="s">
        <v>87</v>
      </c>
      <c r="C29" s="28">
        <f>C28/C27</f>
        <v>2316.7003934194895</v>
      </c>
    </row>
    <row r="30" spans="1:12" x14ac:dyDescent="0.3">
      <c r="A30" s="1" t="s">
        <v>82</v>
      </c>
      <c r="B30" t="s">
        <v>41</v>
      </c>
      <c r="C30" s="24">
        <v>0</v>
      </c>
      <c r="D30" s="3" t="s">
        <v>19</v>
      </c>
      <c r="G30" t="s">
        <v>27</v>
      </c>
      <c r="H30" s="30">
        <v>0</v>
      </c>
      <c r="J30" s="3" t="s">
        <v>24</v>
      </c>
    </row>
    <row r="31" spans="1:12" x14ac:dyDescent="0.3">
      <c r="A31" s="13" t="s">
        <v>13</v>
      </c>
      <c r="B31" s="14" t="s">
        <v>16</v>
      </c>
      <c r="C31" s="28">
        <v>0</v>
      </c>
      <c r="D31" s="15" t="s">
        <v>19</v>
      </c>
      <c r="G31" t="s">
        <v>28</v>
      </c>
      <c r="H31" s="29">
        <v>2526935982442.4653</v>
      </c>
      <c r="J31" s="3" t="s">
        <v>24</v>
      </c>
    </row>
    <row r="32" spans="1:12" x14ac:dyDescent="0.3">
      <c r="A32" s="13" t="s">
        <v>12</v>
      </c>
      <c r="B32" s="14" t="s">
        <v>17</v>
      </c>
      <c r="C32" s="28">
        <v>0</v>
      </c>
      <c r="D32" s="15" t="s">
        <v>19</v>
      </c>
    </row>
    <row r="34" spans="1:8" x14ac:dyDescent="0.3">
      <c r="A34" s="34" t="s">
        <v>29</v>
      </c>
      <c r="B34" s="35"/>
      <c r="C34" s="36"/>
      <c r="D34" s="37"/>
      <c r="F34" s="34" t="s">
        <v>29</v>
      </c>
      <c r="G34" s="35"/>
      <c r="H34" s="36"/>
    </row>
    <row r="35" spans="1:8" x14ac:dyDescent="0.3">
      <c r="A35" s="1" t="s">
        <v>35</v>
      </c>
      <c r="B35" s="38" t="s">
        <v>36</v>
      </c>
      <c r="C35" s="24">
        <v>10</v>
      </c>
      <c r="G35" t="s">
        <v>32</v>
      </c>
      <c r="H35" s="47">
        <v>59062.499999999993</v>
      </c>
    </row>
    <row r="36" spans="1:8" x14ac:dyDescent="0.3">
      <c r="B36" s="38" t="s">
        <v>37</v>
      </c>
      <c r="C36" s="24">
        <v>10</v>
      </c>
      <c r="G36" t="s">
        <v>33</v>
      </c>
      <c r="H36" s="47">
        <v>136830116.98633856</v>
      </c>
    </row>
    <row r="37" spans="1:8" x14ac:dyDescent="0.3">
      <c r="B37" s="38"/>
      <c r="G37" t="s">
        <v>34</v>
      </c>
      <c r="H37" s="47">
        <v>0</v>
      </c>
    </row>
    <row r="38" spans="1:8" x14ac:dyDescent="0.3">
      <c r="A38" s="1" t="s">
        <v>42</v>
      </c>
      <c r="B38" s="38" t="s">
        <v>43</v>
      </c>
      <c r="C38" s="24">
        <v>0.2</v>
      </c>
      <c r="D38" s="3" t="s">
        <v>44</v>
      </c>
      <c r="G38" t="s">
        <v>31</v>
      </c>
      <c r="H38" s="47">
        <v>710700.74506194331</v>
      </c>
    </row>
    <row r="39" spans="1:8" x14ac:dyDescent="0.3">
      <c r="G39" t="s">
        <v>30</v>
      </c>
      <c r="H39" s="47">
        <v>1421401.4901238866</v>
      </c>
    </row>
    <row r="41" spans="1:8" x14ac:dyDescent="0.3">
      <c r="A41" s="39" t="s">
        <v>94</v>
      </c>
      <c r="B41" s="35"/>
      <c r="C41" s="36"/>
      <c r="D41" s="37"/>
      <c r="F41" s="34" t="s">
        <v>38</v>
      </c>
      <c r="G41" s="35"/>
      <c r="H41" s="36"/>
    </row>
    <row r="42" spans="1:8" x14ac:dyDescent="0.3">
      <c r="A42" s="1" t="s">
        <v>80</v>
      </c>
      <c r="B42" t="s">
        <v>95</v>
      </c>
      <c r="C42" s="24">
        <v>0.5</v>
      </c>
      <c r="D42" s="3" t="s">
        <v>5</v>
      </c>
      <c r="F42" s="4" t="s">
        <v>39</v>
      </c>
      <c r="G42" s="38" t="s">
        <v>40</v>
      </c>
      <c r="H42" s="43">
        <v>19</v>
      </c>
    </row>
    <row r="43" spans="1:8" x14ac:dyDescent="0.3">
      <c r="A43" s="1" t="s">
        <v>96</v>
      </c>
      <c r="B43" t="s">
        <v>97</v>
      </c>
      <c r="C43" s="2">
        <f>C5</f>
        <v>4</v>
      </c>
      <c r="D43" s="3" t="s">
        <v>4</v>
      </c>
      <c r="G43" t="s">
        <v>41</v>
      </c>
      <c r="H43" s="30">
        <v>29</v>
      </c>
    </row>
    <row r="44" spans="1:8" x14ac:dyDescent="0.3">
      <c r="B44" t="s">
        <v>98</v>
      </c>
      <c r="C44" s="2">
        <f>C6</f>
        <v>6</v>
      </c>
      <c r="D44" s="3" t="s">
        <v>4</v>
      </c>
    </row>
    <row r="45" spans="1:8" x14ac:dyDescent="0.3">
      <c r="A45" s="1" t="s">
        <v>99</v>
      </c>
      <c r="B45" t="s">
        <v>100</v>
      </c>
      <c r="C45" s="2">
        <f>C43/2</f>
        <v>2</v>
      </c>
      <c r="D45" s="3" t="s">
        <v>4</v>
      </c>
    </row>
    <row r="46" spans="1:8" x14ac:dyDescent="0.3">
      <c r="B46" t="s">
        <v>101</v>
      </c>
      <c r="C46" s="2">
        <f>C44/2</f>
        <v>3</v>
      </c>
      <c r="D46" s="3" t="s">
        <v>4</v>
      </c>
    </row>
    <row r="49" spans="1:8" x14ac:dyDescent="0.3">
      <c r="A49" s="39" t="s">
        <v>111</v>
      </c>
      <c r="B49" s="35"/>
      <c r="C49" s="36"/>
      <c r="D49" s="37"/>
    </row>
    <row r="50" spans="1:8" x14ac:dyDescent="0.3">
      <c r="A50" s="44"/>
      <c r="B50" s="45"/>
    </row>
    <row r="51" spans="1:8" x14ac:dyDescent="0.3">
      <c r="A51" s="44" t="s">
        <v>102</v>
      </c>
      <c r="B51" s="45"/>
      <c r="D51" s="46"/>
    </row>
    <row r="52" spans="1:8" x14ac:dyDescent="0.3">
      <c r="A52" s="1" t="s">
        <v>80</v>
      </c>
      <c r="B52" s="38" t="s">
        <v>103</v>
      </c>
      <c r="C52" s="24">
        <v>800</v>
      </c>
      <c r="D52" s="3" t="s">
        <v>104</v>
      </c>
    </row>
    <row r="53" spans="1:8" x14ac:dyDescent="0.3">
      <c r="A53" s="1" t="s">
        <v>96</v>
      </c>
      <c r="B53" s="38" t="s">
        <v>105</v>
      </c>
      <c r="C53" s="24">
        <v>0.2</v>
      </c>
      <c r="D53" s="3" t="s">
        <v>4</v>
      </c>
      <c r="G53" s="38" t="s">
        <v>110</v>
      </c>
      <c r="H53" s="1">
        <v>0.1</v>
      </c>
    </row>
    <row r="54" spans="1:8" x14ac:dyDescent="0.3">
      <c r="B54" s="38" t="s">
        <v>106</v>
      </c>
      <c r="C54" s="24">
        <v>0.2</v>
      </c>
      <c r="D54" s="3" t="s">
        <v>4</v>
      </c>
      <c r="G54" s="38" t="s">
        <v>109</v>
      </c>
      <c r="H54" s="1">
        <v>0.1</v>
      </c>
    </row>
    <row r="55" spans="1:8" x14ac:dyDescent="0.3">
      <c r="A55" s="1" t="s">
        <v>99</v>
      </c>
      <c r="B55" s="38" t="s">
        <v>107</v>
      </c>
      <c r="C55" s="26">
        <v>2</v>
      </c>
      <c r="D55" s="3" t="s">
        <v>4</v>
      </c>
    </row>
    <row r="56" spans="1:8" x14ac:dyDescent="0.3">
      <c r="B56" s="38" t="s">
        <v>108</v>
      </c>
      <c r="C56" s="26">
        <v>0.3</v>
      </c>
      <c r="D56" s="3" t="s">
        <v>4</v>
      </c>
    </row>
    <row r="58" spans="1:8" x14ac:dyDescent="0.3">
      <c r="A58" s="44" t="s">
        <v>114</v>
      </c>
      <c r="B58" s="45"/>
      <c r="D58" s="46"/>
    </row>
    <row r="59" spans="1:8" x14ac:dyDescent="0.3">
      <c r="A59" s="1" t="s">
        <v>80</v>
      </c>
      <c r="B59" s="38" t="s">
        <v>121</v>
      </c>
      <c r="C59" s="24">
        <v>800</v>
      </c>
      <c r="D59" s="3" t="s">
        <v>104</v>
      </c>
    </row>
    <row r="60" spans="1:8" x14ac:dyDescent="0.3">
      <c r="A60" s="1" t="s">
        <v>96</v>
      </c>
      <c r="B60" s="38" t="s">
        <v>122</v>
      </c>
      <c r="C60" s="24">
        <v>0.2</v>
      </c>
      <c r="D60" s="3" t="s">
        <v>4</v>
      </c>
    </row>
    <row r="61" spans="1:8" x14ac:dyDescent="0.3">
      <c r="B61" s="38" t="s">
        <v>124</v>
      </c>
      <c r="C61" s="24">
        <v>0.2</v>
      </c>
      <c r="D61" s="3" t="s">
        <v>4</v>
      </c>
    </row>
    <row r="62" spans="1:8" x14ac:dyDescent="0.3">
      <c r="A62" s="1" t="s">
        <v>99</v>
      </c>
      <c r="B62" s="38" t="s">
        <v>125</v>
      </c>
      <c r="C62" s="26">
        <v>2</v>
      </c>
      <c r="D62" s="3" t="s">
        <v>4</v>
      </c>
    </row>
    <row r="63" spans="1:8" x14ac:dyDescent="0.3">
      <c r="B63" s="38" t="s">
        <v>126</v>
      </c>
      <c r="C63" s="26">
        <v>0.3</v>
      </c>
      <c r="D63" s="3" t="s">
        <v>4</v>
      </c>
    </row>
    <row r="65" spans="1:4" x14ac:dyDescent="0.3">
      <c r="A65" s="44" t="s">
        <v>115</v>
      </c>
      <c r="B65" s="45"/>
      <c r="D65" s="46"/>
    </row>
    <row r="66" spans="1:4" x14ac:dyDescent="0.3">
      <c r="A66" s="1" t="s">
        <v>80</v>
      </c>
      <c r="B66" s="38" t="s">
        <v>127</v>
      </c>
      <c r="C66" s="24">
        <v>800</v>
      </c>
      <c r="D66" s="3" t="s">
        <v>104</v>
      </c>
    </row>
    <row r="67" spans="1:4" x14ac:dyDescent="0.3">
      <c r="A67" s="1" t="s">
        <v>96</v>
      </c>
      <c r="B67" s="38" t="s">
        <v>128</v>
      </c>
      <c r="C67" s="24">
        <v>0.2</v>
      </c>
      <c r="D67" s="3" t="s">
        <v>4</v>
      </c>
    </row>
    <row r="68" spans="1:4" x14ac:dyDescent="0.3">
      <c r="B68" s="38" t="s">
        <v>123</v>
      </c>
      <c r="C68" s="24">
        <v>0.2</v>
      </c>
      <c r="D68" s="3" t="s">
        <v>4</v>
      </c>
    </row>
    <row r="69" spans="1:4" x14ac:dyDescent="0.3">
      <c r="A69" s="1" t="s">
        <v>99</v>
      </c>
      <c r="B69" s="38" t="s">
        <v>129</v>
      </c>
      <c r="C69" s="26">
        <v>2</v>
      </c>
      <c r="D69" s="3" t="s">
        <v>4</v>
      </c>
    </row>
    <row r="70" spans="1:4" x14ac:dyDescent="0.3">
      <c r="B70" s="38" t="s">
        <v>130</v>
      </c>
      <c r="C70" s="26">
        <v>0.3</v>
      </c>
      <c r="D70" s="3" t="s">
        <v>4</v>
      </c>
    </row>
    <row r="72" spans="1:4" x14ac:dyDescent="0.3">
      <c r="A72" s="44" t="s">
        <v>116</v>
      </c>
      <c r="B72" s="45"/>
      <c r="D72" s="46"/>
    </row>
    <row r="73" spans="1:4" x14ac:dyDescent="0.3">
      <c r="A73" s="1" t="s">
        <v>80</v>
      </c>
      <c r="B73" s="38" t="s">
        <v>131</v>
      </c>
      <c r="C73" s="24">
        <v>800</v>
      </c>
      <c r="D73" s="3" t="s">
        <v>104</v>
      </c>
    </row>
    <row r="74" spans="1:4" x14ac:dyDescent="0.3">
      <c r="A74" s="1" t="s">
        <v>96</v>
      </c>
      <c r="B74" s="38" t="s">
        <v>132</v>
      </c>
      <c r="C74" s="24">
        <v>0.2</v>
      </c>
      <c r="D74" s="3" t="s">
        <v>4</v>
      </c>
    </row>
    <row r="75" spans="1:4" x14ac:dyDescent="0.3">
      <c r="B75" s="38" t="s">
        <v>133</v>
      </c>
      <c r="C75" s="24">
        <v>0.2</v>
      </c>
      <c r="D75" s="3" t="s">
        <v>4</v>
      </c>
    </row>
    <row r="76" spans="1:4" x14ac:dyDescent="0.3">
      <c r="A76" s="1" t="s">
        <v>99</v>
      </c>
      <c r="B76" s="38" t="s">
        <v>134</v>
      </c>
      <c r="C76" s="26">
        <v>2</v>
      </c>
      <c r="D76" s="3" t="s">
        <v>4</v>
      </c>
    </row>
    <row r="77" spans="1:4" x14ac:dyDescent="0.3">
      <c r="B77" s="38" t="s">
        <v>135</v>
      </c>
      <c r="C77" s="26">
        <v>0.3</v>
      </c>
      <c r="D77" s="3" t="s">
        <v>4</v>
      </c>
    </row>
    <row r="79" spans="1:4" x14ac:dyDescent="0.3">
      <c r="A79" s="44" t="s">
        <v>117</v>
      </c>
      <c r="B79" s="45"/>
      <c r="D79" s="46"/>
    </row>
    <row r="80" spans="1:4" x14ac:dyDescent="0.3">
      <c r="A80" s="1" t="s">
        <v>80</v>
      </c>
      <c r="B80" s="38" t="s">
        <v>136</v>
      </c>
      <c r="C80" s="24">
        <v>800</v>
      </c>
      <c r="D80" s="3" t="s">
        <v>104</v>
      </c>
    </row>
    <row r="81" spans="1:4" x14ac:dyDescent="0.3">
      <c r="A81" s="1" t="s">
        <v>96</v>
      </c>
      <c r="B81" s="38" t="s">
        <v>137</v>
      </c>
      <c r="C81" s="24">
        <v>0.2</v>
      </c>
      <c r="D81" s="3" t="s">
        <v>4</v>
      </c>
    </row>
    <row r="82" spans="1:4" x14ac:dyDescent="0.3">
      <c r="B82" s="38" t="s">
        <v>138</v>
      </c>
      <c r="C82" s="24">
        <v>0.2</v>
      </c>
      <c r="D82" s="3" t="s">
        <v>4</v>
      </c>
    </row>
    <row r="83" spans="1:4" x14ac:dyDescent="0.3">
      <c r="A83" s="1" t="s">
        <v>99</v>
      </c>
      <c r="B83" s="38" t="s">
        <v>139</v>
      </c>
      <c r="C83" s="26">
        <v>2</v>
      </c>
      <c r="D83" s="3" t="s">
        <v>4</v>
      </c>
    </row>
    <row r="84" spans="1:4" x14ac:dyDescent="0.3">
      <c r="B84" s="38" t="s">
        <v>140</v>
      </c>
      <c r="C84" s="26">
        <v>0.3</v>
      </c>
      <c r="D84" s="3" t="s">
        <v>4</v>
      </c>
    </row>
    <row r="86" spans="1:4" x14ac:dyDescent="0.3">
      <c r="A86" s="44" t="s">
        <v>118</v>
      </c>
      <c r="B86" s="45"/>
      <c r="D86" s="46"/>
    </row>
    <row r="87" spans="1:4" x14ac:dyDescent="0.3">
      <c r="A87" s="1" t="s">
        <v>80</v>
      </c>
      <c r="B87" s="38" t="s">
        <v>141</v>
      </c>
      <c r="C87" s="24">
        <v>800</v>
      </c>
      <c r="D87" s="3" t="s">
        <v>104</v>
      </c>
    </row>
    <row r="88" spans="1:4" x14ac:dyDescent="0.3">
      <c r="A88" s="1" t="s">
        <v>96</v>
      </c>
      <c r="B88" s="38" t="s">
        <v>142</v>
      </c>
      <c r="C88" s="24">
        <v>0.2</v>
      </c>
      <c r="D88" s="3" t="s">
        <v>4</v>
      </c>
    </row>
    <row r="89" spans="1:4" x14ac:dyDescent="0.3">
      <c r="B89" s="38" t="s">
        <v>143</v>
      </c>
      <c r="C89" s="24">
        <v>0.2</v>
      </c>
      <c r="D89" s="3" t="s">
        <v>4</v>
      </c>
    </row>
    <row r="90" spans="1:4" x14ac:dyDescent="0.3">
      <c r="A90" s="1" t="s">
        <v>99</v>
      </c>
      <c r="B90" s="38" t="s">
        <v>144</v>
      </c>
      <c r="C90" s="26">
        <v>2</v>
      </c>
      <c r="D90" s="3" t="s">
        <v>4</v>
      </c>
    </row>
    <row r="91" spans="1:4" x14ac:dyDescent="0.3">
      <c r="B91" s="38" t="s">
        <v>145</v>
      </c>
      <c r="C91" s="26">
        <v>0.3</v>
      </c>
      <c r="D91" s="3" t="s">
        <v>4</v>
      </c>
    </row>
    <row r="93" spans="1:4" x14ac:dyDescent="0.3">
      <c r="A93" s="44" t="s">
        <v>119</v>
      </c>
      <c r="B93" s="45"/>
      <c r="D93" s="46"/>
    </row>
    <row r="94" spans="1:4" x14ac:dyDescent="0.3">
      <c r="A94" s="1" t="s">
        <v>80</v>
      </c>
      <c r="B94" s="38" t="s">
        <v>146</v>
      </c>
      <c r="C94" s="24">
        <v>800</v>
      </c>
      <c r="D94" s="3" t="s">
        <v>104</v>
      </c>
    </row>
    <row r="95" spans="1:4" x14ac:dyDescent="0.3">
      <c r="A95" s="1" t="s">
        <v>96</v>
      </c>
      <c r="B95" s="38" t="s">
        <v>147</v>
      </c>
      <c r="C95" s="24">
        <v>0.2</v>
      </c>
      <c r="D95" s="3" t="s">
        <v>4</v>
      </c>
    </row>
    <row r="96" spans="1:4" x14ac:dyDescent="0.3">
      <c r="B96" s="38" t="s">
        <v>148</v>
      </c>
      <c r="C96" s="24">
        <v>0.2</v>
      </c>
      <c r="D96" s="3" t="s">
        <v>4</v>
      </c>
    </row>
    <row r="97" spans="1:4" x14ac:dyDescent="0.3">
      <c r="A97" s="1" t="s">
        <v>99</v>
      </c>
      <c r="B97" s="38" t="s">
        <v>149</v>
      </c>
      <c r="C97" s="26">
        <v>2</v>
      </c>
      <c r="D97" s="3" t="s">
        <v>4</v>
      </c>
    </row>
    <row r="98" spans="1:4" x14ac:dyDescent="0.3">
      <c r="B98" s="38" t="s">
        <v>150</v>
      </c>
      <c r="C98" s="26">
        <v>0.3</v>
      </c>
      <c r="D98" s="3" t="s">
        <v>4</v>
      </c>
    </row>
    <row r="100" spans="1:4" x14ac:dyDescent="0.3">
      <c r="A100" s="44" t="s">
        <v>120</v>
      </c>
      <c r="B100" s="45"/>
      <c r="D100" s="46"/>
    </row>
    <row r="101" spans="1:4" x14ac:dyDescent="0.3">
      <c r="A101" s="1" t="s">
        <v>80</v>
      </c>
      <c r="B101" s="38" t="s">
        <v>151</v>
      </c>
      <c r="C101" s="24">
        <v>800</v>
      </c>
      <c r="D101" s="3" t="s">
        <v>104</v>
      </c>
    </row>
    <row r="102" spans="1:4" x14ac:dyDescent="0.3">
      <c r="A102" s="1" t="s">
        <v>96</v>
      </c>
      <c r="B102" s="38" t="s">
        <v>152</v>
      </c>
      <c r="C102" s="24">
        <v>0.2</v>
      </c>
      <c r="D102" s="3" t="s">
        <v>4</v>
      </c>
    </row>
    <row r="103" spans="1:4" x14ac:dyDescent="0.3">
      <c r="B103" s="38" t="s">
        <v>153</v>
      </c>
      <c r="C103" s="24">
        <v>0.2</v>
      </c>
      <c r="D103" s="3" t="s">
        <v>4</v>
      </c>
    </row>
    <row r="104" spans="1:4" x14ac:dyDescent="0.3">
      <c r="A104" s="1" t="s">
        <v>99</v>
      </c>
      <c r="B104" s="38" t="s">
        <v>154</v>
      </c>
      <c r="C104" s="26">
        <v>2</v>
      </c>
      <c r="D104" s="3" t="s">
        <v>4</v>
      </c>
    </row>
    <row r="105" spans="1:4" x14ac:dyDescent="0.3">
      <c r="B105" s="38" t="s">
        <v>155</v>
      </c>
      <c r="C105" s="26">
        <v>0.3</v>
      </c>
      <c r="D105" s="3" t="s">
        <v>4</v>
      </c>
    </row>
  </sheetData>
  <mergeCells count="2">
    <mergeCell ref="F9:J9"/>
    <mergeCell ref="A1:D1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formee">
                <anchor moveWithCells="1" sizeWithCells="1">
                  <from>
                    <xdr:col>4</xdr:col>
                    <xdr:colOff>868680</xdr:colOff>
                    <xdr:row>58</xdr:row>
                    <xdr:rowOff>15240</xdr:rowOff>
                  </from>
                  <to>
                    <xdr:col>4</xdr:col>
                    <xdr:colOff>2110740</xdr:colOff>
                    <xdr:row>60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03"/>
  <sheetViews>
    <sheetView zoomScale="50" zoomScaleNormal="50" workbookViewId="0">
      <selection sqref="A1:XFD1048576"/>
    </sheetView>
  </sheetViews>
  <sheetFormatPr baseColWidth="10" defaultColWidth="5.77734375" defaultRowHeight="25.05" customHeight="1" x14ac:dyDescent="0.3"/>
  <cols>
    <col min="1" max="47" width="5.77734375" style="22"/>
    <col min="48" max="48" width="8.109375" style="22" bestFit="1" customWidth="1"/>
    <col min="49" max="16384" width="5.77734375" style="22"/>
  </cols>
  <sheetData>
    <row r="1" spans="1:48" ht="25.05" customHeight="1" x14ac:dyDescent="0.3">
      <c r="B1" s="60" t="s">
        <v>112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48" ht="25.05" customHeight="1" x14ac:dyDescent="0.3">
      <c r="A2" s="23"/>
      <c r="B2" s="59" t="s">
        <v>88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AV2" s="11"/>
    </row>
    <row r="3" spans="1:48" ht="25.05" customHeight="1" x14ac:dyDescent="0.3">
      <c r="A3" s="61" t="s">
        <v>89</v>
      </c>
      <c r="C3" s="8">
        <v>0</v>
      </c>
      <c r="D3" s="8">
        <v>0.2</v>
      </c>
      <c r="E3" s="8">
        <v>0.4</v>
      </c>
      <c r="F3" s="8">
        <v>0.60000000000000009</v>
      </c>
      <c r="G3" s="8">
        <v>0.8</v>
      </c>
      <c r="H3" s="8">
        <v>1</v>
      </c>
      <c r="I3" s="8">
        <v>1.2</v>
      </c>
      <c r="J3" s="8">
        <v>1.4</v>
      </c>
      <c r="K3" s="8">
        <v>1.5999999999999999</v>
      </c>
      <c r="L3" s="8">
        <v>1.7999999999999998</v>
      </c>
      <c r="M3" s="8">
        <v>1.9999999999999998</v>
      </c>
      <c r="N3" s="8">
        <v>2.1999999999999997</v>
      </c>
      <c r="O3" s="8">
        <v>2.4</v>
      </c>
      <c r="P3" s="8">
        <v>2.6</v>
      </c>
      <c r="Q3" s="8">
        <v>2.8000000000000003</v>
      </c>
      <c r="R3" s="8">
        <v>3.0000000000000004</v>
      </c>
      <c r="S3" s="8">
        <v>3.2000000000000006</v>
      </c>
      <c r="T3" s="8">
        <v>3.4000000000000008</v>
      </c>
      <c r="U3" s="8">
        <v>3.600000000000001</v>
      </c>
      <c r="V3" s="8">
        <v>3.8000000000000012</v>
      </c>
      <c r="W3" s="8">
        <v>4.0000000000000009</v>
      </c>
    </row>
    <row r="4" spans="1:48" ht="25.05" customHeight="1" x14ac:dyDescent="0.3">
      <c r="A4" s="61"/>
      <c r="B4" s="8">
        <v>0</v>
      </c>
      <c r="C4" s="10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</row>
    <row r="5" spans="1:48" ht="25.05" customHeight="1" x14ac:dyDescent="0.3">
      <c r="A5" s="61"/>
      <c r="B5" s="8">
        <v>0.2</v>
      </c>
      <c r="C5" s="10">
        <v>0</v>
      </c>
      <c r="D5" s="10">
        <v>2.5787191078233485E-3</v>
      </c>
      <c r="E5" s="10">
        <v>4.5103133022026416E-3</v>
      </c>
      <c r="F5" s="10">
        <v>5.6235517937833178E-3</v>
      </c>
      <c r="G5" s="10">
        <v>6.1785613313626881E-3</v>
      </c>
      <c r="H5" s="10">
        <v>6.4668639749443264E-3</v>
      </c>
      <c r="I5" s="10">
        <v>6.5965452631393849E-3</v>
      </c>
      <c r="J5" s="10">
        <v>6.6063613228388909E-3</v>
      </c>
      <c r="K5" s="10">
        <v>6.5833360895027658E-3</v>
      </c>
      <c r="L5" s="10">
        <v>6.592399150887095E-3</v>
      </c>
      <c r="M5" s="10">
        <v>6.6069544409280553E-3</v>
      </c>
      <c r="N5" s="10">
        <v>6.5923991509679427E-3</v>
      </c>
      <c r="O5" s="10">
        <v>6.5833360894659342E-3</v>
      </c>
      <c r="P5" s="10">
        <v>6.6063613227497365E-3</v>
      </c>
      <c r="Q5" s="10">
        <v>6.5965452633637602E-3</v>
      </c>
      <c r="R5" s="10">
        <v>6.4668639757084912E-3</v>
      </c>
      <c r="S5" s="10">
        <v>6.1785613328197934E-3</v>
      </c>
      <c r="T5" s="10">
        <v>5.6235517966912851E-3</v>
      </c>
      <c r="U5" s="10">
        <v>4.5103133078487571E-3</v>
      </c>
      <c r="V5" s="10">
        <v>2.5787191165802643E-3</v>
      </c>
      <c r="W5" s="10">
        <v>0</v>
      </c>
    </row>
    <row r="6" spans="1:48" ht="25.05" customHeight="1" x14ac:dyDescent="0.3">
      <c r="A6" s="61"/>
      <c r="B6" s="8">
        <v>0.4</v>
      </c>
      <c r="C6" s="10">
        <v>0</v>
      </c>
      <c r="D6" s="10">
        <v>5.1203107871731846E-3</v>
      </c>
      <c r="E6" s="10">
        <v>8.9586618662705446E-3</v>
      </c>
      <c r="F6" s="17">
        <v>1.1173841302127655E-2</v>
      </c>
      <c r="G6" s="17">
        <v>1.2278878356549157E-2</v>
      </c>
      <c r="H6" s="17">
        <v>1.2851669745345167E-2</v>
      </c>
      <c r="I6" s="17">
        <v>1.3108916447490326E-2</v>
      </c>
      <c r="J6" s="17">
        <v>1.3128978219926427E-2</v>
      </c>
      <c r="K6" s="17">
        <v>1.3083729788422207E-2</v>
      </c>
      <c r="L6" s="17">
        <v>1.3101266348250538E-2</v>
      </c>
      <c r="M6" s="17">
        <v>1.3129723876859862E-2</v>
      </c>
      <c r="N6" s="17">
        <v>1.3101266348408431E-2</v>
      </c>
      <c r="O6" s="17">
        <v>1.3083729788349027E-2</v>
      </c>
      <c r="P6" s="17">
        <v>1.3128978219752327E-2</v>
      </c>
      <c r="Q6" s="17">
        <v>1.3108916447936417E-2</v>
      </c>
      <c r="R6" s="17">
        <v>1.2851669746861067E-2</v>
      </c>
      <c r="S6" s="17">
        <v>1.2278878359447971E-2</v>
      </c>
      <c r="T6" s="17">
        <v>1.1173841307918106E-2</v>
      </c>
      <c r="U6" s="10">
        <v>8.9586618774980583E-3</v>
      </c>
      <c r="V6" s="10">
        <v>5.1203108045657676E-3</v>
      </c>
      <c r="W6" s="10">
        <v>0</v>
      </c>
    </row>
    <row r="7" spans="1:48" ht="25.05" customHeight="1" x14ac:dyDescent="0.3">
      <c r="A7" s="61"/>
      <c r="B7" s="8">
        <v>0.60000000000000009</v>
      </c>
      <c r="C7" s="10">
        <v>0</v>
      </c>
      <c r="D7" s="10">
        <v>7.5901488084536206E-3</v>
      </c>
      <c r="E7" s="17">
        <v>1.3286669175514902E-2</v>
      </c>
      <c r="F7" s="17">
        <v>1.6581035781218476E-2</v>
      </c>
      <c r="G7" s="17">
        <v>1.8225912276958637E-2</v>
      </c>
      <c r="H7" s="17">
        <v>1.9075791144584655E-2</v>
      </c>
      <c r="I7" s="17">
        <v>1.9456575592573098E-2</v>
      </c>
      <c r="J7" s="17">
        <v>1.9487590992765761E-2</v>
      </c>
      <c r="K7" s="17">
        <v>1.9421569883556186E-2</v>
      </c>
      <c r="L7" s="17">
        <v>1.9446539139701995E-2</v>
      </c>
      <c r="M7" s="17">
        <v>1.9487731262612957E-2</v>
      </c>
      <c r="N7" s="17">
        <v>1.9446539139930136E-2</v>
      </c>
      <c r="O7" s="17">
        <v>1.9421569883447582E-2</v>
      </c>
      <c r="P7" s="17">
        <v>1.948759099251423E-2</v>
      </c>
      <c r="Q7" s="17">
        <v>1.9456575593235645E-2</v>
      </c>
      <c r="R7" s="17">
        <v>1.9075791146828617E-2</v>
      </c>
      <c r="S7" s="17">
        <v>1.822591228126845E-2</v>
      </c>
      <c r="T7" s="17">
        <v>1.6581035789839035E-2</v>
      </c>
      <c r="U7" s="17">
        <v>1.3286669192195483E-2</v>
      </c>
      <c r="V7" s="10">
        <v>7.5901488342465942E-3</v>
      </c>
      <c r="W7" s="10">
        <v>0</v>
      </c>
    </row>
    <row r="8" spans="1:48" ht="25.05" customHeight="1" x14ac:dyDescent="0.3">
      <c r="A8" s="61"/>
      <c r="B8" s="8">
        <v>0.8</v>
      </c>
      <c r="C8" s="10">
        <v>0</v>
      </c>
      <c r="D8" s="10">
        <v>9.9577013706014985E-3</v>
      </c>
      <c r="E8" s="17">
        <v>1.744188694526955E-2</v>
      </c>
      <c r="F8" s="18">
        <v>2.1781052984012093E-2</v>
      </c>
      <c r="G8" s="18">
        <v>2.3950051472545465E-2</v>
      </c>
      <c r="H8" s="18">
        <v>2.5066393764439945E-2</v>
      </c>
      <c r="I8" s="18">
        <v>2.5565101773594993E-2</v>
      </c>
      <c r="J8" s="18">
        <v>2.5607823049916687E-2</v>
      </c>
      <c r="K8" s="18">
        <v>2.5522887844430544E-2</v>
      </c>
      <c r="L8" s="18">
        <v>2.5554012968488887E-2</v>
      </c>
      <c r="M8" s="18">
        <v>2.560647354961389E-2</v>
      </c>
      <c r="N8" s="18">
        <v>2.5554012968778794E-2</v>
      </c>
      <c r="O8" s="18">
        <v>2.5522887844287922E-2</v>
      </c>
      <c r="P8" s="18">
        <v>2.560782304959713E-2</v>
      </c>
      <c r="Q8" s="18">
        <v>2.5565101774466251E-2</v>
      </c>
      <c r="R8" s="18">
        <v>2.5066393767379066E-2</v>
      </c>
      <c r="S8" s="18">
        <v>2.3950051478220467E-2</v>
      </c>
      <c r="T8" s="18">
        <v>2.1781052995381397E-2</v>
      </c>
      <c r="U8" s="17">
        <v>1.7441886967213348E-2</v>
      </c>
      <c r="V8" s="10">
        <v>9.9577014044574461E-3</v>
      </c>
      <c r="W8" s="10">
        <v>0</v>
      </c>
    </row>
    <row r="9" spans="1:48" ht="25.05" customHeight="1" x14ac:dyDescent="0.3">
      <c r="A9" s="61"/>
      <c r="B9" s="8">
        <v>1</v>
      </c>
      <c r="C9" s="10">
        <v>0</v>
      </c>
      <c r="D9" s="17">
        <v>1.219683830738676E-2</v>
      </c>
      <c r="E9" s="18">
        <v>2.1378363126424535E-2</v>
      </c>
      <c r="F9" s="18">
        <v>2.6716302263363426E-2</v>
      </c>
      <c r="G9" s="18">
        <v>2.9387928160020914E-2</v>
      </c>
      <c r="H9" s="18">
        <v>3.0757266298745645E-2</v>
      </c>
      <c r="I9" s="19">
        <v>3.1367027398553071E-2</v>
      </c>
      <c r="J9" s="19">
        <v>3.1422030708243232E-2</v>
      </c>
      <c r="K9" s="19">
        <v>3.1320214084039129E-2</v>
      </c>
      <c r="L9" s="19">
        <v>3.135618850642774E-2</v>
      </c>
      <c r="M9" s="19">
        <v>3.141836161824145E-2</v>
      </c>
      <c r="N9" s="19">
        <v>3.1356188506770445E-2</v>
      </c>
      <c r="O9" s="19">
        <v>3.1320214083864234E-2</v>
      </c>
      <c r="P9" s="19">
        <v>3.1422030707865513E-2</v>
      </c>
      <c r="Q9" s="19">
        <v>3.1367027399622965E-2</v>
      </c>
      <c r="R9" s="18">
        <v>3.0757266302339666E-2</v>
      </c>
      <c r="S9" s="18">
        <v>2.9387928167000459E-2</v>
      </c>
      <c r="T9" s="18">
        <v>2.6716302277369562E-2</v>
      </c>
      <c r="U9" s="18">
        <v>2.1378363153383165E-2</v>
      </c>
      <c r="V9" s="17">
        <v>1.2196838348879109E-2</v>
      </c>
      <c r="W9" s="10">
        <v>0</v>
      </c>
    </row>
    <row r="10" spans="1:48" ht="25.05" customHeight="1" x14ac:dyDescent="0.3">
      <c r="A10" s="61"/>
      <c r="B10" s="8">
        <v>1.2</v>
      </c>
      <c r="C10" s="10">
        <v>0</v>
      </c>
      <c r="D10" s="17">
        <v>1.4285169897165252E-2</v>
      </c>
      <c r="E10" s="18">
        <v>2.5055865937942585E-2</v>
      </c>
      <c r="F10" s="19">
        <v>3.1335213128314346E-2</v>
      </c>
      <c r="G10" s="19">
        <v>3.4482149691997588E-2</v>
      </c>
      <c r="H10" s="19">
        <v>3.6088478159334372E-2</v>
      </c>
      <c r="I10" s="19">
        <v>3.6801415933963327E-2</v>
      </c>
      <c r="J10" s="19">
        <v>3.6868963282485977E-2</v>
      </c>
      <c r="K10" s="19">
        <v>3.6752312204050723E-2</v>
      </c>
      <c r="L10" s="19">
        <v>3.6791935149597894E-2</v>
      </c>
      <c r="M10" s="19">
        <v>3.686231489910903E-2</v>
      </c>
      <c r="N10" s="19">
        <v>3.6791935149984759E-2</v>
      </c>
      <c r="O10" s="19">
        <v>3.6752312203845693E-2</v>
      </c>
      <c r="P10" s="19">
        <v>3.6868963282059693E-2</v>
      </c>
      <c r="Q10" s="19">
        <v>3.6801415935219552E-2</v>
      </c>
      <c r="R10" s="19">
        <v>3.6088478163537191E-2</v>
      </c>
      <c r="S10" s="19">
        <v>3.4482149700206785E-2</v>
      </c>
      <c r="T10" s="19">
        <v>3.1335213144814439E-2</v>
      </c>
      <c r="U10" s="18">
        <v>2.5055865969612685E-2</v>
      </c>
      <c r="V10" s="17">
        <v>1.4285169945789647E-2</v>
      </c>
      <c r="W10" s="10">
        <v>0</v>
      </c>
    </row>
    <row r="11" spans="1:48" ht="25.05" customHeight="1" x14ac:dyDescent="0.3">
      <c r="A11" s="61"/>
      <c r="B11" s="8">
        <v>1.4</v>
      </c>
      <c r="C11" s="10">
        <v>0</v>
      </c>
      <c r="D11" s="17">
        <v>1.6203138324685687E-2</v>
      </c>
      <c r="E11" s="18">
        <v>2.8438745840525026E-2</v>
      </c>
      <c r="F11" s="19">
        <v>3.5591409303175184E-2</v>
      </c>
      <c r="G11" s="19">
        <v>3.918069887016349E-2</v>
      </c>
      <c r="H11" s="19">
        <v>4.1005692111274764E-2</v>
      </c>
      <c r="I11" s="20">
        <v>4.1813078156129092E-2</v>
      </c>
      <c r="J11" s="20">
        <v>4.1893072623240157E-2</v>
      </c>
      <c r="K11" s="20">
        <v>4.1763574983328174E-2</v>
      </c>
      <c r="L11" s="20">
        <v>4.1805805859783496E-2</v>
      </c>
      <c r="M11" s="20">
        <v>4.1882996585186322E-2</v>
      </c>
      <c r="N11" s="20">
        <v>4.1805805860206657E-2</v>
      </c>
      <c r="O11" s="20">
        <v>4.1763574983095388E-2</v>
      </c>
      <c r="P11" s="20">
        <v>4.1893072622774009E-2</v>
      </c>
      <c r="Q11" s="20">
        <v>4.1813078157557457E-2</v>
      </c>
      <c r="R11" s="19">
        <v>4.100569211603524E-2</v>
      </c>
      <c r="S11" s="19">
        <v>3.9180698879513781E-2</v>
      </c>
      <c r="T11" s="19">
        <v>3.5591409321996462E-2</v>
      </c>
      <c r="U11" s="18">
        <v>2.8438745876552388E-2</v>
      </c>
      <c r="V11" s="17">
        <v>1.6203138379869E-2</v>
      </c>
      <c r="W11" s="10">
        <v>0</v>
      </c>
    </row>
    <row r="12" spans="1:48" ht="25.05" customHeight="1" x14ac:dyDescent="0.3">
      <c r="A12" s="61"/>
      <c r="B12" s="8">
        <v>1.5999999999999999</v>
      </c>
      <c r="C12" s="10">
        <v>0</v>
      </c>
      <c r="D12" s="17">
        <v>1.7933473506406904E-2</v>
      </c>
      <c r="E12" s="19">
        <v>3.1495271624924895E-2</v>
      </c>
      <c r="F12" s="19">
        <v>3.9443263541719384E-2</v>
      </c>
      <c r="G12" s="20">
        <v>4.3436651540942339E-2</v>
      </c>
      <c r="H12" s="20">
        <v>4.545984129395076E-2</v>
      </c>
      <c r="I12" s="20">
        <v>4.6352193250142899E-2</v>
      </c>
      <c r="J12" s="20">
        <v>4.6444190586969816E-2</v>
      </c>
      <c r="K12" s="20">
        <v>4.6303754543103592E-2</v>
      </c>
      <c r="L12" s="20">
        <v>4.6347718351633448E-2</v>
      </c>
      <c r="M12" s="20">
        <v>4.6430446504163295E-2</v>
      </c>
      <c r="N12" s="20">
        <v>4.6347718352085704E-2</v>
      </c>
      <c r="O12" s="20">
        <v>4.630375454284575E-2</v>
      </c>
      <c r="P12" s="20">
        <v>4.6444190586471687E-2</v>
      </c>
      <c r="Q12" s="20">
        <v>4.6352193251727368E-2</v>
      </c>
      <c r="R12" s="20">
        <v>4.5459841299213259E-2</v>
      </c>
      <c r="S12" s="20">
        <v>4.3436651551332361E-2</v>
      </c>
      <c r="T12" s="19">
        <v>3.9443263562661077E-2</v>
      </c>
      <c r="U12" s="19">
        <v>3.1495271664909001E-2</v>
      </c>
      <c r="V12" s="17">
        <v>1.7933473567514919E-2</v>
      </c>
      <c r="W12" s="10">
        <v>0</v>
      </c>
    </row>
    <row r="13" spans="1:48" ht="25.05" customHeight="1" x14ac:dyDescent="0.3">
      <c r="A13" s="61"/>
      <c r="B13" s="8">
        <v>1.7999999999999998</v>
      </c>
      <c r="C13" s="10">
        <v>0</v>
      </c>
      <c r="D13" s="17">
        <v>1.9461159987268436E-2</v>
      </c>
      <c r="E13" s="19">
        <v>3.4197644801408723E-2</v>
      </c>
      <c r="F13" s="20">
        <v>4.2854017820833867E-2</v>
      </c>
      <c r="G13" s="20">
        <v>4.7208375937648907E-2</v>
      </c>
      <c r="H13" s="20">
        <v>4.9407346995150737E-2</v>
      </c>
      <c r="I13" s="20">
        <v>5.0374523460511855E-2</v>
      </c>
      <c r="J13" s="20">
        <v>5.0477753331369238E-2</v>
      </c>
      <c r="K13" s="20">
        <v>5.032819572223355E-2</v>
      </c>
      <c r="L13" s="20">
        <v>5.0373180526785251E-2</v>
      </c>
      <c r="M13" s="20">
        <v>5.0460298436615363E-2</v>
      </c>
      <c r="N13" s="20">
        <v>5.0373180527260225E-2</v>
      </c>
      <c r="O13" s="20">
        <v>5.0328195721953593E-2</v>
      </c>
      <c r="P13" s="20">
        <v>5.0477753330846205E-2</v>
      </c>
      <c r="Q13" s="20">
        <v>5.037452346223481E-2</v>
      </c>
      <c r="R13" s="20">
        <v>4.9407347000855632E-2</v>
      </c>
      <c r="S13" s="20">
        <v>4.7208375948965563E-2</v>
      </c>
      <c r="T13" s="20">
        <v>4.2854017843669517E-2</v>
      </c>
      <c r="U13" s="19">
        <v>3.419764484490756E-2</v>
      </c>
      <c r="V13" s="17">
        <v>1.9461160053613411E-2</v>
      </c>
      <c r="W13" s="10">
        <v>0</v>
      </c>
    </row>
    <row r="14" spans="1:48" ht="25.05" customHeight="1" x14ac:dyDescent="0.3">
      <c r="A14" s="61"/>
      <c r="B14" s="8">
        <v>1.9999999999999998</v>
      </c>
      <c r="C14" s="10">
        <v>0</v>
      </c>
      <c r="D14" s="18">
        <v>2.0773626810257101E-2</v>
      </c>
      <c r="E14" s="19">
        <v>3.6522304034845632E-2</v>
      </c>
      <c r="F14" s="20">
        <v>4.5792135200123894E-2</v>
      </c>
      <c r="G14" s="20">
        <v>5.0459921917890532E-2</v>
      </c>
      <c r="H14" s="21">
        <v>5.281055217072024E-2</v>
      </c>
      <c r="I14" s="21">
        <v>5.3841868377186408E-2</v>
      </c>
      <c r="J14" s="21">
        <v>5.39552436344303E-2</v>
      </c>
      <c r="K14" s="21">
        <v>5.3798267389966188E-2</v>
      </c>
      <c r="L14" s="21">
        <v>5.3843732749705268E-2</v>
      </c>
      <c r="M14" s="21">
        <v>5.3934232788118749E-2</v>
      </c>
      <c r="N14" s="21">
        <v>5.3843732750197444E-2</v>
      </c>
      <c r="O14" s="21">
        <v>5.379826738966724E-2</v>
      </c>
      <c r="P14" s="21">
        <v>5.3955243633888338E-2</v>
      </c>
      <c r="Q14" s="21">
        <v>5.3841868379028858E-2</v>
      </c>
      <c r="R14" s="21">
        <v>5.2810552176804651E-2</v>
      </c>
      <c r="S14" s="20">
        <v>5.0459921930010143E-2</v>
      </c>
      <c r="T14" s="20">
        <v>4.5792135224604E-2</v>
      </c>
      <c r="U14" s="19">
        <v>3.6522304081380866E-2</v>
      </c>
      <c r="V14" s="18">
        <v>2.0773626881106119E-2</v>
      </c>
      <c r="W14" s="10">
        <v>0</v>
      </c>
    </row>
    <row r="15" spans="1:48" ht="25.05" customHeight="1" x14ac:dyDescent="0.3">
      <c r="A15" s="61"/>
      <c r="B15" s="8">
        <v>2.1999999999999997</v>
      </c>
      <c r="C15" s="10">
        <v>0</v>
      </c>
      <c r="D15" s="18">
        <v>2.1860774015812014E-2</v>
      </c>
      <c r="E15" s="19">
        <v>3.8449996507533425E-2</v>
      </c>
      <c r="F15" s="20">
        <v>4.8231430228727883E-2</v>
      </c>
      <c r="G15" s="21">
        <v>5.3161202624334991E-2</v>
      </c>
      <c r="H15" s="21">
        <v>5.5637930605098293E-2</v>
      </c>
      <c r="I15" s="21">
        <v>5.6722280849981314E-2</v>
      </c>
      <c r="J15" s="21">
        <v>5.6844405768883173E-2</v>
      </c>
      <c r="K15" s="21">
        <v>5.668157698155684E-2</v>
      </c>
      <c r="L15" s="21">
        <v>5.6727163487589299E-2</v>
      </c>
      <c r="M15" s="21">
        <v>5.6820192876201915E-2</v>
      </c>
      <c r="N15" s="49">
        <v>5.6727163488094152E-2</v>
      </c>
      <c r="O15" s="21">
        <v>5.6681576981242127E-2</v>
      </c>
      <c r="P15" s="21">
        <v>5.6844405768327382E-2</v>
      </c>
      <c r="Q15" s="21">
        <v>5.6722280851923122E-2</v>
      </c>
      <c r="R15" s="21">
        <v>5.5637930611496716E-2</v>
      </c>
      <c r="S15" s="21">
        <v>5.3161202637124691E-2</v>
      </c>
      <c r="T15" s="20">
        <v>4.8231430254582403E-2</v>
      </c>
      <c r="U15" s="19">
        <v>3.84499965565957E-2</v>
      </c>
      <c r="V15" s="18">
        <v>2.1860774090395239E-2</v>
      </c>
      <c r="W15" s="10">
        <v>0</v>
      </c>
    </row>
    <row r="16" spans="1:48" ht="25.05" customHeight="1" x14ac:dyDescent="0.3">
      <c r="A16" s="61"/>
      <c r="B16" s="8">
        <v>2.4</v>
      </c>
      <c r="C16" s="10">
        <v>0</v>
      </c>
      <c r="D16" s="18">
        <v>2.2714693919818736E-2</v>
      </c>
      <c r="E16" s="19">
        <v>3.9965425008110463E-2</v>
      </c>
      <c r="F16" s="20">
        <v>5.0150813491751697E-2</v>
      </c>
      <c r="G16" s="21">
        <v>5.5287824716521911E-2</v>
      </c>
      <c r="H16" s="21">
        <v>5.7863911479212646E-2</v>
      </c>
      <c r="I16" s="21">
        <v>5.8989869991688787E-2</v>
      </c>
      <c r="J16" s="21">
        <v>5.9119070694020961E-2</v>
      </c>
      <c r="K16" s="21">
        <v>5.8951817596306591E-2</v>
      </c>
      <c r="L16" s="21">
        <v>5.8997336800761212E-2</v>
      </c>
      <c r="M16" s="21">
        <v>5.909219266954506E-2</v>
      </c>
      <c r="N16" s="21">
        <v>5.899733680127503E-2</v>
      </c>
      <c r="O16" s="21">
        <v>5.8951817595979498E-2</v>
      </c>
      <c r="P16" s="21">
        <v>5.9119070693455317E-2</v>
      </c>
      <c r="Q16" s="21">
        <v>5.8989869993708838E-2</v>
      </c>
      <c r="R16" s="21">
        <v>5.786391148585756E-2</v>
      </c>
      <c r="S16" s="21">
        <v>5.5287824729841034E-2</v>
      </c>
      <c r="T16" s="20">
        <v>5.015081351869325E-2</v>
      </c>
      <c r="U16" s="19">
        <v>3.9965425059164859E-2</v>
      </c>
      <c r="V16" s="18">
        <v>2.2714693997337148E-2</v>
      </c>
      <c r="W16" s="10">
        <v>0</v>
      </c>
    </row>
    <row r="17" spans="1:23" ht="25.05" customHeight="1" x14ac:dyDescent="0.3">
      <c r="A17" s="61"/>
      <c r="B17" s="8">
        <v>2.6</v>
      </c>
      <c r="C17" s="10">
        <v>0</v>
      </c>
      <c r="D17" s="18">
        <v>2.3329270483921055E-2</v>
      </c>
      <c r="E17" s="19">
        <v>4.1056721760472314E-2</v>
      </c>
      <c r="F17" s="20">
        <v>5.153387165132841E-2</v>
      </c>
      <c r="G17" s="21">
        <v>5.6820762608079792E-2</v>
      </c>
      <c r="H17" s="21">
        <v>5.9468532781570889E-2</v>
      </c>
      <c r="I17" s="21">
        <v>6.062442153497867E-2</v>
      </c>
      <c r="J17" s="21">
        <v>6.075880757762149E-2</v>
      </c>
      <c r="K17" s="21">
        <v>6.0588449990572127E-2</v>
      </c>
      <c r="L17" s="21">
        <v>6.0633846693952435E-2</v>
      </c>
      <c r="M17" s="21">
        <v>6.0729943508432159E-2</v>
      </c>
      <c r="N17" s="21">
        <v>6.0633846694472353E-2</v>
      </c>
      <c r="O17" s="21">
        <v>6.0588449990236139E-2</v>
      </c>
      <c r="P17" s="21">
        <v>6.0758807577049247E-2</v>
      </c>
      <c r="Q17" s="21">
        <v>6.0624421537055183E-2</v>
      </c>
      <c r="R17" s="21">
        <v>5.9468532788393182E-2</v>
      </c>
      <c r="S17" s="21">
        <v>5.6820762621781526E-2</v>
      </c>
      <c r="T17" s="20">
        <v>5.1533871679056063E-2</v>
      </c>
      <c r="U17" s="19">
        <v>4.1056721812963999E-2</v>
      </c>
      <c r="V17" s="18">
        <v>2.3329270563552953E-2</v>
      </c>
      <c r="W17" s="10">
        <v>0</v>
      </c>
    </row>
    <row r="18" spans="1:23" ht="25.05" customHeight="1" x14ac:dyDescent="0.3">
      <c r="A18" s="61"/>
      <c r="B18" s="8">
        <v>2.8000000000000003</v>
      </c>
      <c r="C18" s="10">
        <v>0</v>
      </c>
      <c r="D18" s="18">
        <v>2.3699955985450723E-2</v>
      </c>
      <c r="E18" s="20">
        <v>4.1715157643793362E-2</v>
      </c>
      <c r="F18" s="21">
        <v>5.2368641899353273E-2</v>
      </c>
      <c r="G18" s="21">
        <v>5.7746193182161488E-2</v>
      </c>
      <c r="H18" s="21">
        <v>6.043727031395206E-2</v>
      </c>
      <c r="I18" s="21">
        <v>6.1611210231062558E-2</v>
      </c>
      <c r="J18" s="21">
        <v>6.1748752625391048E-2</v>
      </c>
      <c r="K18" s="21">
        <v>6.1576547762026784E-2</v>
      </c>
      <c r="L18" s="21">
        <v>6.162184768504305E-2</v>
      </c>
      <c r="M18" s="21">
        <v>6.1718669935827822E-2</v>
      </c>
      <c r="N18" s="21">
        <v>6.1621847685566417E-2</v>
      </c>
      <c r="O18" s="21">
        <v>6.1576547761685453E-2</v>
      </c>
      <c r="P18" s="21">
        <v>6.1748752624815044E-2</v>
      </c>
      <c r="Q18" s="21">
        <v>6.1611210233173119E-2</v>
      </c>
      <c r="R18" s="21">
        <v>6.0437270320881378E-2</v>
      </c>
      <c r="S18" s="21">
        <v>5.7746193196094635E-2</v>
      </c>
      <c r="T18" s="21">
        <v>5.236864192755631E-2</v>
      </c>
      <c r="U18" s="20">
        <v>4.1715157697153164E-2</v>
      </c>
      <c r="V18" s="18">
        <v>2.3699956066357702E-2</v>
      </c>
      <c r="W18" s="10">
        <v>0</v>
      </c>
    </row>
    <row r="19" spans="1:23" ht="25.05" customHeight="1" x14ac:dyDescent="0.3">
      <c r="A19" s="61"/>
      <c r="B19" s="8">
        <v>3.0000000000000004</v>
      </c>
      <c r="C19" s="10">
        <v>0</v>
      </c>
      <c r="D19" s="18">
        <v>2.3823853475596984E-2</v>
      </c>
      <c r="E19" s="20">
        <v>4.1935262935114133E-2</v>
      </c>
      <c r="F19" s="21">
        <v>5.2647736433953041E-2</v>
      </c>
      <c r="G19" s="21">
        <v>5.8055628533060115E-2</v>
      </c>
      <c r="H19" s="21">
        <v>6.076119238073948E-2</v>
      </c>
      <c r="I19" s="21">
        <v>6.1941166118864958E-2</v>
      </c>
      <c r="J19" s="48">
        <v>6.2079767112239413E-2</v>
      </c>
      <c r="K19" s="21">
        <v>6.1906948077681247E-2</v>
      </c>
      <c r="L19" s="21">
        <v>6.1952212783823714E-2</v>
      </c>
      <c r="M19" s="21">
        <v>6.2049274562301256E-2</v>
      </c>
      <c r="N19" s="21">
        <v>6.195221278434828E-2</v>
      </c>
      <c r="O19" s="21">
        <v>6.1906948077338111E-2</v>
      </c>
      <c r="P19" s="21">
        <v>6.207976711166209E-2</v>
      </c>
      <c r="Q19" s="21">
        <v>6.1941166120986886E-2</v>
      </c>
      <c r="R19" s="21">
        <v>6.0761192387704631E-2</v>
      </c>
      <c r="S19" s="21">
        <v>5.8055628547070678E-2</v>
      </c>
      <c r="T19" s="21">
        <v>5.2647736462315159E-2</v>
      </c>
      <c r="U19" s="20">
        <v>4.1935262988764259E-2</v>
      </c>
      <c r="V19" s="18">
        <v>2.382385355693022E-2</v>
      </c>
      <c r="W19" s="10">
        <v>0</v>
      </c>
    </row>
    <row r="20" spans="1:23" ht="25.05" customHeight="1" x14ac:dyDescent="0.3">
      <c r="A20" s="61"/>
      <c r="B20" s="8">
        <v>3.2000000000000006</v>
      </c>
      <c r="C20" s="10">
        <v>0</v>
      </c>
      <c r="D20" s="18">
        <v>2.3699955986845364E-2</v>
      </c>
      <c r="E20" s="20">
        <v>4.1715157646270908E-2</v>
      </c>
      <c r="F20" s="21">
        <v>5.2368641902494677E-2</v>
      </c>
      <c r="G20" s="21">
        <v>5.7746193185644321E-2</v>
      </c>
      <c r="H20" s="21">
        <v>6.0437270317597942E-2</v>
      </c>
      <c r="I20" s="21">
        <v>6.161121023477633E-2</v>
      </c>
      <c r="J20" s="21">
        <v>6.1748752629116721E-2</v>
      </c>
      <c r="K20" s="21">
        <v>6.1576547765745601E-2</v>
      </c>
      <c r="L20" s="21">
        <v>6.1621847688761416E-2</v>
      </c>
      <c r="M20" s="21">
        <v>6.1718669939548887E-2</v>
      </c>
      <c r="N20" s="21">
        <v>6.1621847689284796E-2</v>
      </c>
      <c r="O20" s="21">
        <v>6.1576547765404221E-2</v>
      </c>
      <c r="P20" s="21">
        <v>6.1748752628540717E-2</v>
      </c>
      <c r="Q20" s="21">
        <v>6.1611210236886919E-2</v>
      </c>
      <c r="R20" s="21">
        <v>6.0437270324527267E-2</v>
      </c>
      <c r="S20" s="21">
        <v>5.7746193199577446E-2</v>
      </c>
      <c r="T20" s="21">
        <v>5.2368641930697735E-2</v>
      </c>
      <c r="U20" s="20">
        <v>4.1715157699630717E-2</v>
      </c>
      <c r="V20" s="18">
        <v>2.369995606775236E-2</v>
      </c>
      <c r="W20" s="10">
        <v>0</v>
      </c>
    </row>
    <row r="21" spans="1:23" ht="25.05" customHeight="1" x14ac:dyDescent="0.3">
      <c r="A21" s="61"/>
      <c r="B21" s="8">
        <v>3.4000000000000008</v>
      </c>
      <c r="C21" s="10">
        <v>0</v>
      </c>
      <c r="D21" s="18">
        <v>2.3329270486699135E-2</v>
      </c>
      <c r="E21" s="19">
        <v>4.1056721765406361E-2</v>
      </c>
      <c r="F21" s="20">
        <v>5.153387165758308E-2</v>
      </c>
      <c r="G21" s="21">
        <v>5.6820762615013183E-2</v>
      </c>
      <c r="H21" s="21">
        <v>5.9468532788828674E-2</v>
      </c>
      <c r="I21" s="21">
        <v>6.0624421542371722E-2</v>
      </c>
      <c r="J21" s="21">
        <v>6.0758807585038106E-2</v>
      </c>
      <c r="K21" s="21">
        <v>6.0588449997974865E-2</v>
      </c>
      <c r="L21" s="21">
        <v>6.06338467013545E-2</v>
      </c>
      <c r="M21" s="21">
        <v>6.0729943515839706E-2</v>
      </c>
      <c r="N21" s="21">
        <v>6.0633846701874369E-2</v>
      </c>
      <c r="O21" s="21">
        <v>6.0588449997638884E-2</v>
      </c>
      <c r="P21" s="21">
        <v>6.0758807584465883E-2</v>
      </c>
      <c r="Q21" s="21">
        <v>6.0624421544448234E-2</v>
      </c>
      <c r="R21" s="21">
        <v>5.9468532795650973E-2</v>
      </c>
      <c r="S21" s="21">
        <v>5.6820762628714931E-2</v>
      </c>
      <c r="T21" s="20">
        <v>5.1533871685310727E-2</v>
      </c>
      <c r="U21" s="19">
        <v>4.1056721817898045E-2</v>
      </c>
      <c r="V21" s="18">
        <v>2.3329270566331037E-2</v>
      </c>
      <c r="W21" s="10">
        <v>0</v>
      </c>
    </row>
    <row r="22" spans="1:23" ht="25.05" customHeight="1" x14ac:dyDescent="0.3">
      <c r="A22" s="61"/>
      <c r="B22" s="8">
        <v>3.600000000000001</v>
      </c>
      <c r="C22" s="10">
        <v>0</v>
      </c>
      <c r="D22" s="18">
        <v>2.2714693923959094E-2</v>
      </c>
      <c r="E22" s="19">
        <v>3.9965425015460784E-2</v>
      </c>
      <c r="F22" s="20">
        <v>5.0150813501064838E-2</v>
      </c>
      <c r="G22" s="21">
        <v>5.5287824726842842E-2</v>
      </c>
      <c r="H22" s="21">
        <v>5.7863911490016004E-2</v>
      </c>
      <c r="I22" s="21">
        <v>5.8989870002693789E-2</v>
      </c>
      <c r="J22" s="21">
        <v>5.9119070705060638E-2</v>
      </c>
      <c r="K22" s="21">
        <v>5.8951817607325173E-2</v>
      </c>
      <c r="L22" s="21">
        <v>5.8997336811779183E-2</v>
      </c>
      <c r="M22" s="21">
        <v>5.9092192680571566E-2</v>
      </c>
      <c r="N22" s="21">
        <v>5.8997336812293022E-2</v>
      </c>
      <c r="O22" s="21">
        <v>5.8951817606998094E-2</v>
      </c>
      <c r="P22" s="21">
        <v>5.9119070704495014E-2</v>
      </c>
      <c r="Q22" s="21">
        <v>5.8989870004713854E-2</v>
      </c>
      <c r="R22" s="21">
        <v>5.7863911496660946E-2</v>
      </c>
      <c r="S22" s="21">
        <v>5.5287824740161973E-2</v>
      </c>
      <c r="T22" s="20">
        <v>5.0150813528006426E-2</v>
      </c>
      <c r="U22" s="19">
        <v>3.9965425066515202E-2</v>
      </c>
      <c r="V22" s="18">
        <v>2.2714694001477503E-2</v>
      </c>
      <c r="W22" s="10">
        <v>0</v>
      </c>
    </row>
    <row r="23" spans="1:23" ht="25.05" customHeight="1" x14ac:dyDescent="0.3">
      <c r="A23" s="61"/>
      <c r="B23" s="8">
        <v>3.8000000000000012</v>
      </c>
      <c r="C23" s="10">
        <v>0</v>
      </c>
      <c r="D23" s="18">
        <v>2.1860774021284682E-2</v>
      </c>
      <c r="E23" s="19">
        <v>3.8449996517242083E-2</v>
      </c>
      <c r="F23" s="20">
        <v>4.8231430241019668E-2</v>
      </c>
      <c r="G23" s="21">
        <v>5.3161202637950954E-2</v>
      </c>
      <c r="H23" s="21">
        <v>5.5637930619350143E-2</v>
      </c>
      <c r="I23" s="21">
        <v>5.6722280864499944E-2</v>
      </c>
      <c r="J23" s="21">
        <v>5.6844405783446614E-2</v>
      </c>
      <c r="K23" s="21">
        <v>5.6681576996091429E-2</v>
      </c>
      <c r="L23" s="21">
        <v>5.6727163502123923E-2</v>
      </c>
      <c r="M23" s="21">
        <v>5.682019289074864E-2</v>
      </c>
      <c r="N23" s="21">
        <v>5.6727163502628755E-2</v>
      </c>
      <c r="O23" s="21">
        <v>5.6681576995776722E-2</v>
      </c>
      <c r="P23" s="21">
        <v>5.6844405782890788E-2</v>
      </c>
      <c r="Q23" s="21">
        <v>5.6722280866441731E-2</v>
      </c>
      <c r="R23" s="21">
        <v>5.5637930625748552E-2</v>
      </c>
      <c r="S23" s="21">
        <v>5.3161202650740633E-2</v>
      </c>
      <c r="T23" s="20">
        <v>4.8231430266874195E-2</v>
      </c>
      <c r="U23" s="19">
        <v>3.8449996566304365E-2</v>
      </c>
      <c r="V23" s="18">
        <v>2.1860774095867907E-2</v>
      </c>
      <c r="W23" s="10">
        <v>0</v>
      </c>
    </row>
    <row r="24" spans="1:23" ht="25.05" customHeight="1" x14ac:dyDescent="0.3">
      <c r="A24" s="61"/>
      <c r="B24" s="8">
        <v>4.0000000000000009</v>
      </c>
      <c r="C24" s="10">
        <v>0</v>
      </c>
      <c r="D24" s="18">
        <v>2.0773626817022932E-2</v>
      </c>
      <c r="E24" s="19">
        <v>3.6522304046836603E-2</v>
      </c>
      <c r="F24" s="20">
        <v>4.5792135215289069E-2</v>
      </c>
      <c r="G24" s="20">
        <v>5.0459921934679533E-2</v>
      </c>
      <c r="H24" s="21">
        <v>5.2810552188292628E-2</v>
      </c>
      <c r="I24" s="21">
        <v>5.3841868395089094E-2</v>
      </c>
      <c r="J24" s="21">
        <v>5.3955243652386471E-2</v>
      </c>
      <c r="K24" s="21">
        <v>5.3798267407885139E-2</v>
      </c>
      <c r="L24" s="21">
        <v>5.3843732767625718E-2</v>
      </c>
      <c r="M24" s="21">
        <v>5.3934232806055721E-2</v>
      </c>
      <c r="N24" s="21">
        <v>5.3843732768117936E-2</v>
      </c>
      <c r="O24" s="21">
        <v>5.3798267407586205E-2</v>
      </c>
      <c r="P24" s="21">
        <v>5.3955243651844544E-2</v>
      </c>
      <c r="Q24" s="21">
        <v>5.3841868396931551E-2</v>
      </c>
      <c r="R24" s="21">
        <v>5.2810552194377046E-2</v>
      </c>
      <c r="S24" s="20">
        <v>5.0459921946799144E-2</v>
      </c>
      <c r="T24" s="20">
        <v>4.5792135239769174E-2</v>
      </c>
      <c r="U24" s="19">
        <v>3.6522304093371843E-2</v>
      </c>
      <c r="V24" s="18">
        <v>2.0773626887871946E-2</v>
      </c>
      <c r="W24" s="10">
        <v>0</v>
      </c>
    </row>
    <row r="25" spans="1:23" ht="25.05" customHeight="1" x14ac:dyDescent="0.3">
      <c r="A25" s="61"/>
      <c r="B25" s="8">
        <v>4.2000000000000011</v>
      </c>
      <c r="C25" s="10">
        <v>0</v>
      </c>
      <c r="D25" s="17">
        <v>1.9461159995277068E-2</v>
      </c>
      <c r="E25" s="19">
        <v>3.4197644815585189E-2</v>
      </c>
      <c r="F25" s="20">
        <v>4.285401783873969E-2</v>
      </c>
      <c r="G25" s="20">
        <v>4.720837595745779E-2</v>
      </c>
      <c r="H25" s="20">
        <v>4.9407347015883188E-2</v>
      </c>
      <c r="I25" s="20">
        <v>5.0374523481636103E-2</v>
      </c>
      <c r="J25" s="20">
        <v>5.0477753352553986E-2</v>
      </c>
      <c r="K25" s="20">
        <v>5.0328195743371822E-2</v>
      </c>
      <c r="L25" s="20">
        <v>5.0373180547927596E-2</v>
      </c>
      <c r="M25" s="20">
        <v>5.0460298457779447E-2</v>
      </c>
      <c r="N25" s="20">
        <v>5.0373180548402605E-2</v>
      </c>
      <c r="O25" s="20">
        <v>5.0328195743091893E-2</v>
      </c>
      <c r="P25" s="20">
        <v>5.0477753352030925E-2</v>
      </c>
      <c r="Q25" s="20">
        <v>5.0374523483359072E-2</v>
      </c>
      <c r="R25" s="20">
        <v>4.940734702158809E-2</v>
      </c>
      <c r="S25" s="20">
        <v>4.720837596877446E-2</v>
      </c>
      <c r="T25" s="20">
        <v>4.2854017861575368E-2</v>
      </c>
      <c r="U25" s="19">
        <v>3.4197644859084018E-2</v>
      </c>
      <c r="V25" s="17">
        <v>1.9461160061622049E-2</v>
      </c>
      <c r="W25" s="10">
        <v>0</v>
      </c>
    </row>
    <row r="26" spans="1:23" ht="25.05" customHeight="1" x14ac:dyDescent="0.3">
      <c r="A26" s="61"/>
      <c r="B26" s="8">
        <v>4.4000000000000012</v>
      </c>
      <c r="C26" s="10">
        <v>0</v>
      </c>
      <c r="D26" s="17">
        <v>1.7933473515594642E-2</v>
      </c>
      <c r="E26" s="19">
        <v>3.1495271641166431E-2</v>
      </c>
      <c r="F26" s="19">
        <v>3.9443263562203387E-2</v>
      </c>
      <c r="G26" s="20">
        <v>4.3436651563585171E-2</v>
      </c>
      <c r="H26" s="20">
        <v>4.5459841317648464E-2</v>
      </c>
      <c r="I26" s="20">
        <v>4.6352193274291145E-2</v>
      </c>
      <c r="J26" s="20">
        <v>4.6444190611183801E-2</v>
      </c>
      <c r="K26" s="20">
        <v>4.6303754567261171E-2</v>
      </c>
      <c r="L26" s="20">
        <v>4.6347718375798652E-2</v>
      </c>
      <c r="M26" s="20">
        <v>4.6430446528356338E-2</v>
      </c>
      <c r="N26" s="20">
        <v>4.6347718376250881E-2</v>
      </c>
      <c r="O26" s="20">
        <v>4.6303754567003357E-2</v>
      </c>
      <c r="P26" s="20">
        <v>4.6444190610685665E-2</v>
      </c>
      <c r="Q26" s="20">
        <v>4.6352193275875607E-2</v>
      </c>
      <c r="R26" s="20">
        <v>4.5459841322910963E-2</v>
      </c>
      <c r="S26" s="20">
        <v>4.3436651573975193E-2</v>
      </c>
      <c r="T26" s="19">
        <v>3.9443263583145059E-2</v>
      </c>
      <c r="U26" s="19">
        <v>3.1495271681150537E-2</v>
      </c>
      <c r="V26" s="17">
        <v>1.7933473576702656E-2</v>
      </c>
      <c r="W26" s="10">
        <v>0</v>
      </c>
    </row>
    <row r="27" spans="1:23" ht="25.05" customHeight="1" x14ac:dyDescent="0.3">
      <c r="A27" s="61"/>
      <c r="B27" s="8">
        <v>4.6000000000000014</v>
      </c>
      <c r="C27" s="10">
        <v>0</v>
      </c>
      <c r="D27" s="17">
        <v>1.6203138334974693E-2</v>
      </c>
      <c r="E27" s="18">
        <v>2.8438745858686717E-2</v>
      </c>
      <c r="F27" s="19">
        <v>3.5591409326044737E-2</v>
      </c>
      <c r="G27" s="19">
        <v>3.9180698895421494E-2</v>
      </c>
      <c r="H27" s="19">
        <v>4.1005692137708591E-2</v>
      </c>
      <c r="I27" s="20">
        <v>4.1813078183068793E-2</v>
      </c>
      <c r="J27" s="20">
        <v>4.1893072650249052E-2</v>
      </c>
      <c r="K27" s="20">
        <v>4.1763575010270157E-2</v>
      </c>
      <c r="L27" s="20">
        <v>4.1805805886737581E-2</v>
      </c>
      <c r="M27" s="20">
        <v>4.1882996612175039E-2</v>
      </c>
      <c r="N27" s="20">
        <v>4.1805805887160714E-2</v>
      </c>
      <c r="O27" s="20">
        <v>4.1763575010037378E-2</v>
      </c>
      <c r="P27" s="20">
        <v>4.1893072649782918E-2</v>
      </c>
      <c r="Q27" s="20">
        <v>4.1813078184497164E-2</v>
      </c>
      <c r="R27" s="19">
        <v>4.1005692142469061E-2</v>
      </c>
      <c r="S27" s="19">
        <v>3.9180698904771778E-2</v>
      </c>
      <c r="T27" s="19">
        <v>3.5591409344866029E-2</v>
      </c>
      <c r="U27" s="18">
        <v>2.8438745894714082E-2</v>
      </c>
      <c r="V27" s="17">
        <v>1.6203138390158002E-2</v>
      </c>
      <c r="W27" s="10">
        <v>0</v>
      </c>
    </row>
    <row r="28" spans="1:23" ht="25.05" customHeight="1" x14ac:dyDescent="0.3">
      <c r="A28" s="61"/>
      <c r="B28" s="8">
        <v>4.8000000000000016</v>
      </c>
      <c r="C28" s="10">
        <v>0</v>
      </c>
      <c r="D28" s="17">
        <v>1.4285169908464436E-2</v>
      </c>
      <c r="E28" s="18">
        <v>2.5055865957856568E-2</v>
      </c>
      <c r="F28" s="19">
        <v>3.1335213153348369E-2</v>
      </c>
      <c r="G28" s="19">
        <v>3.4482149719620971E-2</v>
      </c>
      <c r="H28" s="19">
        <v>3.6088478188242998E-2</v>
      </c>
      <c r="I28" s="19">
        <v>3.6801415963429222E-2</v>
      </c>
      <c r="J28" s="19">
        <v>3.6868963312022565E-2</v>
      </c>
      <c r="K28" s="19">
        <v>3.6752312233509478E-2</v>
      </c>
      <c r="L28" s="19">
        <v>3.6791935179074073E-2</v>
      </c>
      <c r="M28" s="19">
        <v>3.6862314928627377E-2</v>
      </c>
      <c r="N28" s="19">
        <v>3.679193517946093E-2</v>
      </c>
      <c r="O28" s="19">
        <v>3.6752312233304399E-2</v>
      </c>
      <c r="P28" s="19">
        <v>3.6868963311596281E-2</v>
      </c>
      <c r="Q28" s="19">
        <v>3.6801415964685454E-2</v>
      </c>
      <c r="R28" s="19">
        <v>3.608847819244581E-2</v>
      </c>
      <c r="S28" s="19">
        <v>3.448214972783014E-2</v>
      </c>
      <c r="T28" s="19">
        <v>3.1335213169848483E-2</v>
      </c>
      <c r="U28" s="18">
        <v>2.5055865989526666E-2</v>
      </c>
      <c r="V28" s="17">
        <v>1.428516995708883E-2</v>
      </c>
      <c r="W28" s="10">
        <v>0</v>
      </c>
    </row>
    <row r="29" spans="1:23" ht="25.05" customHeight="1" x14ac:dyDescent="0.3">
      <c r="A29" s="61"/>
      <c r="B29" s="8">
        <v>5.0000000000000018</v>
      </c>
      <c r="C29" s="10">
        <v>0</v>
      </c>
      <c r="D29" s="17">
        <v>1.2196838319592666E-2</v>
      </c>
      <c r="E29" s="18">
        <v>2.1378363147901303E-2</v>
      </c>
      <c r="F29" s="18">
        <v>2.6716302290314266E-2</v>
      </c>
      <c r="G29" s="18">
        <v>2.9387928189731086E-2</v>
      </c>
      <c r="H29" s="18">
        <v>3.0757266329837919E-2</v>
      </c>
      <c r="I29" s="19">
        <v>3.1367027430249488E-2</v>
      </c>
      <c r="J29" s="19">
        <v>3.1422030740009863E-2</v>
      </c>
      <c r="K29" s="19">
        <v>3.1320214115716512E-2</v>
      </c>
      <c r="L29" s="19">
        <v>3.1356188538128917E-2</v>
      </c>
      <c r="M29" s="19">
        <v>3.1418361649992975E-2</v>
      </c>
      <c r="N29" s="19">
        <v>3.1356188538471615E-2</v>
      </c>
      <c r="O29" s="19">
        <v>3.1320214115541603E-2</v>
      </c>
      <c r="P29" s="19">
        <v>3.1422030739632172E-2</v>
      </c>
      <c r="Q29" s="19">
        <v>3.1367027431319354E-2</v>
      </c>
      <c r="R29" s="18">
        <v>3.0757266333431916E-2</v>
      </c>
      <c r="S29" s="18">
        <v>2.9387928196710638E-2</v>
      </c>
      <c r="T29" s="18">
        <v>2.6716302304320406E-2</v>
      </c>
      <c r="U29" s="18">
        <v>2.1378363174859943E-2</v>
      </c>
      <c r="V29" s="17">
        <v>1.2196838361085012E-2</v>
      </c>
      <c r="W29" s="10">
        <v>0</v>
      </c>
    </row>
    <row r="30" spans="1:23" ht="25.05" customHeight="1" x14ac:dyDescent="0.3">
      <c r="A30" s="61"/>
      <c r="B30" s="8">
        <v>5.200000000000002</v>
      </c>
      <c r="C30" s="10">
        <v>0</v>
      </c>
      <c r="D30" s="10">
        <v>9.9577013835967596E-3</v>
      </c>
      <c r="E30" s="17">
        <v>1.7441886968096391E-2</v>
      </c>
      <c r="F30" s="18">
        <v>2.1781053012604589E-2</v>
      </c>
      <c r="G30" s="18">
        <v>2.3950051504034821E-2</v>
      </c>
      <c r="H30" s="18">
        <v>2.5066393797394629E-2</v>
      </c>
      <c r="I30" s="18">
        <v>2.5565101807195532E-2</v>
      </c>
      <c r="J30" s="18">
        <v>2.5607823083585026E-2</v>
      </c>
      <c r="K30" s="18">
        <v>2.5522887877998023E-2</v>
      </c>
      <c r="L30" s="18">
        <v>2.5554013002087296E-2</v>
      </c>
      <c r="M30" s="18">
        <v>2.5606473583271384E-2</v>
      </c>
      <c r="N30" s="18">
        <v>2.5554013002377193E-2</v>
      </c>
      <c r="O30" s="18">
        <v>2.5522887877855394E-2</v>
      </c>
      <c r="P30" s="18">
        <v>2.5607823083265473E-2</v>
      </c>
      <c r="Q30" s="18">
        <v>2.556510180806679E-2</v>
      </c>
      <c r="R30" s="18">
        <v>2.5066393800333767E-2</v>
      </c>
      <c r="S30" s="18">
        <v>2.3950051509709819E-2</v>
      </c>
      <c r="T30" s="18">
        <v>2.1781053023973894E-2</v>
      </c>
      <c r="U30" s="17">
        <v>1.7441886990040196E-2</v>
      </c>
      <c r="V30" s="10">
        <v>9.9577014174527037E-3</v>
      </c>
      <c r="W30" s="10">
        <v>0</v>
      </c>
    </row>
    <row r="31" spans="1:23" ht="25.05" customHeight="1" x14ac:dyDescent="0.3">
      <c r="A31" s="61"/>
      <c r="B31" s="8">
        <v>5.4000000000000021</v>
      </c>
      <c r="C31" s="10">
        <v>0</v>
      </c>
      <c r="D31" s="10">
        <v>7.5901488221024873E-3</v>
      </c>
      <c r="E31" s="17">
        <v>1.3286669199450213E-2</v>
      </c>
      <c r="F31" s="17">
        <v>1.6581035811146012E-2</v>
      </c>
      <c r="G31" s="17">
        <v>1.8225912309887678E-2</v>
      </c>
      <c r="H31" s="17">
        <v>1.9075791179047195E-2</v>
      </c>
      <c r="I31" s="17">
        <v>1.9456575627716927E-2</v>
      </c>
      <c r="J31" s="17">
        <v>1.948759102797348E-2</v>
      </c>
      <c r="K31" s="17">
        <v>1.9421569918651883E-2</v>
      </c>
      <c r="L31" s="17">
        <v>1.9446539174836068E-2</v>
      </c>
      <c r="M31" s="17">
        <v>1.9487731297814802E-2</v>
      </c>
      <c r="N31" s="17">
        <v>1.9446539175064208E-2</v>
      </c>
      <c r="O31" s="17">
        <v>1.9421569918543286E-2</v>
      </c>
      <c r="P31" s="17">
        <v>1.9487591027721955E-2</v>
      </c>
      <c r="Q31" s="17">
        <v>1.9456575628379477E-2</v>
      </c>
      <c r="R31" s="17">
        <v>1.9075791181291175E-2</v>
      </c>
      <c r="S31" s="17">
        <v>1.8225912314197495E-2</v>
      </c>
      <c r="T31" s="17">
        <v>1.6581035819766578E-2</v>
      </c>
      <c r="U31" s="17">
        <v>1.328666921613079E-2</v>
      </c>
      <c r="V31" s="10">
        <v>7.5901488478954645E-3</v>
      </c>
      <c r="W31" s="10">
        <v>0</v>
      </c>
    </row>
    <row r="32" spans="1:23" ht="25.05" customHeight="1" x14ac:dyDescent="0.3">
      <c r="A32" s="61"/>
      <c r="B32" s="8">
        <v>5.6000000000000023</v>
      </c>
      <c r="C32" s="10">
        <v>0</v>
      </c>
      <c r="D32" s="10">
        <v>5.1203108013163764E-3</v>
      </c>
      <c r="E32" s="10">
        <v>8.9586618910374831E-3</v>
      </c>
      <c r="F32" s="17">
        <v>1.1173841333047612E-2</v>
      </c>
      <c r="G32" s="17">
        <v>1.2278878390543278E-2</v>
      </c>
      <c r="H32" s="17">
        <v>1.2851669780923917E-2</v>
      </c>
      <c r="I32" s="17">
        <v>1.3108916483777853E-2</v>
      </c>
      <c r="J32" s="17">
        <v>1.3128978256273486E-2</v>
      </c>
      <c r="K32" s="17">
        <v>1.3083729824647689E-2</v>
      </c>
      <c r="L32" s="17">
        <v>1.3101266384521141E-2</v>
      </c>
      <c r="M32" s="17">
        <v>1.3129723913205861E-2</v>
      </c>
      <c r="N32" s="17">
        <v>1.3101266384679032E-2</v>
      </c>
      <c r="O32" s="17">
        <v>1.3083729824574512E-2</v>
      </c>
      <c r="P32" s="17">
        <v>1.3128978256099395E-2</v>
      </c>
      <c r="Q32" s="17">
        <v>1.3108916484223937E-2</v>
      </c>
      <c r="R32" s="17">
        <v>1.2851669782439816E-2</v>
      </c>
      <c r="S32" s="17">
        <v>1.2278878393442083E-2</v>
      </c>
      <c r="T32" s="17">
        <v>1.1173841338838071E-2</v>
      </c>
      <c r="U32" s="10">
        <v>8.9586619022649968E-3</v>
      </c>
      <c r="V32" s="10">
        <v>5.1203108187089629E-3</v>
      </c>
      <c r="W32" s="10">
        <v>0</v>
      </c>
    </row>
    <row r="33" spans="1:23" ht="25.05" customHeight="1" x14ac:dyDescent="0.3">
      <c r="A33" s="61"/>
      <c r="B33" s="8">
        <v>5.8000000000000025</v>
      </c>
      <c r="C33" s="10">
        <v>0</v>
      </c>
      <c r="D33" s="10">
        <v>2.578719122276476E-3</v>
      </c>
      <c r="E33" s="10">
        <v>4.5103133274877324E-3</v>
      </c>
      <c r="F33" s="10">
        <v>5.6235518253171151E-3</v>
      </c>
      <c r="G33" s="10">
        <v>6.1785613660130696E-3</v>
      </c>
      <c r="H33" s="10">
        <v>6.4668640112112291E-3</v>
      </c>
      <c r="I33" s="10">
        <v>6.5965453001326302E-3</v>
      </c>
      <c r="J33" s="10">
        <v>6.6063613598882727E-3</v>
      </c>
      <c r="K33" s="10">
        <v>6.5833361264240227E-3</v>
      </c>
      <c r="L33" s="10">
        <v>6.5923991878582486E-3</v>
      </c>
      <c r="M33" s="10">
        <v>6.6069544779799125E-3</v>
      </c>
      <c r="N33" s="10">
        <v>6.5923991879390919E-3</v>
      </c>
      <c r="O33" s="10">
        <v>6.5833361263871893E-3</v>
      </c>
      <c r="P33" s="10">
        <v>6.6063613597991183E-3</v>
      </c>
      <c r="Q33" s="10">
        <v>6.5965453003570046E-3</v>
      </c>
      <c r="R33" s="10">
        <v>6.4668640119753956E-3</v>
      </c>
      <c r="S33" s="10">
        <v>6.1785613674701749E-3</v>
      </c>
      <c r="T33" s="10">
        <v>5.6235518282250841E-3</v>
      </c>
      <c r="U33" s="10">
        <v>4.5103133331338488E-3</v>
      </c>
      <c r="V33" s="10">
        <v>2.5787191310333918E-3</v>
      </c>
      <c r="W33" s="10">
        <v>0</v>
      </c>
    </row>
    <row r="34" spans="1:23" ht="25.05" customHeight="1" x14ac:dyDescent="0.3">
      <c r="A34" s="61"/>
      <c r="B34" s="8">
        <v>6.0000000000000027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</row>
    <row r="35" spans="1:23" ht="25.05" customHeight="1" x14ac:dyDescent="0.3">
      <c r="A35" s="23"/>
    </row>
    <row r="36" spans="1:23" ht="25.05" customHeight="1" x14ac:dyDescent="0.3">
      <c r="A36" s="23"/>
    </row>
    <row r="37" spans="1:23" ht="25.05" customHeight="1" x14ac:dyDescent="0.3">
      <c r="A37" s="23"/>
    </row>
    <row r="38" spans="1:23" ht="25.05" customHeight="1" x14ac:dyDescent="0.3">
      <c r="A38" s="23"/>
    </row>
    <row r="39" spans="1:23" ht="25.05" customHeight="1" x14ac:dyDescent="0.3">
      <c r="A39" s="23"/>
    </row>
    <row r="40" spans="1:23" ht="25.05" customHeight="1" x14ac:dyDescent="0.3">
      <c r="A40" s="23"/>
      <c r="H40" s="22">
        <v>0</v>
      </c>
    </row>
    <row r="41" spans="1:23" ht="25.05" customHeight="1" x14ac:dyDescent="0.3">
      <c r="A41" s="23"/>
      <c r="H41" s="22">
        <v>0</v>
      </c>
    </row>
    <row r="42" spans="1:23" ht="25.05" customHeight="1" x14ac:dyDescent="0.3">
      <c r="A42" s="23"/>
    </row>
    <row r="43" spans="1:23" ht="25.05" customHeight="1" x14ac:dyDescent="0.3">
      <c r="A43" s="23"/>
    </row>
    <row r="44" spans="1:23" ht="25.05" customHeight="1" x14ac:dyDescent="0.3">
      <c r="A44" s="23"/>
    </row>
    <row r="45" spans="1:23" ht="25.05" customHeight="1" x14ac:dyDescent="0.3">
      <c r="A45" s="23"/>
    </row>
    <row r="46" spans="1:23" ht="25.05" customHeight="1" x14ac:dyDescent="0.3">
      <c r="A46" s="23"/>
    </row>
    <row r="53" spans="8:8" ht="25.05" customHeight="1" x14ac:dyDescent="0.3">
      <c r="H53" s="22">
        <v>0</v>
      </c>
    </row>
    <row r="54" spans="8:8" ht="25.05" customHeight="1" x14ac:dyDescent="0.3">
      <c r="H54" s="22">
        <v>0</v>
      </c>
    </row>
    <row r="60" spans="8:8" ht="25.05" customHeight="1" x14ac:dyDescent="0.3">
      <c r="H60" s="22">
        <v>0</v>
      </c>
    </row>
    <row r="61" spans="8:8" ht="25.05" customHeight="1" x14ac:dyDescent="0.3">
      <c r="H61" s="22">
        <v>0</v>
      </c>
    </row>
    <row r="67" spans="8:8" ht="25.05" customHeight="1" x14ac:dyDescent="0.3">
      <c r="H67" s="22">
        <v>0</v>
      </c>
    </row>
    <row r="68" spans="8:8" ht="25.05" customHeight="1" x14ac:dyDescent="0.3">
      <c r="H68" s="22">
        <v>0</v>
      </c>
    </row>
    <row r="74" spans="8:8" ht="25.05" customHeight="1" x14ac:dyDescent="0.3">
      <c r="H74" s="22">
        <v>0</v>
      </c>
    </row>
    <row r="75" spans="8:8" ht="25.05" customHeight="1" x14ac:dyDescent="0.3">
      <c r="H75" s="22">
        <v>0</v>
      </c>
    </row>
    <row r="81" spans="8:8" ht="25.05" customHeight="1" x14ac:dyDescent="0.3">
      <c r="H81" s="22">
        <v>0</v>
      </c>
    </row>
    <row r="82" spans="8:8" ht="25.05" customHeight="1" x14ac:dyDescent="0.3">
      <c r="H82" s="22">
        <v>0</v>
      </c>
    </row>
    <row r="88" spans="8:8" ht="25.05" customHeight="1" x14ac:dyDescent="0.3">
      <c r="H88" s="22">
        <v>0</v>
      </c>
    </row>
    <row r="89" spans="8:8" ht="25.05" customHeight="1" x14ac:dyDescent="0.3">
      <c r="H89" s="22">
        <v>0</v>
      </c>
    </row>
    <row r="95" spans="8:8" ht="25.05" customHeight="1" x14ac:dyDescent="0.3">
      <c r="H95" s="22">
        <v>0</v>
      </c>
    </row>
    <row r="96" spans="8:8" ht="25.05" customHeight="1" x14ac:dyDescent="0.3">
      <c r="H96" s="22">
        <v>0</v>
      </c>
    </row>
    <row r="102" spans="8:8" ht="25.05" customHeight="1" x14ac:dyDescent="0.3">
      <c r="H102" s="22">
        <v>0</v>
      </c>
    </row>
    <row r="103" spans="8:8" ht="25.05" customHeight="1" x14ac:dyDescent="0.3">
      <c r="H103" s="22">
        <v>0</v>
      </c>
    </row>
  </sheetData>
  <mergeCells count="3">
    <mergeCell ref="B1:W1"/>
    <mergeCell ref="B2:W2"/>
    <mergeCell ref="A3:A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33"/>
  <sheetViews>
    <sheetView tabSelected="1" zoomScale="70" zoomScaleNormal="70" workbookViewId="0">
      <selection activeCell="K14" sqref="K14"/>
    </sheetView>
  </sheetViews>
  <sheetFormatPr baseColWidth="10" defaultColWidth="5.77734375" defaultRowHeight="14.4" x14ac:dyDescent="0.3"/>
  <cols>
    <col min="1" max="16384" width="5.77734375" style="51"/>
  </cols>
  <sheetData>
    <row r="1" spans="1:23" s="53" customFormat="1" ht="19.95" customHeight="1" x14ac:dyDescent="0.3">
      <c r="B1" s="63" t="s">
        <v>112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3" s="53" customFormat="1" ht="19.95" customHeight="1" x14ac:dyDescent="0.3">
      <c r="B2" s="62" t="s">
        <v>88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s="53" customFormat="1" ht="19.95" customHeight="1" x14ac:dyDescent="0.3">
      <c r="A3" s="64" t="s">
        <v>89</v>
      </c>
      <c r="C3" s="52">
        <v>0</v>
      </c>
      <c r="D3" s="52">
        <v>0.2</v>
      </c>
      <c r="E3" s="52">
        <v>0.4</v>
      </c>
      <c r="F3" s="52">
        <v>0.60000000000000009</v>
      </c>
      <c r="G3" s="52">
        <v>0.8</v>
      </c>
      <c r="H3" s="52">
        <v>1</v>
      </c>
      <c r="I3" s="52">
        <v>1.2</v>
      </c>
      <c r="J3" s="52">
        <v>1.4</v>
      </c>
      <c r="K3" s="52">
        <v>1.5999999999999999</v>
      </c>
      <c r="L3" s="52">
        <v>1.7999999999999998</v>
      </c>
      <c r="M3" s="52">
        <v>1.9999999999999998</v>
      </c>
      <c r="N3" s="52">
        <v>2.1999999999999997</v>
      </c>
      <c r="O3" s="52">
        <v>2.4</v>
      </c>
      <c r="P3" s="52">
        <v>2.6</v>
      </c>
      <c r="Q3" s="52">
        <v>2.8000000000000003</v>
      </c>
      <c r="R3" s="52">
        <v>3.0000000000000004</v>
      </c>
      <c r="S3" s="52">
        <v>3.2000000000000006</v>
      </c>
      <c r="T3" s="52">
        <v>3.4000000000000008</v>
      </c>
      <c r="U3" s="52">
        <v>3.600000000000001</v>
      </c>
      <c r="V3" s="52">
        <v>3.8000000000000012</v>
      </c>
      <c r="W3" s="52">
        <v>4.0000000000000009</v>
      </c>
    </row>
    <row r="4" spans="1:23" s="53" customFormat="1" ht="19.95" customHeight="1" x14ac:dyDescent="0.3">
      <c r="A4" s="64"/>
      <c r="B4" s="52">
        <v>0</v>
      </c>
      <c r="C4" s="54">
        <v>0</v>
      </c>
      <c r="D4" s="55">
        <v>0</v>
      </c>
      <c r="E4" s="55">
        <v>0</v>
      </c>
      <c r="F4" s="55">
        <v>0</v>
      </c>
      <c r="G4" s="55">
        <v>0</v>
      </c>
      <c r="H4" s="55">
        <v>0</v>
      </c>
      <c r="I4" s="55">
        <v>0</v>
      </c>
      <c r="J4" s="55">
        <v>0</v>
      </c>
      <c r="K4" s="55">
        <v>0</v>
      </c>
      <c r="L4" s="55">
        <v>0</v>
      </c>
      <c r="M4" s="55">
        <v>0</v>
      </c>
      <c r="N4" s="55">
        <v>0</v>
      </c>
      <c r="O4" s="55">
        <v>0</v>
      </c>
      <c r="P4" s="55">
        <v>0</v>
      </c>
      <c r="Q4" s="55">
        <v>0</v>
      </c>
      <c r="R4" s="55">
        <v>0</v>
      </c>
      <c r="S4" s="55">
        <v>0</v>
      </c>
      <c r="T4" s="55">
        <v>0</v>
      </c>
      <c r="U4" s="55">
        <v>0</v>
      </c>
      <c r="V4" s="55">
        <v>0</v>
      </c>
      <c r="W4" s="55">
        <v>0</v>
      </c>
    </row>
    <row r="5" spans="1:23" s="53" customFormat="1" ht="19.95" customHeight="1" x14ac:dyDescent="0.3">
      <c r="A5" s="64"/>
      <c r="B5" s="52">
        <v>0.2</v>
      </c>
      <c r="C5" s="55">
        <v>0</v>
      </c>
      <c r="D5" s="55">
        <v>0</v>
      </c>
      <c r="E5" s="55">
        <v>0</v>
      </c>
      <c r="F5" s="55">
        <v>0</v>
      </c>
      <c r="G5" s="55">
        <v>0</v>
      </c>
      <c r="H5" s="55">
        <v>0</v>
      </c>
      <c r="I5" s="55">
        <v>0</v>
      </c>
      <c r="J5" s="55">
        <v>0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0</v>
      </c>
      <c r="S5" s="55">
        <v>0</v>
      </c>
      <c r="T5" s="55">
        <v>0</v>
      </c>
      <c r="U5" s="55">
        <v>0</v>
      </c>
      <c r="V5" s="55">
        <v>0</v>
      </c>
      <c r="W5" s="55">
        <v>0</v>
      </c>
    </row>
    <row r="6" spans="1:23" s="53" customFormat="1" ht="19.95" customHeight="1" x14ac:dyDescent="0.3">
      <c r="A6" s="64"/>
      <c r="B6" s="52">
        <v>0.4</v>
      </c>
      <c r="C6" s="55">
        <v>0</v>
      </c>
      <c r="D6" s="55">
        <v>0</v>
      </c>
      <c r="E6" s="55">
        <v>0</v>
      </c>
      <c r="F6" s="55">
        <v>0</v>
      </c>
      <c r="G6" s="55">
        <v>0</v>
      </c>
      <c r="H6" s="55">
        <v>0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0</v>
      </c>
      <c r="T6" s="55">
        <v>0</v>
      </c>
      <c r="U6" s="55">
        <v>0</v>
      </c>
      <c r="V6" s="55">
        <v>0</v>
      </c>
      <c r="W6" s="55">
        <v>0</v>
      </c>
    </row>
    <row r="7" spans="1:23" s="53" customFormat="1" ht="19.95" customHeight="1" x14ac:dyDescent="0.3">
      <c r="A7" s="64"/>
      <c r="B7" s="52">
        <v>0.60000000000000009</v>
      </c>
      <c r="C7" s="55">
        <v>0</v>
      </c>
      <c r="D7" s="55">
        <v>0</v>
      </c>
      <c r="E7" s="55">
        <v>0</v>
      </c>
      <c r="F7" s="55">
        <v>0</v>
      </c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5">
        <v>0</v>
      </c>
      <c r="S7" s="55">
        <v>0</v>
      </c>
      <c r="T7" s="55">
        <v>0</v>
      </c>
      <c r="U7" s="55">
        <v>0</v>
      </c>
      <c r="V7" s="55">
        <v>0</v>
      </c>
      <c r="W7" s="55">
        <v>0</v>
      </c>
    </row>
    <row r="8" spans="1:23" s="53" customFormat="1" ht="19.95" customHeight="1" x14ac:dyDescent="0.3">
      <c r="A8" s="64"/>
      <c r="B8" s="52">
        <v>0.8</v>
      </c>
      <c r="C8" s="55">
        <v>0</v>
      </c>
      <c r="D8" s="55">
        <v>0</v>
      </c>
      <c r="E8" s="55">
        <v>0</v>
      </c>
      <c r="F8" s="55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5">
        <v>0</v>
      </c>
      <c r="W8" s="55">
        <v>0</v>
      </c>
    </row>
    <row r="9" spans="1:23" s="53" customFormat="1" ht="19.95" customHeight="1" x14ac:dyDescent="0.3">
      <c r="A9" s="64"/>
      <c r="B9" s="52">
        <v>1</v>
      </c>
      <c r="C9" s="55">
        <v>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0</v>
      </c>
      <c r="S9" s="55">
        <v>0</v>
      </c>
      <c r="T9" s="55">
        <v>0</v>
      </c>
      <c r="U9" s="55">
        <v>0</v>
      </c>
      <c r="V9" s="55">
        <v>0</v>
      </c>
      <c r="W9" s="55">
        <v>0</v>
      </c>
    </row>
    <row r="10" spans="1:23" s="53" customFormat="1" ht="19.95" customHeight="1" x14ac:dyDescent="0.3">
      <c r="A10" s="64"/>
      <c r="B10" s="52">
        <v>1.2</v>
      </c>
      <c r="C10" s="55">
        <v>0</v>
      </c>
      <c r="D10" s="55">
        <v>0</v>
      </c>
      <c r="E10" s="55">
        <v>0</v>
      </c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55">
        <v>0</v>
      </c>
      <c r="T10" s="55">
        <v>0</v>
      </c>
      <c r="U10" s="55">
        <v>0</v>
      </c>
      <c r="V10" s="55">
        <v>0</v>
      </c>
      <c r="W10" s="55">
        <v>0</v>
      </c>
    </row>
    <row r="11" spans="1:23" s="53" customFormat="1" ht="19.95" customHeight="1" x14ac:dyDescent="0.3">
      <c r="A11" s="64"/>
      <c r="B11" s="52">
        <v>1.4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5">
        <v>0</v>
      </c>
      <c r="W11" s="55">
        <v>0</v>
      </c>
    </row>
    <row r="12" spans="1:23" s="53" customFormat="1" ht="19.95" customHeight="1" x14ac:dyDescent="0.3">
      <c r="A12" s="64"/>
      <c r="B12" s="52">
        <v>1.5999999999999999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5">
        <v>0</v>
      </c>
      <c r="W12" s="55">
        <v>0</v>
      </c>
    </row>
    <row r="13" spans="1:23" s="53" customFormat="1" ht="19.95" customHeight="1" x14ac:dyDescent="0.3">
      <c r="A13" s="64"/>
      <c r="B13" s="52">
        <v>1.7999999999999998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5">
        <v>0</v>
      </c>
      <c r="W13" s="55">
        <v>0</v>
      </c>
    </row>
    <row r="14" spans="1:23" s="53" customFormat="1" ht="19.95" customHeight="1" x14ac:dyDescent="0.3">
      <c r="A14" s="64"/>
      <c r="B14" s="52">
        <v>1.9999999999999998</v>
      </c>
      <c r="C14" s="55">
        <v>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55">
        <v>0</v>
      </c>
    </row>
    <row r="15" spans="1:23" s="53" customFormat="1" ht="19.95" customHeight="1" x14ac:dyDescent="0.3">
      <c r="A15" s="64"/>
      <c r="B15" s="52">
        <v>2.1999999999999997</v>
      </c>
      <c r="C15" s="55">
        <v>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5">
        <v>0</v>
      </c>
      <c r="W15" s="55">
        <v>0</v>
      </c>
    </row>
    <row r="16" spans="1:23" s="53" customFormat="1" ht="19.95" customHeight="1" x14ac:dyDescent="0.3">
      <c r="A16" s="64"/>
      <c r="B16" s="52">
        <v>2.4</v>
      </c>
      <c r="C16" s="55">
        <v>0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5">
        <v>0</v>
      </c>
      <c r="W16" s="55">
        <v>0</v>
      </c>
    </row>
    <row r="17" spans="1:23" s="53" customFormat="1" ht="19.95" customHeight="1" x14ac:dyDescent="0.3">
      <c r="A17" s="64"/>
      <c r="B17" s="52">
        <v>2.6</v>
      </c>
      <c r="C17" s="55">
        <v>0</v>
      </c>
      <c r="D17" s="55">
        <v>0</v>
      </c>
      <c r="E17" s="55">
        <v>0</v>
      </c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5">
        <v>0</v>
      </c>
      <c r="W17" s="55">
        <v>0</v>
      </c>
    </row>
    <row r="18" spans="1:23" s="53" customFormat="1" ht="19.95" customHeight="1" x14ac:dyDescent="0.3">
      <c r="A18" s="64"/>
      <c r="B18" s="52">
        <v>2.8000000000000003</v>
      </c>
      <c r="C18" s="55">
        <v>0</v>
      </c>
      <c r="D18" s="55">
        <v>0</v>
      </c>
      <c r="E18" s="55">
        <v>0</v>
      </c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0</v>
      </c>
      <c r="W18" s="55">
        <v>0</v>
      </c>
    </row>
    <row r="19" spans="1:23" s="53" customFormat="1" ht="19.95" customHeight="1" x14ac:dyDescent="0.3">
      <c r="A19" s="64"/>
      <c r="B19" s="52">
        <v>3.0000000000000004</v>
      </c>
      <c r="C19" s="55">
        <v>0</v>
      </c>
      <c r="D19" s="55">
        <v>0</v>
      </c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5">
        <v>0</v>
      </c>
      <c r="W19" s="55">
        <v>0</v>
      </c>
    </row>
    <row r="20" spans="1:23" s="53" customFormat="1" ht="19.95" customHeight="1" x14ac:dyDescent="0.3">
      <c r="A20" s="64"/>
      <c r="B20" s="52">
        <v>3.2000000000000006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</row>
    <row r="21" spans="1:23" s="53" customFormat="1" ht="19.95" customHeight="1" x14ac:dyDescent="0.3">
      <c r="A21" s="64"/>
      <c r="B21" s="52">
        <v>3.4000000000000008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</row>
    <row r="22" spans="1:23" s="53" customFormat="1" ht="19.95" customHeight="1" x14ac:dyDescent="0.3">
      <c r="A22" s="64"/>
      <c r="B22" s="52">
        <v>3.600000000000001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</row>
    <row r="23" spans="1:23" s="53" customFormat="1" ht="19.95" customHeight="1" x14ac:dyDescent="0.3">
      <c r="A23" s="64"/>
      <c r="B23" s="52">
        <v>3.8000000000000012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</row>
    <row r="24" spans="1:23" s="53" customFormat="1" ht="19.95" customHeight="1" x14ac:dyDescent="0.3">
      <c r="A24" s="64"/>
      <c r="B24" s="52">
        <v>4.0000000000000009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</row>
    <row r="25" spans="1:23" s="53" customFormat="1" ht="19.95" customHeight="1" x14ac:dyDescent="0.3">
      <c r="A25" s="64"/>
      <c r="B25" s="52">
        <v>4.2000000000000011</v>
      </c>
      <c r="C25" s="55">
        <v>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5">
        <v>0</v>
      </c>
      <c r="W25" s="55">
        <v>0</v>
      </c>
    </row>
    <row r="26" spans="1:23" s="53" customFormat="1" ht="19.95" customHeight="1" x14ac:dyDescent="0.3">
      <c r="A26" s="64"/>
      <c r="B26" s="52">
        <v>4.4000000000000012</v>
      </c>
      <c r="C26" s="55">
        <v>0</v>
      </c>
      <c r="D26" s="55">
        <v>0</v>
      </c>
      <c r="E26" s="55">
        <v>0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</row>
    <row r="27" spans="1:23" s="53" customFormat="1" ht="19.95" customHeight="1" x14ac:dyDescent="0.3">
      <c r="A27" s="64"/>
      <c r="B27" s="52">
        <v>4.6000000000000014</v>
      </c>
      <c r="C27" s="55">
        <v>0</v>
      </c>
      <c r="D27" s="55">
        <v>0</v>
      </c>
      <c r="E27" s="55">
        <v>0</v>
      </c>
      <c r="F27" s="55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5">
        <v>0</v>
      </c>
      <c r="W27" s="55">
        <v>0</v>
      </c>
    </row>
    <row r="28" spans="1:23" s="53" customFormat="1" ht="19.95" customHeight="1" x14ac:dyDescent="0.3">
      <c r="A28" s="64"/>
      <c r="B28" s="52">
        <v>4.8000000000000016</v>
      </c>
      <c r="C28" s="55">
        <v>0</v>
      </c>
      <c r="D28" s="55">
        <v>0</v>
      </c>
      <c r="E28" s="55">
        <v>0</v>
      </c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5">
        <v>0</v>
      </c>
      <c r="W28" s="55">
        <v>0</v>
      </c>
    </row>
    <row r="29" spans="1:23" s="53" customFormat="1" ht="19.95" customHeight="1" x14ac:dyDescent="0.3">
      <c r="A29" s="64"/>
      <c r="B29" s="52">
        <v>5.0000000000000018</v>
      </c>
      <c r="C29" s="55">
        <v>0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</row>
    <row r="30" spans="1:23" s="53" customFormat="1" ht="19.95" customHeight="1" x14ac:dyDescent="0.3">
      <c r="A30" s="64"/>
      <c r="B30" s="52">
        <v>5.200000000000002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</row>
    <row r="31" spans="1:23" s="53" customFormat="1" ht="19.95" customHeight="1" x14ac:dyDescent="0.3">
      <c r="A31" s="64"/>
      <c r="B31" s="52">
        <v>5.4000000000000021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</row>
    <row r="32" spans="1:23" s="53" customFormat="1" ht="19.95" customHeight="1" x14ac:dyDescent="0.3">
      <c r="A32" s="64"/>
      <c r="B32" s="52">
        <v>5.6000000000000023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</row>
    <row r="33" spans="1:23" s="53" customFormat="1" ht="19.95" customHeight="1" x14ac:dyDescent="0.3">
      <c r="A33" s="64"/>
      <c r="B33" s="52">
        <v>5.8000000000000025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</row>
    <row r="34" spans="1:23" s="53" customFormat="1" ht="19.95" customHeight="1" x14ac:dyDescent="0.3">
      <c r="A34" s="64"/>
      <c r="B34" s="52">
        <v>6.0000000000000027</v>
      </c>
      <c r="C34" s="55">
        <v>0</v>
      </c>
      <c r="D34" s="55">
        <v>0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</row>
    <row r="35" spans="1:23" s="53" customFormat="1" ht="19.95" customHeight="1" x14ac:dyDescent="0.3"/>
    <row r="36" spans="1:23" s="53" customFormat="1" ht="19.95" customHeight="1" x14ac:dyDescent="0.3"/>
    <row r="37" spans="1:23" s="53" customFormat="1" ht="19.95" customHeight="1" x14ac:dyDescent="0.3"/>
    <row r="38" spans="1:23" s="53" customFormat="1" ht="19.95" customHeight="1" x14ac:dyDescent="0.3"/>
    <row r="39" spans="1:23" s="53" customFormat="1" ht="19.95" customHeight="1" x14ac:dyDescent="0.3"/>
    <row r="40" spans="1:23" s="53" customFormat="1" ht="19.95" customHeight="1" x14ac:dyDescent="0.3"/>
    <row r="41" spans="1:23" s="53" customFormat="1" ht="19.95" customHeight="1" x14ac:dyDescent="0.3"/>
    <row r="42" spans="1:23" s="53" customFormat="1" ht="19.95" customHeight="1" x14ac:dyDescent="0.3"/>
    <row r="43" spans="1:23" s="53" customFormat="1" ht="19.95" customHeight="1" x14ac:dyDescent="0.3"/>
    <row r="44" spans="1:23" s="53" customFormat="1" ht="19.95" customHeight="1" x14ac:dyDescent="0.3"/>
    <row r="45" spans="1:23" s="53" customFormat="1" ht="19.95" customHeight="1" x14ac:dyDescent="0.3"/>
    <row r="46" spans="1:23" s="53" customFormat="1" ht="19.95" customHeight="1" x14ac:dyDescent="0.3"/>
    <row r="47" spans="1:23" s="53" customFormat="1" ht="19.95" customHeight="1" x14ac:dyDescent="0.3"/>
    <row r="48" spans="1:23" s="53" customFormat="1" ht="19.95" customHeight="1" x14ac:dyDescent="0.3"/>
    <row r="49" s="53" customFormat="1" ht="19.95" customHeight="1" x14ac:dyDescent="0.3"/>
    <row r="50" s="53" customFormat="1" ht="19.95" customHeight="1" x14ac:dyDescent="0.3"/>
    <row r="51" s="53" customFormat="1" ht="19.95" customHeight="1" x14ac:dyDescent="0.3"/>
    <row r="52" s="53" customFormat="1" ht="19.95" customHeight="1" x14ac:dyDescent="0.3"/>
    <row r="53" s="53" customFormat="1" ht="19.95" customHeight="1" x14ac:dyDescent="0.3"/>
    <row r="54" s="53" customFormat="1" ht="19.95" customHeight="1" x14ac:dyDescent="0.3"/>
    <row r="55" s="53" customFormat="1" ht="19.95" customHeight="1" x14ac:dyDescent="0.3"/>
    <row r="56" s="53" customFormat="1" ht="19.95" customHeight="1" x14ac:dyDescent="0.3"/>
    <row r="57" s="53" customFormat="1" ht="19.95" customHeight="1" x14ac:dyDescent="0.3"/>
    <row r="58" s="53" customFormat="1" ht="19.95" customHeight="1" x14ac:dyDescent="0.3"/>
    <row r="59" s="53" customFormat="1" ht="19.95" customHeight="1" x14ac:dyDescent="0.3"/>
    <row r="60" s="53" customFormat="1" ht="19.95" customHeight="1" x14ac:dyDescent="0.3"/>
    <row r="61" s="53" customFormat="1" ht="19.95" customHeight="1" x14ac:dyDescent="0.3"/>
    <row r="62" s="53" customFormat="1" ht="19.95" customHeight="1" x14ac:dyDescent="0.3"/>
    <row r="63" s="53" customFormat="1" ht="19.95" customHeight="1" x14ac:dyDescent="0.3"/>
    <row r="64" s="53" customFormat="1" ht="19.95" customHeight="1" x14ac:dyDescent="0.3"/>
    <row r="65" s="53" customFormat="1" ht="19.95" customHeight="1" x14ac:dyDescent="0.3"/>
    <row r="66" s="53" customFormat="1" ht="19.95" customHeight="1" x14ac:dyDescent="0.3"/>
    <row r="67" s="53" customFormat="1" ht="19.95" customHeight="1" x14ac:dyDescent="0.3"/>
    <row r="68" s="53" customFormat="1" ht="19.95" customHeight="1" x14ac:dyDescent="0.3"/>
    <row r="69" s="53" customFormat="1" ht="19.95" customHeight="1" x14ac:dyDescent="0.3"/>
    <row r="70" s="53" customFormat="1" ht="19.95" customHeight="1" x14ac:dyDescent="0.3"/>
    <row r="71" s="53" customFormat="1" ht="19.95" customHeight="1" x14ac:dyDescent="0.3"/>
    <row r="72" s="53" customFormat="1" ht="19.95" customHeight="1" x14ac:dyDescent="0.3"/>
    <row r="73" s="53" customFormat="1" ht="19.95" customHeight="1" x14ac:dyDescent="0.3"/>
    <row r="74" s="53" customFormat="1" ht="19.95" customHeight="1" x14ac:dyDescent="0.3"/>
    <row r="75" s="53" customFormat="1" ht="19.95" customHeight="1" x14ac:dyDescent="0.3"/>
    <row r="76" s="53" customFormat="1" ht="19.95" customHeight="1" x14ac:dyDescent="0.3"/>
    <row r="77" s="53" customFormat="1" ht="19.95" customHeight="1" x14ac:dyDescent="0.3"/>
    <row r="78" s="53" customFormat="1" ht="19.95" customHeight="1" x14ac:dyDescent="0.3"/>
    <row r="79" s="53" customFormat="1" ht="19.95" customHeight="1" x14ac:dyDescent="0.3"/>
    <row r="80" s="53" customFormat="1" ht="19.95" customHeight="1" x14ac:dyDescent="0.3"/>
    <row r="81" s="53" customFormat="1" ht="19.95" customHeight="1" x14ac:dyDescent="0.3"/>
    <row r="82" s="53" customFormat="1" ht="19.95" customHeight="1" x14ac:dyDescent="0.3"/>
    <row r="83" s="53" customFormat="1" ht="19.95" customHeight="1" x14ac:dyDescent="0.3"/>
    <row r="84" s="53" customFormat="1" ht="19.95" customHeight="1" x14ac:dyDescent="0.3"/>
    <row r="85" s="53" customFormat="1" ht="19.95" customHeight="1" x14ac:dyDescent="0.3"/>
    <row r="86" s="53" customFormat="1" ht="19.95" customHeight="1" x14ac:dyDescent="0.3"/>
    <row r="87" s="53" customFormat="1" ht="19.95" customHeight="1" x14ac:dyDescent="0.3"/>
    <row r="88" s="53" customFormat="1" ht="19.95" customHeight="1" x14ac:dyDescent="0.3"/>
    <row r="89" s="53" customFormat="1" ht="19.95" customHeight="1" x14ac:dyDescent="0.3"/>
    <row r="90" s="53" customFormat="1" ht="19.95" customHeight="1" x14ac:dyDescent="0.3"/>
    <row r="91" s="53" customFormat="1" ht="19.95" customHeight="1" x14ac:dyDescent="0.3"/>
    <row r="92" s="53" customFormat="1" ht="19.95" customHeight="1" x14ac:dyDescent="0.3"/>
    <row r="93" s="53" customFormat="1" ht="19.95" customHeight="1" x14ac:dyDescent="0.3"/>
    <row r="94" s="53" customFormat="1" ht="19.95" customHeight="1" x14ac:dyDescent="0.3"/>
    <row r="95" s="53" customFormat="1" ht="19.95" customHeight="1" x14ac:dyDescent="0.3"/>
    <row r="96" s="53" customFormat="1" ht="19.95" customHeight="1" x14ac:dyDescent="0.3"/>
    <row r="97" s="53" customFormat="1" ht="19.95" customHeight="1" x14ac:dyDescent="0.3"/>
    <row r="98" s="53" customFormat="1" ht="19.95" customHeight="1" x14ac:dyDescent="0.3"/>
    <row r="99" s="53" customFormat="1" ht="19.95" customHeight="1" x14ac:dyDescent="0.3"/>
    <row r="100" s="53" customFormat="1" ht="19.95" customHeight="1" x14ac:dyDescent="0.3"/>
    <row r="101" s="53" customFormat="1" ht="19.95" customHeight="1" x14ac:dyDescent="0.3"/>
    <row r="102" s="53" customFormat="1" ht="19.95" customHeight="1" x14ac:dyDescent="0.3"/>
    <row r="103" s="53" customFormat="1" ht="19.95" customHeight="1" x14ac:dyDescent="0.3"/>
    <row r="104" s="53" customFormat="1" ht="19.95" customHeight="1" x14ac:dyDescent="0.3"/>
    <row r="105" s="53" customFormat="1" ht="19.95" customHeight="1" x14ac:dyDescent="0.3"/>
    <row r="106" s="53" customFormat="1" ht="19.95" customHeight="1" x14ac:dyDescent="0.3"/>
    <row r="107" s="53" customFormat="1" ht="19.95" customHeight="1" x14ac:dyDescent="0.3"/>
    <row r="108" s="53" customFormat="1" ht="19.95" customHeight="1" x14ac:dyDescent="0.3"/>
    <row r="109" s="53" customFormat="1" ht="19.95" customHeight="1" x14ac:dyDescent="0.3"/>
    <row r="110" s="53" customFormat="1" ht="19.95" customHeight="1" x14ac:dyDescent="0.3"/>
    <row r="111" s="53" customFormat="1" ht="19.95" customHeight="1" x14ac:dyDescent="0.3"/>
    <row r="112" s="53" customFormat="1" ht="19.95" customHeight="1" x14ac:dyDescent="0.3"/>
    <row r="113" s="53" customFormat="1" ht="19.95" customHeight="1" x14ac:dyDescent="0.3"/>
    <row r="114" s="53" customFormat="1" ht="19.95" customHeight="1" x14ac:dyDescent="0.3"/>
    <row r="115" s="53" customFormat="1" ht="19.95" customHeight="1" x14ac:dyDescent="0.3"/>
    <row r="116" s="53" customFormat="1" ht="19.95" customHeight="1" x14ac:dyDescent="0.3"/>
    <row r="117" s="53" customFormat="1" ht="19.95" customHeight="1" x14ac:dyDescent="0.3"/>
    <row r="118" s="53" customFormat="1" ht="19.95" customHeight="1" x14ac:dyDescent="0.3"/>
    <row r="119" s="53" customFormat="1" ht="19.95" customHeight="1" x14ac:dyDescent="0.3"/>
    <row r="120" s="53" customFormat="1" ht="19.95" customHeight="1" x14ac:dyDescent="0.3"/>
    <row r="121" s="53" customFormat="1" ht="19.95" customHeight="1" x14ac:dyDescent="0.3"/>
    <row r="122" s="53" customFormat="1" ht="19.95" customHeight="1" x14ac:dyDescent="0.3"/>
    <row r="123" s="53" customFormat="1" ht="19.95" customHeight="1" x14ac:dyDescent="0.3"/>
    <row r="124" s="53" customFormat="1" ht="19.95" customHeight="1" x14ac:dyDescent="0.3"/>
    <row r="125" s="53" customFormat="1" ht="19.95" customHeight="1" x14ac:dyDescent="0.3"/>
    <row r="126" s="53" customFormat="1" ht="19.95" customHeight="1" x14ac:dyDescent="0.3"/>
    <row r="127" s="53" customFormat="1" ht="19.95" customHeight="1" x14ac:dyDescent="0.3"/>
    <row r="128" s="53" customFormat="1" ht="19.95" customHeight="1" x14ac:dyDescent="0.3"/>
    <row r="129" s="53" customFormat="1" ht="19.95" customHeight="1" x14ac:dyDescent="0.3"/>
    <row r="130" s="53" customFormat="1" ht="19.95" customHeight="1" x14ac:dyDescent="0.3"/>
    <row r="131" s="53" customFormat="1" ht="19.95" customHeight="1" x14ac:dyDescent="0.3"/>
    <row r="132" s="53" customFormat="1" ht="19.95" customHeight="1" x14ac:dyDescent="0.3"/>
    <row r="133" s="53" customFormat="1" ht="19.95" customHeight="1" x14ac:dyDescent="0.3"/>
  </sheetData>
  <mergeCells count="3">
    <mergeCell ref="B2:W2"/>
    <mergeCell ref="B1:W1"/>
    <mergeCell ref="A3:A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deformee_uni</vt:lpstr>
      <vt:lpstr>deformee_ponct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Silvain Nussbaumer</dc:creator>
  <cp:lastModifiedBy>Silvain Nussbaumer</cp:lastModifiedBy>
  <dcterms:created xsi:type="dcterms:W3CDTF">2015-10-12T11:24:03Z</dcterms:created>
  <dcterms:modified xsi:type="dcterms:W3CDTF">2016-01-13T15:54:49Z</dcterms:modified>
</cp:coreProperties>
</file>