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202"/>
  <workbookPr showInkAnnotation="0" autoCompressPictures="0"/>
  <bookViews>
    <workbookView xWindow="0" yWindow="0" windowWidth="25600" windowHeight="14320" tabRatio="500"/>
  </bookViews>
  <sheets>
    <sheet name="Feuil1" sheetId="1" r:id="rId1"/>
    <sheet name="Feuil2" sheetId="2" r:id="rId2"/>
  </sheets>
  <externalReferences>
    <externalReference r:id="rId3"/>
  </externalReferenc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24" i="1" l="1"/>
  <c r="L24" i="1"/>
  <c r="M23" i="1"/>
  <c r="L23" i="1"/>
  <c r="M22" i="1"/>
  <c r="L22" i="1"/>
  <c r="M21" i="1"/>
  <c r="L21" i="1"/>
  <c r="M20" i="1"/>
  <c r="L20" i="1"/>
  <c r="M19" i="1"/>
  <c r="L19" i="1"/>
  <c r="M18" i="1"/>
  <c r="L18" i="1"/>
  <c r="M4" i="1"/>
  <c r="M5" i="1"/>
  <c r="M6" i="1"/>
  <c r="M7" i="1"/>
  <c r="M8" i="1"/>
  <c r="M9" i="1"/>
  <c r="M14" i="1"/>
  <c r="L4" i="1"/>
  <c r="L5" i="1"/>
  <c r="L6" i="1"/>
  <c r="L7" i="1"/>
  <c r="L8" i="1"/>
  <c r="L9" i="1"/>
  <c r="L14" i="1"/>
  <c r="M13" i="1"/>
  <c r="L13" i="1"/>
  <c r="M12" i="1"/>
  <c r="L12" i="1"/>
  <c r="M10" i="1"/>
  <c r="L10" i="1"/>
</calcChain>
</file>

<file path=xl/sharedStrings.xml><?xml version="1.0" encoding="utf-8"?>
<sst xmlns="http://schemas.openxmlformats.org/spreadsheetml/2006/main" count="79" uniqueCount="54">
  <si>
    <t>Répartition du travail février 2016</t>
  </si>
  <si>
    <t>Numéro</t>
  </si>
  <si>
    <t>Fonction</t>
  </si>
  <si>
    <r>
      <t>M</t>
    </r>
    <r>
      <rPr>
        <vertAlign val="superscript"/>
        <sz val="12"/>
        <color theme="1"/>
        <rFont val="Cambria"/>
      </rPr>
      <t>2</t>
    </r>
  </si>
  <si>
    <t>A</t>
  </si>
  <si>
    <t>B</t>
  </si>
  <si>
    <t>C</t>
  </si>
  <si>
    <t>D</t>
  </si>
  <si>
    <t xml:space="preserve">WC Dames </t>
  </si>
  <si>
    <t>Tout les jours</t>
  </si>
  <si>
    <t>Les jours pair complet  /  Les jours impair contrôle</t>
  </si>
  <si>
    <t>WC Homme</t>
  </si>
  <si>
    <t>Les jours impair complet / Les jours pair contrôle</t>
  </si>
  <si>
    <t>WC enseignants</t>
  </si>
  <si>
    <t>Une fois par semaine</t>
  </si>
  <si>
    <t>Ascenseur</t>
  </si>
  <si>
    <t>Une fois par mois</t>
  </si>
  <si>
    <t>Corridor</t>
  </si>
  <si>
    <t>Entré</t>
  </si>
  <si>
    <t>Escalier</t>
  </si>
  <si>
    <t>Total jours pair</t>
  </si>
  <si>
    <t>Local nettoyage</t>
  </si>
  <si>
    <t>Total jour impair</t>
  </si>
  <si>
    <t>Local Photocopieuses</t>
  </si>
  <si>
    <t>Totaux</t>
  </si>
  <si>
    <t>G 001</t>
  </si>
  <si>
    <t>Classe de physique</t>
  </si>
  <si>
    <t>G 002</t>
  </si>
  <si>
    <t>G 003</t>
  </si>
  <si>
    <t>Bureau des maîtres</t>
  </si>
  <si>
    <t>G 004</t>
  </si>
  <si>
    <t>Physique préparation</t>
  </si>
  <si>
    <t>G 005</t>
  </si>
  <si>
    <t>G 006</t>
  </si>
  <si>
    <t>Physique pratique</t>
  </si>
  <si>
    <t>G 007</t>
  </si>
  <si>
    <t>G 008</t>
  </si>
  <si>
    <t>G 009</t>
  </si>
  <si>
    <t>Classe</t>
  </si>
  <si>
    <t>G 010</t>
  </si>
  <si>
    <t>Physique atelier</t>
  </si>
  <si>
    <t>NB.SI($E$5;1)</t>
  </si>
  <si>
    <t>Windfang</t>
  </si>
  <si>
    <t>Kopieren</t>
  </si>
  <si>
    <t>WC Damen</t>
  </si>
  <si>
    <t>WC Herren</t>
  </si>
  <si>
    <t>WC Lehrer</t>
  </si>
  <si>
    <t>Lift</t>
  </si>
  <si>
    <t>Treppe</t>
  </si>
  <si>
    <t>Trepe</t>
  </si>
  <si>
    <t xml:space="preserve">Reinigungraum / Hausdienst  </t>
  </si>
  <si>
    <t>Korridor / Erschliessung</t>
  </si>
  <si>
    <t>.</t>
  </si>
  <si>
    <t>Concierge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</si>
</sst>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&quot;fr.&quot;\ #,##0.00;[Red]&quot;fr.&quot;\ \-#,##0.00"/>
  </numFmts>
  <fonts count="12" x14ac:knownFonts="1">
    <font>
      <sz val="12"/>
      <color theme="1"/>
      <name val="Calibri"/>
      <family val="2"/>
      <scheme val="minor"/>
    </font>
    <font>
      <sz val="12"/>
      <color rgb="FF9C0006"/>
      <name val="Calibri"/>
      <family val="2"/>
      <scheme val="minor"/>
    </font>
    <font>
      <b/>
      <sz val="16"/>
      <color theme="1"/>
      <name val="Calibri"/>
      <scheme val="minor"/>
    </font>
    <font>
      <sz val="11"/>
      <color theme="1"/>
      <name val="Calibri"/>
      <scheme val="minor"/>
    </font>
    <font>
      <sz val="12"/>
      <color theme="1"/>
      <name val="Cambria"/>
    </font>
    <font>
      <vertAlign val="superscript"/>
      <sz val="12"/>
      <color theme="1"/>
      <name val="Cambria"/>
    </font>
    <font>
      <sz val="12"/>
      <name val="Calibri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66CCFF"/>
        <bgColor indexed="64"/>
      </patternFill>
    </fill>
    <fill>
      <patternFill patternType="solid">
        <fgColor rgb="FFFF8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EF6A6"/>
        <bgColor indexed="64"/>
      </patternFill>
    </fill>
    <fill>
      <patternFill patternType="solid">
        <fgColor rgb="FF808000"/>
        <bgColor indexed="64"/>
      </patternFill>
    </fill>
  </fills>
  <borders count="5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/>
      <right/>
      <top style="thick">
        <color auto="1"/>
      </top>
      <bottom/>
      <diagonal/>
    </border>
    <border>
      <left/>
      <right style="double">
        <color auto="1"/>
      </right>
      <top style="thick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ck">
        <color auto="1"/>
      </left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double">
        <color auto="1"/>
      </right>
      <top/>
      <bottom style="thin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double">
        <color auto="1"/>
      </left>
      <right/>
      <top/>
      <bottom style="thick">
        <color auto="1"/>
      </bottom>
      <diagonal/>
    </border>
    <border>
      <left/>
      <right style="double">
        <color auto="1"/>
      </right>
      <top/>
      <bottom style="thick">
        <color auto="1"/>
      </bottom>
      <diagonal/>
    </border>
  </borders>
  <cellStyleXfs count="5">
    <xf numFmtId="0" fontId="0" fillId="0" borderId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142">
    <xf numFmtId="0" fontId="0" fillId="0" borderId="0" xfId="0"/>
    <xf numFmtId="0" fontId="2" fillId="0" borderId="0" xfId="0" applyFont="1" applyAlignment="1">
      <alignment horizontal="center"/>
    </xf>
    <xf numFmtId="1" fontId="0" fillId="0" borderId="0" xfId="0" applyNumberFormat="1" applyAlignment="1">
      <alignment horizontal="right" vertical="center"/>
    </xf>
    <xf numFmtId="1" fontId="0" fillId="0" borderId="0" xfId="0" applyNumberFormat="1" applyAlignment="1">
      <alignment horizontal="right"/>
    </xf>
    <xf numFmtId="164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164" fontId="3" fillId="0" borderId="0" xfId="0" applyNumberFormat="1" applyFont="1" applyAlignment="1">
      <alignment horizontal="left"/>
    </xf>
    <xf numFmtId="1" fontId="0" fillId="0" borderId="1" xfId="0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2" xfId="0" applyFont="1" applyBorder="1" applyAlignment="1">
      <alignment horizontal="center" vertical="center" textRotation="90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4" fillId="0" borderId="4" xfId="0" applyFont="1" applyBorder="1" applyAlignment="1">
      <alignment horizontal="center" vertical="center"/>
    </xf>
    <xf numFmtId="1" fontId="0" fillId="2" borderId="4" xfId="0" applyNumberFormat="1" applyFill="1" applyBorder="1" applyAlignment="1">
      <alignment horizontal="center" vertical="center"/>
    </xf>
    <xf numFmtId="1" fontId="0" fillId="3" borderId="5" xfId="0" applyNumberFormat="1" applyFill="1" applyBorder="1" applyAlignment="1">
      <alignment horizontal="center" vertical="center"/>
    </xf>
    <xf numFmtId="1" fontId="0" fillId="4" borderId="6" xfId="0" applyNumberFormat="1" applyFill="1" applyBorder="1" applyAlignment="1">
      <alignment horizontal="center" vertical="center"/>
    </xf>
    <xf numFmtId="1" fontId="0" fillId="0" borderId="0" xfId="0" applyNumberFormat="1" applyBorder="1" applyAlignment="1">
      <alignment horizontal="center"/>
    </xf>
    <xf numFmtId="164" fontId="0" fillId="0" borderId="0" xfId="0" applyNumberFormat="1" applyFill="1"/>
    <xf numFmtId="1" fontId="0" fillId="5" borderId="0" xfId="0" applyNumberFormat="1" applyFill="1" applyAlignment="1">
      <alignment horizontal="right"/>
    </xf>
    <xf numFmtId="0" fontId="0" fillId="0" borderId="7" xfId="0" applyFont="1" applyBorder="1" applyAlignment="1">
      <alignment horizontal="center" vertical="center" textRotation="90"/>
    </xf>
    <xf numFmtId="0" fontId="0" fillId="0" borderId="8" xfId="0" applyFill="1" applyBorder="1" applyAlignment="1">
      <alignment horizontal="left"/>
    </xf>
    <xf numFmtId="0" fontId="0" fillId="0" borderId="9" xfId="0" applyBorder="1" applyAlignment="1">
      <alignment horizontal="left"/>
    </xf>
    <xf numFmtId="164" fontId="3" fillId="0" borderId="9" xfId="0" applyNumberFormat="1" applyFont="1" applyBorder="1" applyAlignment="1">
      <alignment horizontal="left"/>
    </xf>
    <xf numFmtId="1" fontId="0" fillId="0" borderId="9" xfId="0" applyNumberFormat="1" applyBorder="1" applyAlignment="1">
      <alignment horizontal="center"/>
    </xf>
    <xf numFmtId="1" fontId="0" fillId="0" borderId="10" xfId="0" applyNumberFormat="1" applyBorder="1" applyAlignment="1">
      <alignment horizontal="center"/>
    </xf>
    <xf numFmtId="0" fontId="0" fillId="0" borderId="11" xfId="0" applyFill="1" applyBorder="1" applyAlignment="1">
      <alignment horizontal="left"/>
    </xf>
    <xf numFmtId="164" fontId="0" fillId="0" borderId="0" xfId="0" applyNumberFormat="1"/>
    <xf numFmtId="0" fontId="0" fillId="0" borderId="12" xfId="0" applyBorder="1" applyAlignment="1">
      <alignment horizontal="left"/>
    </xf>
    <xf numFmtId="1" fontId="0" fillId="0" borderId="13" xfId="0" applyNumberFormat="1" applyBorder="1" applyAlignment="1">
      <alignment horizontal="center"/>
    </xf>
    <xf numFmtId="1" fontId="0" fillId="0" borderId="14" xfId="0" applyNumberFormat="1" applyBorder="1" applyAlignment="1">
      <alignment horizontal="center"/>
    </xf>
    <xf numFmtId="0" fontId="6" fillId="0" borderId="11" xfId="0" applyFont="1" applyBorder="1" applyAlignment="1">
      <alignment horizontal="left"/>
    </xf>
    <xf numFmtId="0" fontId="6" fillId="0" borderId="15" xfId="0" applyFont="1" applyBorder="1" applyAlignment="1">
      <alignment horizontal="left"/>
    </xf>
    <xf numFmtId="0" fontId="0" fillId="0" borderId="13" xfId="0" applyBorder="1" applyAlignment="1">
      <alignment horizontal="left"/>
    </xf>
    <xf numFmtId="164" fontId="3" fillId="0" borderId="13" xfId="0" applyNumberFormat="1" applyFont="1" applyBorder="1" applyAlignment="1">
      <alignment horizontal="left"/>
    </xf>
    <xf numFmtId="0" fontId="0" fillId="0" borderId="15" xfId="0" applyBorder="1" applyAlignment="1">
      <alignment horizontal="left"/>
    </xf>
    <xf numFmtId="0" fontId="0" fillId="6" borderId="0" xfId="0" applyFill="1"/>
    <xf numFmtId="0" fontId="0" fillId="2" borderId="0" xfId="0" applyFill="1"/>
    <xf numFmtId="0" fontId="0" fillId="0" borderId="16" xfId="0" applyFont="1" applyBorder="1" applyAlignment="1">
      <alignment horizontal="center" vertical="center" textRotation="90"/>
    </xf>
    <xf numFmtId="0" fontId="0" fillId="0" borderId="17" xfId="0" applyBorder="1" applyAlignment="1">
      <alignment horizontal="left"/>
    </xf>
    <xf numFmtId="0" fontId="0" fillId="0" borderId="18" xfId="0" applyBorder="1" applyAlignment="1">
      <alignment horizontal="left"/>
    </xf>
    <xf numFmtId="164" fontId="3" fillId="0" borderId="18" xfId="0" applyNumberFormat="1" applyFont="1" applyBorder="1" applyAlignment="1">
      <alignment horizontal="left"/>
    </xf>
    <xf numFmtId="1" fontId="0" fillId="0" borderId="18" xfId="0" applyNumberFormat="1" applyBorder="1" applyAlignment="1">
      <alignment horizontal="center"/>
    </xf>
    <xf numFmtId="1" fontId="0" fillId="0" borderId="19" xfId="0" applyNumberFormat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Border="1"/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0" fillId="0" borderId="20" xfId="0" applyBorder="1"/>
    <xf numFmtId="0" fontId="7" fillId="0" borderId="2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0" fillId="0" borderId="22" xfId="0" applyBorder="1"/>
    <xf numFmtId="0" fontId="0" fillId="0" borderId="23" xfId="0" applyBorder="1"/>
    <xf numFmtId="0" fontId="0" fillId="0" borderId="26" xfId="0" applyBorder="1"/>
    <xf numFmtId="0" fontId="0" fillId="0" borderId="21" xfId="0" applyBorder="1"/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164" fontId="8" fillId="0" borderId="0" xfId="0" applyNumberFormat="1" applyFont="1" applyFill="1" applyAlignment="1"/>
    <xf numFmtId="0" fontId="8" fillId="0" borderId="0" xfId="0" applyFont="1" applyFill="1" applyAlignment="1"/>
    <xf numFmtId="165" fontId="8" fillId="0" borderId="0" xfId="0" applyNumberFormat="1" applyFont="1" applyFill="1" applyAlignment="1"/>
    <xf numFmtId="0" fontId="0" fillId="0" borderId="24" xfId="0" applyBorder="1"/>
    <xf numFmtId="0" fontId="7" fillId="0" borderId="27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vertical="center"/>
    </xf>
    <xf numFmtId="0" fontId="8" fillId="0" borderId="25" xfId="0" applyFont="1" applyFill="1" applyBorder="1" applyAlignment="1">
      <alignment vertical="center"/>
    </xf>
    <xf numFmtId="0" fontId="8" fillId="0" borderId="25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24" xfId="0" applyFont="1" applyBorder="1" applyAlignment="1">
      <alignment vertical="center"/>
    </xf>
    <xf numFmtId="0" fontId="8" fillId="0" borderId="0" xfId="0" applyFont="1" applyFill="1" applyBorder="1" applyAlignment="1"/>
    <xf numFmtId="0" fontId="8" fillId="0" borderId="28" xfId="0" applyFont="1" applyBorder="1" applyAlignment="1">
      <alignment vertical="center"/>
    </xf>
    <xf numFmtId="0" fontId="8" fillId="0" borderId="29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31" xfId="0" applyFont="1" applyBorder="1" applyAlignment="1">
      <alignment vertical="center"/>
    </xf>
    <xf numFmtId="0" fontId="8" fillId="0" borderId="32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34" xfId="0" applyFont="1" applyBorder="1" applyAlignment="1">
      <alignment vertical="center"/>
    </xf>
    <xf numFmtId="0" fontId="8" fillId="0" borderId="35" xfId="0" applyFont="1" applyBorder="1" applyAlignment="1">
      <alignment vertical="center"/>
    </xf>
    <xf numFmtId="0" fontId="8" fillId="0" borderId="36" xfId="0" applyFont="1" applyBorder="1" applyAlignment="1">
      <alignment vertical="center"/>
    </xf>
    <xf numFmtId="0" fontId="8" fillId="0" borderId="37" xfId="0" applyFont="1" applyBorder="1" applyAlignment="1">
      <alignment vertical="center"/>
    </xf>
    <xf numFmtId="0" fontId="8" fillId="0" borderId="38" xfId="0" applyFont="1" applyBorder="1" applyAlignment="1">
      <alignment vertical="center"/>
    </xf>
    <xf numFmtId="0" fontId="8" fillId="0" borderId="39" xfId="0" applyFont="1" applyBorder="1" applyAlignment="1">
      <alignment vertical="center"/>
    </xf>
    <xf numFmtId="0" fontId="8" fillId="0" borderId="40" xfId="0" applyFont="1" applyBorder="1" applyAlignment="1">
      <alignment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7" fillId="0" borderId="28" xfId="0" applyFont="1" applyBorder="1" applyAlignment="1">
      <alignment horizontal="center" vertical="center"/>
    </xf>
    <xf numFmtId="0" fontId="8" fillId="0" borderId="41" xfId="0" applyFont="1" applyBorder="1" applyAlignment="1">
      <alignment vertical="center"/>
    </xf>
    <xf numFmtId="164" fontId="8" fillId="0" borderId="0" xfId="0" applyNumberFormat="1" applyFont="1" applyAlignment="1"/>
    <xf numFmtId="0" fontId="8" fillId="0" borderId="0" xfId="0" applyFont="1" applyAlignment="1"/>
    <xf numFmtId="0" fontId="7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vertical="center"/>
    </xf>
    <xf numFmtId="0" fontId="8" fillId="0" borderId="29" xfId="0" applyFont="1" applyBorder="1" applyAlignment="1"/>
    <xf numFmtId="0" fontId="8" fillId="0" borderId="0" xfId="0" applyFont="1" applyBorder="1" applyAlignment="1"/>
    <xf numFmtId="0" fontId="8" fillId="0" borderId="0" xfId="0" applyFont="1" applyBorder="1" applyAlignment="1">
      <alignment horizontal="left" vertical="center"/>
    </xf>
    <xf numFmtId="0" fontId="8" fillId="0" borderId="25" xfId="0" applyFont="1" applyBorder="1" applyAlignment="1">
      <alignment horizontal="left" vertical="center"/>
    </xf>
    <xf numFmtId="0" fontId="8" fillId="0" borderId="29" xfId="0" applyFont="1" applyBorder="1" applyAlignment="1">
      <alignment horizontal="left" vertical="center"/>
    </xf>
    <xf numFmtId="0" fontId="8" fillId="0" borderId="44" xfId="0" applyFont="1" applyBorder="1" applyAlignment="1">
      <alignment horizontal="left" vertical="center"/>
    </xf>
    <xf numFmtId="0" fontId="8" fillId="0" borderId="44" xfId="0" applyFont="1" applyBorder="1" applyAlignment="1">
      <alignment vertical="center"/>
    </xf>
    <xf numFmtId="0" fontId="8" fillId="0" borderId="24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left" vertical="center"/>
    </xf>
    <xf numFmtId="0" fontId="0" fillId="0" borderId="45" xfId="0" applyBorder="1"/>
    <xf numFmtId="0" fontId="8" fillId="0" borderId="46" xfId="0" applyFont="1" applyBorder="1" applyAlignment="1">
      <alignment vertical="center"/>
    </xf>
    <xf numFmtId="0" fontId="8" fillId="0" borderId="47" xfId="0" applyFont="1" applyBorder="1" applyAlignment="1">
      <alignment vertical="center"/>
    </xf>
    <xf numFmtId="0" fontId="8" fillId="0" borderId="48" xfId="0" applyFont="1" applyBorder="1" applyAlignment="1">
      <alignment vertical="center"/>
    </xf>
    <xf numFmtId="0" fontId="8" fillId="0" borderId="49" xfId="0" applyFont="1" applyBorder="1" applyAlignment="1">
      <alignment vertical="center"/>
    </xf>
    <xf numFmtId="0" fontId="8" fillId="0" borderId="50" xfId="0" applyFont="1" applyBorder="1" applyAlignment="1">
      <alignment vertical="center"/>
    </xf>
    <xf numFmtId="0" fontId="0" fillId="0" borderId="27" xfId="0" applyBorder="1"/>
    <xf numFmtId="0" fontId="8" fillId="0" borderId="28" xfId="0" applyFont="1" applyFill="1" applyBorder="1" applyAlignment="1"/>
    <xf numFmtId="0" fontId="0" fillId="0" borderId="28" xfId="0" applyBorder="1"/>
    <xf numFmtId="0" fontId="8" fillId="0" borderId="51" xfId="0" applyFont="1" applyBorder="1" applyAlignment="1">
      <alignment vertical="center"/>
    </xf>
    <xf numFmtId="0" fontId="8" fillId="0" borderId="24" xfId="0" applyFont="1" applyFill="1" applyBorder="1" applyAlignment="1">
      <alignment vertical="center"/>
    </xf>
    <xf numFmtId="0" fontId="8" fillId="5" borderId="24" xfId="0" applyFont="1" applyFill="1" applyBorder="1" applyAlignment="1">
      <alignment horizontal="center" vertical="center"/>
    </xf>
    <xf numFmtId="0" fontId="8" fillId="0" borderId="52" xfId="0" applyFont="1" applyFill="1" applyBorder="1" applyAlignment="1">
      <alignment horizontal="center" vertical="center"/>
    </xf>
    <xf numFmtId="0" fontId="8" fillId="0" borderId="29" xfId="0" applyFont="1" applyFill="1" applyBorder="1" applyAlignment="1">
      <alignment horizontal="center" vertical="center"/>
    </xf>
    <xf numFmtId="0" fontId="8" fillId="0" borderId="51" xfId="0" applyFont="1" applyFill="1" applyBorder="1" applyAlignment="1">
      <alignment horizontal="center" vertical="center"/>
    </xf>
    <xf numFmtId="0" fontId="8" fillId="0" borderId="24" xfId="0" applyFont="1" applyFill="1" applyBorder="1" applyAlignment="1"/>
    <xf numFmtId="0" fontId="8" fillId="0" borderId="31" xfId="0" applyFont="1" applyFill="1" applyBorder="1" applyAlignment="1">
      <alignment horizontal="center" vertical="center"/>
    </xf>
    <xf numFmtId="0" fontId="2" fillId="0" borderId="0" xfId="0" applyFont="1" applyAlignment="1">
      <alignment vertical="center" textRotation="180"/>
    </xf>
    <xf numFmtId="0" fontId="2" fillId="0" borderId="21" xfId="0" applyFont="1" applyBorder="1" applyAlignment="1">
      <alignment vertical="center" textRotation="180"/>
    </xf>
    <xf numFmtId="0" fontId="0" fillId="0" borderId="42" xfId="0" applyBorder="1"/>
    <xf numFmtId="0" fontId="8" fillId="0" borderId="0" xfId="0" applyFont="1" applyFill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textRotation="180"/>
    </xf>
    <xf numFmtId="0" fontId="0" fillId="0" borderId="53" xfId="0" applyBorder="1"/>
    <xf numFmtId="0" fontId="0" fillId="0" borderId="54" xfId="0" applyBorder="1"/>
    <xf numFmtId="0" fontId="0" fillId="0" borderId="55" xfId="0" applyBorder="1"/>
    <xf numFmtId="0" fontId="2" fillId="0" borderId="20" xfId="0" applyFont="1" applyBorder="1" applyAlignment="1">
      <alignment vertical="center" textRotation="180"/>
    </xf>
    <xf numFmtId="0" fontId="2" fillId="0" borderId="45" xfId="0" applyFont="1" applyBorder="1" applyAlignment="1">
      <alignment vertical="center" textRotation="180"/>
    </xf>
    <xf numFmtId="1" fontId="0" fillId="5" borderId="4" xfId="0" applyNumberFormat="1" applyFill="1" applyBorder="1" applyAlignment="1">
      <alignment horizontal="center" vertical="center"/>
    </xf>
    <xf numFmtId="0" fontId="0" fillId="5" borderId="0" xfId="0" applyFill="1"/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594"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6666"/>
        </patternFill>
      </fill>
    </dxf>
    <dxf>
      <font>
        <color auto="1"/>
      </font>
      <fill>
        <patternFill patternType="solid">
          <fgColor indexed="64"/>
          <bgColor rgb="FFFF6666"/>
        </patternFill>
      </fill>
    </dxf>
    <dxf>
      <font>
        <color auto="1"/>
      </font>
      <fill>
        <patternFill patternType="solid">
          <fgColor indexed="64"/>
          <bgColor rgb="FFFF6666"/>
        </patternFill>
      </fill>
    </dxf>
    <dxf>
      <font>
        <color auto="1"/>
      </font>
      <fill>
        <patternFill patternType="solid">
          <fgColor indexed="64"/>
          <bgColor rgb="FFFF6666"/>
        </patternFill>
      </fill>
    </dxf>
    <dxf>
      <font>
        <color auto="1"/>
      </font>
      <fill>
        <patternFill patternType="solid">
          <fgColor indexed="64"/>
          <bgColor rgb="FFFF6666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FF8000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66CC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808000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00FFFF"/>
        </patternFill>
      </fill>
    </dxf>
    <dxf>
      <font>
        <color auto="1"/>
      </font>
      <fill>
        <patternFill patternType="solid">
          <fgColor auto="1"/>
          <bgColor rgb="FF00FFFF"/>
        </patternFill>
      </fill>
    </dxf>
    <dxf>
      <font>
        <color auto="1"/>
      </font>
      <fill>
        <patternFill patternType="solid">
          <fgColor indexed="64"/>
          <bgColor rgb="FF00FFFF"/>
        </patternFill>
      </fill>
    </dxf>
    <dxf>
      <font>
        <color auto="1"/>
      </font>
      <fill>
        <patternFill patternType="solid">
          <fgColor indexed="64"/>
          <bgColor rgb="FF00FFFF"/>
        </patternFill>
      </fill>
    </dxf>
    <dxf>
      <font>
        <color auto="1"/>
      </font>
      <fill>
        <patternFill patternType="solid">
          <fgColor indexed="64"/>
          <bgColor rgb="FF00FFFF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rgb="FFFF6666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rgb="FFFF6666"/>
        </patternFill>
      </fill>
    </dxf>
    <dxf>
      <font>
        <color auto="1"/>
      </font>
      <fill>
        <patternFill patternType="solid">
          <fgColor indexed="64"/>
          <bgColor rgb="FFFF6666"/>
        </patternFill>
      </fill>
    </dxf>
    <dxf>
      <font>
        <color auto="1"/>
      </font>
      <fill>
        <patternFill patternType="solid">
          <fgColor indexed="64"/>
          <bgColor rgb="FFFF6666"/>
        </patternFill>
      </fill>
    </dxf>
    <dxf>
      <font>
        <color auto="1"/>
      </font>
      <fill>
        <patternFill patternType="solid">
          <fgColor indexed="64"/>
          <bgColor rgb="FFFF6666"/>
        </patternFill>
      </fill>
    </dxf>
    <dxf>
      <font>
        <color auto="1"/>
      </font>
      <fill>
        <patternFill patternType="solid">
          <fgColor indexed="64"/>
          <bgColor rgb="FFFF6666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color auto="1"/>
      </font>
      <fill>
        <patternFill patternType="solid">
          <fgColor indexed="64"/>
          <bgColor rgb="FFCC66FF"/>
        </patternFill>
      </fill>
    </dxf>
    <dxf>
      <font>
        <b val="0"/>
        <i val="0"/>
        <color auto="1"/>
      </font>
      <fill>
        <patternFill patternType="solid">
          <fgColor indexed="64"/>
          <bgColor rgb="FF00FFFF"/>
        </patternFill>
      </fill>
    </dxf>
    <dxf>
      <font>
        <color rgb="FF9C0006"/>
      </font>
      <fill>
        <patternFill patternType="solid">
          <fgColor indexed="64"/>
          <bgColor rgb="FFFF0000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&#233;partition%20travail%20f&#233;vrier%202016%20derni&#232;re%20version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villon + FG"/>
      <sheetName val="NG"/>
      <sheetName val="MT"/>
      <sheetName val="DG"/>
      <sheetName val="Sport-Aula-PC"/>
      <sheetName val="Plan NG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topLeftCell="A4" workbookViewId="0">
      <selection activeCell="K27" sqref="K27"/>
    </sheetView>
  </sheetViews>
  <sheetFormatPr baseColWidth="10" defaultRowHeight="15" x14ac:dyDescent="0"/>
  <cols>
    <col min="1" max="1" width="7" customWidth="1"/>
    <col min="3" max="3" width="21.6640625" customWidth="1"/>
    <col min="4" max="9" width="7.1640625" customWidth="1"/>
    <col min="11" max="11" width="43.6640625" customWidth="1"/>
  </cols>
  <sheetData>
    <row r="1" spans="1:13" ht="20">
      <c r="B1" s="1" t="s">
        <v>0</v>
      </c>
      <c r="C1" s="1"/>
      <c r="D1" s="1"/>
      <c r="E1" s="1"/>
      <c r="F1" s="1"/>
      <c r="G1" s="1"/>
      <c r="H1" s="1"/>
      <c r="I1" s="2"/>
      <c r="L1" s="3"/>
      <c r="M1" s="4"/>
    </row>
    <row r="2" spans="1:13" ht="16" thickBot="1">
      <c r="B2" s="5"/>
      <c r="C2" s="5"/>
      <c r="D2" s="6"/>
      <c r="E2" s="7"/>
      <c r="F2" s="7"/>
      <c r="G2" s="7"/>
      <c r="H2" s="7"/>
      <c r="I2" s="8"/>
      <c r="K2" s="9"/>
      <c r="L2" s="3"/>
      <c r="M2" s="4"/>
    </row>
    <row r="3" spans="1:13" ht="17" thickBot="1">
      <c r="A3" s="10"/>
      <c r="B3" s="11" t="s">
        <v>1</v>
      </c>
      <c r="C3" s="12" t="s">
        <v>2</v>
      </c>
      <c r="D3" s="13" t="s">
        <v>3</v>
      </c>
      <c r="E3" s="140" t="s">
        <v>4</v>
      </c>
      <c r="F3" s="14" t="s">
        <v>5</v>
      </c>
      <c r="G3" s="15" t="s">
        <v>6</v>
      </c>
      <c r="H3" s="16" t="s">
        <v>7</v>
      </c>
      <c r="I3" s="17"/>
      <c r="J3" s="141" t="s">
        <v>4</v>
      </c>
      <c r="K3" s="18"/>
      <c r="L3" s="19"/>
      <c r="M3" s="4"/>
    </row>
    <row r="4" spans="1:13">
      <c r="A4" s="20"/>
      <c r="B4" s="21">
        <v>4385</v>
      </c>
      <c r="C4" s="22" t="s">
        <v>8</v>
      </c>
      <c r="D4" s="23">
        <v>7.5</v>
      </c>
      <c r="E4" s="24">
        <v>1</v>
      </c>
      <c r="F4" s="24"/>
      <c r="G4" s="24"/>
      <c r="H4" s="25"/>
      <c r="I4" s="26"/>
      <c r="J4" s="141">
        <v>1</v>
      </c>
      <c r="K4" s="27" t="s">
        <v>9</v>
      </c>
      <c r="L4" s="3">
        <f>COUNTIF(E4:E26,1)</f>
        <v>8</v>
      </c>
      <c r="M4" s="4">
        <f>SUMIF(E4:E26,1,D4:D26)</f>
        <v>373.3</v>
      </c>
    </row>
    <row r="5" spans="1:13">
      <c r="A5" s="20"/>
      <c r="B5" s="5">
        <v>4387</v>
      </c>
      <c r="C5" s="28" t="s">
        <v>8</v>
      </c>
      <c r="D5" s="6">
        <v>12.6</v>
      </c>
      <c r="E5" s="29">
        <v>1</v>
      </c>
      <c r="F5" s="29"/>
      <c r="G5" s="29"/>
      <c r="H5" s="30"/>
      <c r="I5" s="31"/>
      <c r="J5" s="141">
        <v>2</v>
      </c>
      <c r="K5" s="27" t="s">
        <v>10</v>
      </c>
      <c r="L5" s="3">
        <f>COUNTIF(E4:E26,2)</f>
        <v>6</v>
      </c>
      <c r="M5" s="4">
        <f>SUMIF(E4:E26,2,D4:D26)</f>
        <v>384.5</v>
      </c>
    </row>
    <row r="6" spans="1:13">
      <c r="A6" s="20"/>
      <c r="B6" s="32">
        <v>4386</v>
      </c>
      <c r="C6" s="33" t="s">
        <v>11</v>
      </c>
      <c r="D6" s="34">
        <v>6.3</v>
      </c>
      <c r="E6" s="29">
        <v>1</v>
      </c>
      <c r="F6" s="29"/>
      <c r="G6" s="29"/>
      <c r="H6" s="30"/>
      <c r="I6" s="17"/>
      <c r="J6" s="141">
        <v>3</v>
      </c>
      <c r="K6" s="27" t="s">
        <v>12</v>
      </c>
      <c r="L6" s="3">
        <f>COUNTIF(E4:E26,3)</f>
        <v>5</v>
      </c>
      <c r="M6" s="4">
        <f>SUMIF(E4:E26,3,D4:D26)</f>
        <v>381.2</v>
      </c>
    </row>
    <row r="7" spans="1:13">
      <c r="A7" s="20"/>
      <c r="B7" s="35">
        <v>4384</v>
      </c>
      <c r="C7" s="33" t="s">
        <v>13</v>
      </c>
      <c r="D7" s="34">
        <v>3.1</v>
      </c>
      <c r="E7" s="29">
        <v>1</v>
      </c>
      <c r="F7" s="29"/>
      <c r="G7" s="29"/>
      <c r="H7" s="30"/>
      <c r="I7" s="17"/>
      <c r="J7" s="141">
        <v>4</v>
      </c>
      <c r="K7" s="27" t="s">
        <v>14</v>
      </c>
      <c r="L7" s="3">
        <f>COUNTIF(E4:E26,4)</f>
        <v>1</v>
      </c>
      <c r="M7" s="4">
        <f>SUMIF(E4:E26,4,D4:D26)</f>
        <v>8.9</v>
      </c>
    </row>
    <row r="8" spans="1:13">
      <c r="A8" s="20"/>
      <c r="B8" s="35">
        <v>4390</v>
      </c>
      <c r="C8" s="33" t="s">
        <v>15</v>
      </c>
      <c r="D8" s="34">
        <v>4.5</v>
      </c>
      <c r="E8" s="29">
        <v>2</v>
      </c>
      <c r="F8" s="29"/>
      <c r="G8" s="29"/>
      <c r="H8" s="30"/>
      <c r="I8" s="17"/>
      <c r="J8" s="141">
        <v>5</v>
      </c>
      <c r="K8" s="27" t="s">
        <v>16</v>
      </c>
      <c r="L8" s="3">
        <f>COUNTIF(E4:E26,5)</f>
        <v>1</v>
      </c>
      <c r="M8" s="4">
        <f>SUMIF(E4:E26,5,D4:D26)</f>
        <v>6.1</v>
      </c>
    </row>
    <row r="9" spans="1:13">
      <c r="A9" s="20"/>
      <c r="B9" s="35">
        <v>4393</v>
      </c>
      <c r="C9" s="33" t="s">
        <v>17</v>
      </c>
      <c r="D9" s="34">
        <v>254.8</v>
      </c>
      <c r="E9" s="29">
        <v>1</v>
      </c>
      <c r="F9" s="29"/>
      <c r="G9" s="29"/>
      <c r="H9" s="30"/>
      <c r="I9" s="17"/>
      <c r="J9" s="36">
        <v>6</v>
      </c>
      <c r="K9" s="27" t="s">
        <v>53</v>
      </c>
      <c r="L9" s="3">
        <f>COUNTIF(E4:E26,6)</f>
        <v>0</v>
      </c>
      <c r="M9" s="4">
        <f>SUMIF(E4:E26,6,D4:D26)</f>
        <v>0</v>
      </c>
    </row>
    <row r="10" spans="1:13">
      <c r="A10" s="20"/>
      <c r="B10" s="35">
        <v>4391</v>
      </c>
      <c r="C10" s="33" t="s">
        <v>18</v>
      </c>
      <c r="D10" s="34">
        <v>53</v>
      </c>
      <c r="E10" s="29">
        <v>1</v>
      </c>
      <c r="F10" s="29"/>
      <c r="G10" s="29"/>
      <c r="H10" s="30"/>
      <c r="I10" s="17"/>
      <c r="J10" s="141">
        <v>7</v>
      </c>
      <c r="K10" s="27"/>
      <c r="L10" s="3">
        <f>COUNTIF(E4:E26,7)</f>
        <v>0</v>
      </c>
      <c r="M10" s="4">
        <f>SUMIF(E4:E26,7,D4:D26)</f>
        <v>0</v>
      </c>
    </row>
    <row r="11" spans="1:13">
      <c r="A11" s="20"/>
      <c r="B11" s="35">
        <v>4399</v>
      </c>
      <c r="C11" s="33" t="s">
        <v>19</v>
      </c>
      <c r="D11" s="34">
        <v>16</v>
      </c>
      <c r="E11" s="29">
        <v>1</v>
      </c>
      <c r="F11" s="29"/>
      <c r="G11" s="29"/>
      <c r="H11" s="30"/>
      <c r="I11" s="17"/>
      <c r="L11" s="3"/>
      <c r="M11" s="4"/>
    </row>
    <row r="12" spans="1:13">
      <c r="A12" s="20"/>
      <c r="B12" s="5">
        <v>4390</v>
      </c>
      <c r="C12" s="33" t="s">
        <v>19</v>
      </c>
      <c r="D12" s="6">
        <v>20</v>
      </c>
      <c r="E12" s="29">
        <v>1</v>
      </c>
      <c r="F12" s="29"/>
      <c r="G12" s="29"/>
      <c r="H12" s="30"/>
      <c r="I12" s="17"/>
      <c r="K12" s="27" t="s">
        <v>20</v>
      </c>
      <c r="L12" s="3">
        <f>SUM(L4:L5)</f>
        <v>14</v>
      </c>
      <c r="M12" s="4">
        <f>SUM(M4:M5)</f>
        <v>757.8</v>
      </c>
    </row>
    <row r="13" spans="1:13">
      <c r="A13" s="20"/>
      <c r="B13" s="35">
        <v>4383</v>
      </c>
      <c r="C13" s="33" t="s">
        <v>21</v>
      </c>
      <c r="D13" s="34">
        <v>6.1</v>
      </c>
      <c r="E13" s="29">
        <v>5</v>
      </c>
      <c r="F13" s="29"/>
      <c r="G13" s="29"/>
      <c r="H13" s="30"/>
      <c r="I13" s="17"/>
      <c r="K13" s="27" t="s">
        <v>22</v>
      </c>
      <c r="L13" s="3">
        <f>SUM(L4,L6)</f>
        <v>13</v>
      </c>
      <c r="M13" s="4">
        <f>SUM(M4,M6)</f>
        <v>754.5</v>
      </c>
    </row>
    <row r="14" spans="1:13">
      <c r="A14" s="20"/>
      <c r="B14" s="35">
        <v>4381</v>
      </c>
      <c r="C14" s="33" t="s">
        <v>23</v>
      </c>
      <c r="D14" s="34">
        <v>8.9</v>
      </c>
      <c r="E14" s="29">
        <v>4</v>
      </c>
      <c r="F14" s="29"/>
      <c r="G14" s="29"/>
      <c r="H14" s="30"/>
      <c r="I14" s="17"/>
      <c r="K14" s="27" t="s">
        <v>24</v>
      </c>
      <c r="L14" s="3">
        <f>SUM(L4:L9)</f>
        <v>21</v>
      </c>
      <c r="M14" s="4">
        <f>SUM(M4:M9)</f>
        <v>1154</v>
      </c>
    </row>
    <row r="15" spans="1:13">
      <c r="A15" s="20"/>
      <c r="B15" s="35" t="s">
        <v>25</v>
      </c>
      <c r="C15" s="33" t="s">
        <v>26</v>
      </c>
      <c r="D15" s="34">
        <v>77.5</v>
      </c>
      <c r="E15" s="29">
        <v>3</v>
      </c>
      <c r="F15" s="29"/>
      <c r="G15" s="29"/>
      <c r="H15" s="30"/>
      <c r="I15" s="17"/>
      <c r="K15" s="27"/>
      <c r="L15" s="3"/>
      <c r="M15" s="4"/>
    </row>
    <row r="16" spans="1:13">
      <c r="A16" s="20"/>
      <c r="B16" s="35" t="s">
        <v>27</v>
      </c>
      <c r="C16" s="33" t="s">
        <v>26</v>
      </c>
      <c r="D16" s="34">
        <v>75.900000000000006</v>
      </c>
      <c r="E16" s="29">
        <v>2</v>
      </c>
      <c r="F16" s="29"/>
      <c r="G16" s="29"/>
      <c r="H16" s="30"/>
      <c r="I16" s="17"/>
      <c r="L16" s="3"/>
      <c r="M16" s="4"/>
    </row>
    <row r="17" spans="1:13">
      <c r="A17" s="20"/>
      <c r="B17" s="35" t="s">
        <v>28</v>
      </c>
      <c r="C17" s="33" t="s">
        <v>29</v>
      </c>
      <c r="D17" s="34">
        <v>108.3</v>
      </c>
      <c r="E17" s="29">
        <v>3</v>
      </c>
      <c r="F17" s="29"/>
      <c r="G17" s="29"/>
      <c r="H17" s="30"/>
      <c r="I17" s="17"/>
      <c r="J17" s="37" t="s">
        <v>5</v>
      </c>
      <c r="K17" s="27"/>
      <c r="L17" s="3"/>
      <c r="M17" s="4"/>
    </row>
    <row r="18" spans="1:13">
      <c r="A18" s="20"/>
      <c r="B18" s="35" t="s">
        <v>30</v>
      </c>
      <c r="C18" s="33" t="s">
        <v>31</v>
      </c>
      <c r="D18" s="34">
        <v>106.5</v>
      </c>
      <c r="E18" s="29">
        <v>2</v>
      </c>
      <c r="F18" s="29"/>
      <c r="G18" s="29"/>
      <c r="H18" s="30"/>
      <c r="I18" s="17"/>
      <c r="J18" s="37">
        <v>1</v>
      </c>
      <c r="K18" s="27" t="s">
        <v>9</v>
      </c>
      <c r="L18" s="3">
        <f>COUNTIF(F4:F26,1)</f>
        <v>0</v>
      </c>
      <c r="M18" s="4">
        <f>SUMIF(F4:F26,1,D4:D26)</f>
        <v>0</v>
      </c>
    </row>
    <row r="19" spans="1:13">
      <c r="A19" s="20"/>
      <c r="B19" s="35" t="s">
        <v>32</v>
      </c>
      <c r="C19" s="33" t="s">
        <v>26</v>
      </c>
      <c r="D19" s="34">
        <v>59.7</v>
      </c>
      <c r="E19" s="29">
        <v>3</v>
      </c>
      <c r="F19" s="29"/>
      <c r="G19" s="29"/>
      <c r="H19" s="30"/>
      <c r="I19" s="17"/>
      <c r="J19" s="37">
        <v>2</v>
      </c>
      <c r="K19" s="27" t="s">
        <v>10</v>
      </c>
      <c r="L19" s="3">
        <f>COUNTIF(F4:F26,2)</f>
        <v>0</v>
      </c>
      <c r="M19" s="4">
        <f>SUMIF(F4:F26,2,D4:D26)</f>
        <v>0</v>
      </c>
    </row>
    <row r="20" spans="1:13">
      <c r="A20" s="20"/>
      <c r="B20" s="35" t="s">
        <v>33</v>
      </c>
      <c r="C20" s="33" t="s">
        <v>34</v>
      </c>
      <c r="D20" s="34">
        <v>76.5</v>
      </c>
      <c r="E20" s="29">
        <v>2</v>
      </c>
      <c r="F20" s="29"/>
      <c r="G20" s="29"/>
      <c r="H20" s="30"/>
      <c r="I20" s="17"/>
      <c r="J20" s="37">
        <v>3</v>
      </c>
      <c r="K20" s="27" t="s">
        <v>12</v>
      </c>
      <c r="L20" s="3">
        <f>COUNTIF(F4:F26,3)</f>
        <v>0</v>
      </c>
      <c r="M20" s="4">
        <f>SUMIF(F4:F26,3,D4:D26)</f>
        <v>0</v>
      </c>
    </row>
    <row r="21" spans="1:13">
      <c r="A21" s="20"/>
      <c r="B21" s="35" t="s">
        <v>35</v>
      </c>
      <c r="C21" s="33" t="s">
        <v>34</v>
      </c>
      <c r="D21" s="34">
        <v>75.900000000000006</v>
      </c>
      <c r="E21" s="29">
        <v>3</v>
      </c>
      <c r="F21" s="29"/>
      <c r="G21" s="29"/>
      <c r="H21" s="30"/>
      <c r="I21" s="17"/>
      <c r="J21" s="37">
        <v>4</v>
      </c>
      <c r="K21" s="27" t="s">
        <v>14</v>
      </c>
      <c r="L21" s="3">
        <f>COUNTIF(F4:F26,4)</f>
        <v>0</v>
      </c>
      <c r="M21" s="4">
        <f>SUMIF(F4:F26,4,D4:D26)</f>
        <v>0</v>
      </c>
    </row>
    <row r="22" spans="1:13">
      <c r="A22" s="20"/>
      <c r="B22" s="35" t="s">
        <v>36</v>
      </c>
      <c r="C22" s="33" t="s">
        <v>34</v>
      </c>
      <c r="D22" s="34">
        <v>77.5</v>
      </c>
      <c r="E22" s="29">
        <v>2</v>
      </c>
      <c r="F22" s="29"/>
      <c r="G22" s="29"/>
      <c r="H22" s="30"/>
      <c r="I22" s="17"/>
      <c r="J22" s="37">
        <v>5</v>
      </c>
      <c r="K22" s="27" t="s">
        <v>16</v>
      </c>
      <c r="L22" s="3">
        <f>COUNTIF(F4:F26,5)</f>
        <v>0</v>
      </c>
      <c r="M22" s="4">
        <f>SUMIF(F4:F26,5,D4:D26)</f>
        <v>0</v>
      </c>
    </row>
    <row r="23" spans="1:13">
      <c r="A23" s="20"/>
      <c r="B23" s="35" t="s">
        <v>37</v>
      </c>
      <c r="C23" s="33" t="s">
        <v>38</v>
      </c>
      <c r="D23" s="34">
        <v>59.8</v>
      </c>
      <c r="E23" s="29">
        <v>3</v>
      </c>
      <c r="F23" s="29"/>
      <c r="G23" s="29"/>
      <c r="H23" s="30"/>
      <c r="I23" s="17"/>
      <c r="J23" s="36">
        <v>6</v>
      </c>
      <c r="K23" s="27" t="s">
        <v>53</v>
      </c>
      <c r="L23" s="3">
        <f>COUNTIF(F4:F26,6)</f>
        <v>0</v>
      </c>
      <c r="M23" s="4">
        <f>SUMIF(F4:F26,6,D4:D26)</f>
        <v>0</v>
      </c>
    </row>
    <row r="24" spans="1:13" ht="16" thickBot="1">
      <c r="A24" s="38"/>
      <c r="B24" s="39" t="s">
        <v>39</v>
      </c>
      <c r="C24" s="40" t="s">
        <v>40</v>
      </c>
      <c r="D24" s="41">
        <v>43.6</v>
      </c>
      <c r="E24" s="42">
        <v>2</v>
      </c>
      <c r="F24" s="42"/>
      <c r="G24" s="42"/>
      <c r="H24" s="43"/>
      <c r="I24" s="17"/>
      <c r="J24" s="37">
        <v>7</v>
      </c>
      <c r="K24" s="27"/>
      <c r="L24" s="3">
        <f>COUNTIF(F4:F26,7)</f>
        <v>0</v>
      </c>
      <c r="M24" s="4">
        <f>SUMIF(F4:F26,7,D4:D26)</f>
        <v>0</v>
      </c>
    </row>
  </sheetData>
  <mergeCells count="3">
    <mergeCell ref="B1:H1"/>
    <mergeCell ref="E2:H2"/>
    <mergeCell ref="A3:A24"/>
  </mergeCells>
  <phoneticPr fontId="9" type="noConversion"/>
  <conditionalFormatting sqref="E3">
    <cfRule type="expression" dxfId="593" priority="594">
      <formula>COUNTIF($E$6,4)</formula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62"/>
  <sheetViews>
    <sheetView topLeftCell="A5" workbookViewId="0">
      <selection activeCell="CC58" sqref="CC58"/>
    </sheetView>
  </sheetViews>
  <sheetFormatPr baseColWidth="10" defaultRowHeight="15" x14ac:dyDescent="0"/>
  <cols>
    <col min="1" max="107" width="1.83203125" customWidth="1"/>
  </cols>
  <sheetData>
    <row r="1" spans="1:104" ht="18">
      <c r="A1" t="s">
        <v>52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  <c r="BD1" s="44"/>
      <c r="BE1" s="44"/>
      <c r="BF1" s="44"/>
      <c r="CP1" s="45"/>
      <c r="CQ1" s="45"/>
      <c r="CR1" s="45"/>
      <c r="CS1" s="45"/>
      <c r="CT1" s="45"/>
      <c r="CU1" s="45"/>
      <c r="CV1" s="45"/>
      <c r="CW1" s="45"/>
      <c r="CX1" s="45"/>
      <c r="CY1" s="45"/>
    </row>
    <row r="2" spans="1:104" ht="18"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CP2" s="47"/>
      <c r="CQ2" s="47"/>
      <c r="CR2" s="47"/>
      <c r="CS2" s="47"/>
      <c r="CT2" s="47"/>
      <c r="CU2" s="47"/>
      <c r="CV2" s="47"/>
      <c r="CW2" s="47"/>
      <c r="CX2" s="47"/>
      <c r="CY2" s="47"/>
    </row>
    <row r="3" spans="1:104" ht="18">
      <c r="A3" s="48"/>
      <c r="B3" s="48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8"/>
      <c r="BH3" s="48"/>
      <c r="BI3" s="48"/>
      <c r="BJ3" s="48"/>
      <c r="BK3" s="48"/>
      <c r="BL3" s="48"/>
      <c r="BM3" s="48"/>
      <c r="BN3" s="48"/>
      <c r="BO3" s="48"/>
      <c r="BP3" s="48"/>
      <c r="BQ3" s="48"/>
      <c r="BR3" s="48"/>
      <c r="BS3" s="48"/>
      <c r="BT3" s="48"/>
      <c r="BU3" s="48"/>
      <c r="BV3" s="48"/>
      <c r="BW3" s="48"/>
      <c r="BX3" s="48"/>
      <c r="BY3" s="48"/>
      <c r="BZ3" s="48"/>
      <c r="CA3" s="48"/>
      <c r="CB3" s="48"/>
      <c r="CC3" s="48"/>
      <c r="CD3" s="48"/>
      <c r="CE3" s="48"/>
      <c r="CF3" s="48"/>
      <c r="CG3" s="48"/>
      <c r="CH3" s="48"/>
      <c r="CI3" s="48"/>
      <c r="CJ3" s="48"/>
      <c r="CK3" s="48"/>
      <c r="CL3" s="48"/>
      <c r="CM3" s="48"/>
      <c r="CN3" s="48"/>
      <c r="CO3" s="48"/>
      <c r="CP3" s="48"/>
      <c r="CQ3" s="48"/>
      <c r="CR3" s="48"/>
      <c r="CS3" s="48"/>
      <c r="CT3" s="48"/>
      <c r="CU3" s="48"/>
      <c r="CV3" s="48"/>
      <c r="CW3" s="48"/>
      <c r="CX3" s="48"/>
      <c r="CZ3" s="48"/>
    </row>
    <row r="4" spans="1:104" ht="18">
      <c r="A4" s="48"/>
      <c r="B4" s="48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AH4" s="49"/>
      <c r="AI4" s="49"/>
      <c r="AP4" s="49"/>
      <c r="AQ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G4" s="48"/>
      <c r="BH4" s="48"/>
      <c r="BI4" s="48"/>
      <c r="BJ4" s="48"/>
      <c r="BK4" s="48"/>
      <c r="BL4" s="48"/>
      <c r="BM4" s="48"/>
      <c r="BN4" s="48"/>
      <c r="BO4" s="48"/>
      <c r="BP4" s="48"/>
      <c r="BQ4" s="48"/>
      <c r="BR4" s="48"/>
      <c r="BS4" s="48"/>
      <c r="BT4" s="48"/>
      <c r="BU4" s="48"/>
      <c r="BV4" s="48"/>
      <c r="BW4" s="48"/>
      <c r="BX4" s="48"/>
      <c r="BY4" s="48"/>
      <c r="BZ4" s="48"/>
      <c r="CA4" s="48"/>
      <c r="CB4" s="48"/>
      <c r="CC4" s="48"/>
      <c r="CD4" s="48"/>
      <c r="CE4" s="48"/>
      <c r="CF4" s="48"/>
      <c r="CG4" s="48"/>
      <c r="CH4" s="48"/>
      <c r="CI4" s="48"/>
      <c r="CJ4" s="48"/>
      <c r="CK4" s="48"/>
      <c r="CL4" s="48"/>
      <c r="CM4" s="48"/>
      <c r="CN4" s="48"/>
      <c r="CO4" s="48"/>
      <c r="CP4" s="48"/>
      <c r="CQ4" s="48"/>
      <c r="CR4" s="48"/>
      <c r="CS4" s="48"/>
      <c r="CT4" s="48"/>
      <c r="CU4" s="48"/>
      <c r="CV4" s="48"/>
      <c r="CW4" s="48"/>
      <c r="CX4" s="48"/>
      <c r="CZ4" s="48"/>
    </row>
    <row r="5" spans="1:104" ht="18">
      <c r="A5" s="48"/>
      <c r="B5" s="48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50"/>
      <c r="X5" s="50"/>
      <c r="Y5" s="50"/>
      <c r="AF5" s="47" t="s">
        <v>41</v>
      </c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49"/>
      <c r="BE5" s="49"/>
      <c r="BF5" s="49"/>
      <c r="BG5" s="48"/>
      <c r="BH5" s="48"/>
      <c r="BI5" s="48"/>
      <c r="BJ5" s="48"/>
      <c r="BK5" s="48"/>
      <c r="BL5" s="48"/>
      <c r="BM5" s="48"/>
      <c r="BN5" s="48"/>
      <c r="BO5" s="48"/>
      <c r="BP5" s="48"/>
      <c r="BQ5" s="48"/>
      <c r="BR5" s="48"/>
      <c r="BS5" s="48"/>
      <c r="BT5" s="48"/>
      <c r="BU5" s="48"/>
      <c r="BV5" s="48"/>
      <c r="BW5" s="48"/>
      <c r="BX5" s="48"/>
      <c r="BY5" s="48"/>
      <c r="BZ5" s="48"/>
      <c r="CA5" s="48"/>
      <c r="CB5" s="48"/>
      <c r="CC5" s="48"/>
      <c r="CD5" s="48"/>
      <c r="CE5" s="48"/>
      <c r="CF5" s="48"/>
      <c r="CG5" s="48"/>
      <c r="CH5" s="48"/>
      <c r="CI5" s="48"/>
      <c r="CJ5" s="48"/>
      <c r="CK5" s="48"/>
      <c r="CL5" s="48"/>
      <c r="CM5" s="48"/>
      <c r="CN5" s="48"/>
      <c r="CO5" s="48"/>
      <c r="CP5" s="48"/>
      <c r="CQ5" s="48"/>
      <c r="CR5" s="48"/>
      <c r="CS5" s="48"/>
      <c r="CT5" s="48"/>
      <c r="CU5" s="48"/>
      <c r="CV5" s="48"/>
      <c r="CW5" s="48"/>
      <c r="CX5" s="48"/>
      <c r="CZ5" s="48"/>
    </row>
    <row r="6" spans="1:104" ht="19" thickBot="1">
      <c r="A6" s="48"/>
      <c r="B6" s="48"/>
      <c r="C6" s="49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49"/>
      <c r="U6" s="49"/>
      <c r="V6" s="49"/>
      <c r="W6" s="50"/>
      <c r="X6" s="50"/>
      <c r="Y6" s="50"/>
      <c r="Z6" s="49"/>
      <c r="AA6" s="52"/>
      <c r="AB6" s="52"/>
      <c r="AC6" s="52"/>
      <c r="AD6" s="52"/>
      <c r="AE6" s="52"/>
      <c r="AF6" s="47"/>
      <c r="AG6" s="47"/>
      <c r="AH6" s="47"/>
      <c r="AI6" s="47"/>
      <c r="AJ6" s="47"/>
      <c r="AK6" s="47"/>
      <c r="AL6" s="47"/>
      <c r="AM6" s="47"/>
      <c r="AN6" s="47"/>
      <c r="AO6" s="47"/>
      <c r="AP6" s="47"/>
      <c r="AQ6" s="47"/>
      <c r="AR6" s="49"/>
      <c r="AS6" s="49"/>
      <c r="AT6" s="49"/>
      <c r="AU6" s="49"/>
      <c r="AV6" s="49"/>
      <c r="AW6" s="49"/>
      <c r="AX6" s="49"/>
      <c r="AY6" s="49"/>
      <c r="AZ6" s="51"/>
      <c r="BA6" s="51"/>
      <c r="BB6" s="51"/>
      <c r="BC6" s="51"/>
      <c r="BD6" s="51"/>
      <c r="BE6" s="51"/>
      <c r="BF6" s="51"/>
      <c r="BG6" s="53"/>
      <c r="BH6" s="53"/>
      <c r="BI6" s="53"/>
      <c r="BJ6" s="53"/>
      <c r="BK6" s="53"/>
      <c r="BL6" s="53"/>
      <c r="BM6" s="53"/>
      <c r="BN6" s="53"/>
      <c r="BO6" s="53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53"/>
      <c r="CC6" s="53"/>
      <c r="CD6" s="53"/>
      <c r="CE6" s="53"/>
      <c r="CF6" s="53"/>
      <c r="CG6" s="53"/>
      <c r="CH6" s="53"/>
      <c r="CI6" s="53"/>
      <c r="CJ6" s="53"/>
      <c r="CK6" s="53"/>
      <c r="CL6" s="53"/>
      <c r="CM6" s="53"/>
      <c r="CN6" s="53"/>
      <c r="CO6" s="48"/>
      <c r="CP6" s="53"/>
      <c r="CQ6" s="53"/>
      <c r="CR6" s="53"/>
      <c r="CS6" s="53"/>
      <c r="CT6" s="53"/>
      <c r="CU6" s="53"/>
      <c r="CV6" s="53"/>
      <c r="CW6" s="53"/>
      <c r="CX6" s="53"/>
      <c r="CY6" s="53"/>
      <c r="CZ6" s="53"/>
    </row>
    <row r="7" spans="1:104" ht="19" thickTop="1">
      <c r="A7" s="48"/>
      <c r="B7" s="48"/>
      <c r="C7" s="54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6"/>
      <c r="R7" s="55"/>
      <c r="S7" s="57"/>
      <c r="T7" s="58"/>
      <c r="U7" s="55"/>
      <c r="V7" s="55"/>
      <c r="W7" s="55"/>
      <c r="X7" s="55"/>
      <c r="Y7" s="55"/>
      <c r="Z7" s="55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5"/>
      <c r="AP7" s="55"/>
      <c r="AQ7" s="55"/>
      <c r="AR7" s="55"/>
      <c r="AS7" s="55"/>
      <c r="AT7" s="55"/>
      <c r="AU7" s="49"/>
      <c r="AV7" s="55"/>
      <c r="AW7" s="49"/>
      <c r="AX7" s="49"/>
      <c r="AY7" s="59"/>
      <c r="AZ7" s="60"/>
      <c r="BA7" s="55"/>
      <c r="BB7" s="55"/>
      <c r="BC7" s="55"/>
      <c r="BD7" s="55"/>
      <c r="BE7" s="55"/>
      <c r="BF7" s="55"/>
      <c r="BI7" s="61"/>
      <c r="BK7" s="62"/>
      <c r="BY7" s="61"/>
      <c r="CA7" s="62"/>
      <c r="CN7" s="61"/>
      <c r="CO7" s="61"/>
      <c r="CP7" s="61"/>
      <c r="CQ7" s="63"/>
      <c r="CR7" s="48"/>
      <c r="CS7" s="48"/>
      <c r="CT7" s="48"/>
      <c r="CU7" s="48"/>
      <c r="CV7" s="48"/>
      <c r="CW7" s="48"/>
      <c r="CX7" s="48"/>
      <c r="CY7" s="48"/>
      <c r="CZ7" s="64"/>
    </row>
    <row r="8" spans="1:104" ht="18">
      <c r="A8" s="48"/>
      <c r="B8" s="48"/>
      <c r="C8" s="54"/>
      <c r="D8" s="49"/>
      <c r="E8" s="55"/>
      <c r="F8" s="55"/>
      <c r="G8" s="65">
        <v>4301</v>
      </c>
      <c r="H8" s="65"/>
      <c r="I8" s="65"/>
      <c r="J8" s="65"/>
      <c r="K8" s="66"/>
      <c r="L8" s="66"/>
      <c r="M8" s="66"/>
      <c r="N8" s="66"/>
      <c r="O8" s="66"/>
      <c r="P8" s="66"/>
      <c r="Q8" s="66"/>
      <c r="R8" s="66"/>
      <c r="S8" s="67"/>
      <c r="T8" s="66"/>
      <c r="U8" s="66"/>
      <c r="V8" s="66"/>
      <c r="W8" s="66"/>
      <c r="X8" s="66"/>
      <c r="Y8" s="66"/>
      <c r="Z8" s="66"/>
      <c r="AA8" s="68"/>
      <c r="AB8" s="69"/>
      <c r="AC8" s="69"/>
      <c r="AD8" s="69"/>
      <c r="AE8" s="69"/>
      <c r="AF8" s="70"/>
      <c r="AG8" s="70"/>
      <c r="AH8" s="55"/>
      <c r="AI8" s="55"/>
      <c r="AJ8" s="55"/>
      <c r="AK8" s="55"/>
      <c r="AL8" s="55"/>
      <c r="AM8" s="55"/>
      <c r="AN8" s="55"/>
      <c r="AO8" s="66"/>
      <c r="AP8" s="66"/>
      <c r="AQ8" s="66"/>
      <c r="AR8" s="66"/>
      <c r="AS8" s="66"/>
      <c r="AT8" s="66"/>
      <c r="AU8" s="66"/>
      <c r="AV8" s="66"/>
      <c r="AW8" s="66"/>
      <c r="AX8" s="66"/>
      <c r="AY8" s="67"/>
      <c r="AZ8" s="66"/>
      <c r="BA8" s="66"/>
      <c r="BB8" s="65">
        <v>4309</v>
      </c>
      <c r="BC8" s="65"/>
      <c r="BD8" s="65"/>
      <c r="BE8" s="65"/>
      <c r="BF8" s="66"/>
      <c r="BG8" s="66"/>
      <c r="BH8" s="66"/>
      <c r="BI8" s="66"/>
      <c r="BJ8" s="66"/>
      <c r="BK8" s="67"/>
      <c r="BL8" s="66"/>
      <c r="BM8" s="66"/>
      <c r="BN8" s="65">
        <v>4310</v>
      </c>
      <c r="BO8" s="65"/>
      <c r="BP8" s="65"/>
      <c r="BQ8" s="65"/>
      <c r="BR8" s="66"/>
      <c r="BS8" s="66"/>
      <c r="BT8" s="66"/>
      <c r="BU8" s="66"/>
      <c r="BV8" s="66"/>
      <c r="BW8" s="66"/>
      <c r="BX8" s="66"/>
      <c r="BY8" s="66"/>
      <c r="BZ8" s="66"/>
      <c r="CA8" s="67"/>
      <c r="CB8" s="66"/>
      <c r="CC8" s="65">
        <v>4306</v>
      </c>
      <c r="CD8" s="65"/>
      <c r="CE8" s="65"/>
      <c r="CF8" s="65"/>
      <c r="CG8" s="66"/>
      <c r="CH8" s="66"/>
      <c r="CI8" s="66"/>
      <c r="CJ8" s="66"/>
      <c r="CK8" s="66"/>
      <c r="CL8" s="66"/>
      <c r="CM8" s="66"/>
      <c r="CN8" s="66"/>
      <c r="CO8" s="66"/>
      <c r="CP8" s="66"/>
      <c r="CQ8" s="71"/>
      <c r="CR8" s="48"/>
      <c r="CS8" s="48"/>
      <c r="CT8" s="48"/>
      <c r="CU8" s="48"/>
      <c r="CV8" s="48"/>
      <c r="CW8" s="48"/>
      <c r="CX8" s="48"/>
      <c r="CY8" s="48"/>
      <c r="CZ8" s="64"/>
    </row>
    <row r="9" spans="1:104" ht="18">
      <c r="A9" s="48"/>
      <c r="B9" s="48"/>
      <c r="C9" s="54"/>
      <c r="D9" s="72"/>
      <c r="E9" s="55"/>
      <c r="F9" s="55"/>
      <c r="G9" s="73"/>
      <c r="H9" s="73"/>
      <c r="I9" s="73"/>
      <c r="J9" s="73"/>
      <c r="K9" s="73"/>
      <c r="L9" s="73"/>
      <c r="M9" s="73"/>
      <c r="N9" s="73"/>
      <c r="O9" s="73"/>
      <c r="P9" s="74"/>
      <c r="Q9" s="74"/>
      <c r="R9" s="66"/>
      <c r="S9" s="67"/>
      <c r="T9" s="66"/>
      <c r="U9" s="66"/>
      <c r="V9" s="66"/>
      <c r="W9" s="66"/>
      <c r="X9" s="66"/>
      <c r="Y9" s="66"/>
      <c r="Z9" s="66"/>
      <c r="AA9" s="69"/>
      <c r="AB9" s="69"/>
      <c r="AC9" s="69"/>
      <c r="AD9" s="69"/>
      <c r="AE9" s="69"/>
      <c r="AF9" s="70"/>
      <c r="AG9" s="70"/>
      <c r="AH9" s="55"/>
      <c r="AI9" s="55"/>
      <c r="AJ9" s="55"/>
      <c r="AK9" s="55"/>
      <c r="AL9" s="55"/>
      <c r="AM9" s="55"/>
      <c r="AN9" s="55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7"/>
      <c r="AZ9" s="66"/>
      <c r="BA9" s="66"/>
      <c r="BB9" s="73"/>
      <c r="BC9" s="73"/>
      <c r="BD9" s="73"/>
      <c r="BE9" s="73"/>
      <c r="BF9" s="73"/>
      <c r="BG9" s="73"/>
      <c r="BH9" s="73"/>
      <c r="BI9" s="74"/>
      <c r="BJ9" s="74"/>
      <c r="BK9" s="75"/>
      <c r="BL9" s="66"/>
      <c r="BM9" s="66"/>
      <c r="BN9" s="73"/>
      <c r="BO9" s="73"/>
      <c r="BP9" s="73"/>
      <c r="BQ9" s="73"/>
      <c r="BR9" s="73"/>
      <c r="BS9" s="73"/>
      <c r="BT9" s="73"/>
      <c r="BU9" s="73"/>
      <c r="BV9" s="73"/>
      <c r="BW9" s="73"/>
      <c r="BX9" s="74"/>
      <c r="BY9" s="74"/>
      <c r="BZ9" s="74"/>
      <c r="CA9" s="67"/>
      <c r="CB9" s="66"/>
      <c r="CC9" s="65"/>
      <c r="CD9" s="65"/>
      <c r="CE9" s="65"/>
      <c r="CF9" s="65"/>
      <c r="CG9" s="65"/>
      <c r="CH9" s="65"/>
      <c r="CI9" s="65"/>
      <c r="CJ9" s="65"/>
      <c r="CK9" s="65"/>
      <c r="CL9" s="65"/>
      <c r="CM9" s="65"/>
      <c r="CN9" s="65"/>
      <c r="CO9" s="65"/>
      <c r="CP9" s="76"/>
      <c r="CQ9" s="74"/>
      <c r="CR9" s="74"/>
      <c r="CS9" s="74"/>
      <c r="CT9" s="74"/>
      <c r="CU9" s="48"/>
      <c r="CV9" s="48"/>
      <c r="CW9" s="48"/>
      <c r="CX9" s="48"/>
      <c r="CY9" s="48"/>
      <c r="CZ9" s="64"/>
    </row>
    <row r="10" spans="1:104" ht="18">
      <c r="A10" s="48"/>
      <c r="B10" s="48"/>
      <c r="C10" s="54"/>
      <c r="D10" s="55"/>
      <c r="E10" s="55"/>
      <c r="F10" s="55"/>
      <c r="G10" s="77" t="s">
        <v>25</v>
      </c>
      <c r="H10" s="77"/>
      <c r="I10" s="77"/>
      <c r="J10" s="77"/>
      <c r="K10" s="66"/>
      <c r="L10" s="66"/>
      <c r="M10" s="66"/>
      <c r="N10" s="66"/>
      <c r="O10" s="66"/>
      <c r="P10" s="66"/>
      <c r="Q10" s="66"/>
      <c r="R10" s="66"/>
      <c r="S10" s="67"/>
      <c r="T10" s="66"/>
      <c r="U10" s="66"/>
      <c r="V10" s="52"/>
      <c r="W10" s="52"/>
      <c r="X10" s="52"/>
      <c r="Y10" s="52"/>
      <c r="Z10" s="52"/>
      <c r="AA10" s="52"/>
      <c r="AB10" s="78"/>
      <c r="AC10" s="78"/>
      <c r="AD10" s="78"/>
      <c r="AE10" s="78"/>
      <c r="AF10" s="78"/>
      <c r="AG10" s="78"/>
      <c r="AH10" s="78"/>
      <c r="AI10" s="78"/>
      <c r="AJ10" s="78"/>
      <c r="AK10" s="68"/>
      <c r="AL10" s="69"/>
      <c r="AM10" s="69"/>
      <c r="AN10" s="69"/>
      <c r="AO10" s="69"/>
      <c r="AP10" s="69"/>
      <c r="AQ10" s="70"/>
      <c r="AR10" s="70"/>
      <c r="AS10" s="52"/>
      <c r="AT10" s="52"/>
      <c r="AU10" s="52"/>
      <c r="AV10" s="66"/>
      <c r="AW10" s="66"/>
      <c r="AX10" s="66"/>
      <c r="AY10" s="67"/>
      <c r="BB10" s="77" t="s">
        <v>39</v>
      </c>
      <c r="BC10" s="77"/>
      <c r="BD10" s="77"/>
      <c r="BE10" s="77"/>
      <c r="BF10" s="74"/>
      <c r="BG10" s="74"/>
      <c r="BH10" s="66"/>
      <c r="BI10" s="66"/>
      <c r="BJ10" s="66"/>
      <c r="BK10" s="67"/>
      <c r="BL10" s="66"/>
      <c r="BN10" s="77" t="s">
        <v>37</v>
      </c>
      <c r="BO10" s="77"/>
      <c r="BP10" s="77"/>
      <c r="BQ10" s="77"/>
      <c r="BR10" s="74"/>
      <c r="BS10" s="74"/>
      <c r="BT10" s="66"/>
      <c r="BU10" s="66"/>
      <c r="BV10" s="66"/>
      <c r="BW10" s="66"/>
      <c r="BX10" s="66"/>
      <c r="BY10" s="79"/>
      <c r="BZ10" s="79"/>
      <c r="CA10" s="67"/>
      <c r="CC10" s="77" t="s">
        <v>36</v>
      </c>
      <c r="CD10" s="77"/>
      <c r="CE10" s="77"/>
      <c r="CF10" s="77"/>
      <c r="CG10" s="74"/>
      <c r="CH10" s="74"/>
      <c r="CI10" s="66"/>
      <c r="CJ10" s="66"/>
      <c r="CK10" s="66"/>
      <c r="CL10" s="66"/>
      <c r="CM10" s="66"/>
      <c r="CN10" s="79"/>
      <c r="CO10" s="79"/>
      <c r="CP10" s="66"/>
      <c r="CQ10" s="80"/>
      <c r="CR10" s="48"/>
      <c r="CS10" s="48"/>
      <c r="CT10" s="48"/>
      <c r="CU10" s="48"/>
      <c r="CV10" s="48"/>
      <c r="CW10" s="48"/>
      <c r="CX10" s="48"/>
      <c r="CY10" s="48"/>
      <c r="CZ10" s="64"/>
    </row>
    <row r="11" spans="1:104" ht="18">
      <c r="A11" s="48"/>
      <c r="B11" s="48"/>
      <c r="C11" s="54"/>
      <c r="D11" s="72"/>
      <c r="E11" s="55"/>
      <c r="F11" s="55"/>
      <c r="G11" s="81"/>
      <c r="H11" s="81"/>
      <c r="I11" s="81"/>
      <c r="J11" s="81"/>
      <c r="K11" s="70"/>
      <c r="L11" s="70"/>
      <c r="M11" s="66"/>
      <c r="N11" s="66"/>
      <c r="O11" s="66"/>
      <c r="P11" s="66"/>
      <c r="Q11" s="66"/>
      <c r="R11" s="66"/>
      <c r="S11" s="67"/>
      <c r="T11" s="66"/>
      <c r="U11" s="66"/>
      <c r="V11" s="52"/>
      <c r="W11" s="52"/>
      <c r="X11" s="52"/>
      <c r="Y11" s="52"/>
      <c r="Z11" s="52"/>
      <c r="AA11" s="52"/>
      <c r="AB11" s="78"/>
      <c r="AC11" s="78"/>
      <c r="AD11" s="78"/>
      <c r="AE11" s="78"/>
      <c r="AF11" s="78"/>
      <c r="AG11" s="78"/>
      <c r="AH11" s="78"/>
      <c r="AI11" s="78"/>
      <c r="AJ11" s="78"/>
      <c r="AK11" s="69"/>
      <c r="AL11" s="69"/>
      <c r="AM11" s="69"/>
      <c r="AN11" s="69"/>
      <c r="AO11" s="69"/>
      <c r="AP11" s="69"/>
      <c r="AQ11" s="70"/>
      <c r="AR11" s="70"/>
      <c r="AS11" s="52"/>
      <c r="AT11" s="52"/>
      <c r="AU11" s="52"/>
      <c r="AV11" s="66"/>
      <c r="AW11" s="66"/>
      <c r="AX11" s="66"/>
      <c r="AY11" s="67"/>
      <c r="AZ11" s="66"/>
      <c r="BB11" s="81"/>
      <c r="BC11" s="81"/>
      <c r="BD11" s="81"/>
      <c r="BE11" s="81"/>
      <c r="BF11" s="70"/>
      <c r="BG11" s="70"/>
      <c r="BH11" s="66"/>
      <c r="BI11" s="66"/>
      <c r="BJ11" s="66"/>
      <c r="BK11" s="67"/>
      <c r="BL11" s="66"/>
      <c r="BN11" s="81"/>
      <c r="BO11" s="81"/>
      <c r="BP11" s="81"/>
      <c r="BQ11" s="81"/>
      <c r="BR11" s="70"/>
      <c r="BS11" s="70"/>
      <c r="BT11" s="66"/>
      <c r="BU11" s="66"/>
      <c r="BV11" s="66"/>
      <c r="BW11" s="66"/>
      <c r="BX11" s="66"/>
      <c r="BY11" s="79"/>
      <c r="BZ11" s="79"/>
      <c r="CA11" s="67"/>
      <c r="CC11" s="81"/>
      <c r="CD11" s="81"/>
      <c r="CE11" s="81"/>
      <c r="CF11" s="81"/>
      <c r="CG11" s="70"/>
      <c r="CH11" s="70"/>
      <c r="CI11" s="66"/>
      <c r="CJ11" s="66"/>
      <c r="CK11" s="66"/>
      <c r="CL11" s="66"/>
      <c r="CM11" s="66"/>
      <c r="CN11" s="79"/>
      <c r="CO11" s="79"/>
      <c r="CP11" s="66"/>
      <c r="CQ11" s="80"/>
      <c r="CR11" s="48"/>
      <c r="CS11" s="48"/>
      <c r="CT11" s="48"/>
      <c r="CU11" s="48"/>
      <c r="CV11" s="48"/>
      <c r="CW11" s="48"/>
      <c r="CX11" s="48"/>
      <c r="CY11" s="48"/>
      <c r="CZ11" s="64"/>
    </row>
    <row r="12" spans="1:104" ht="18">
      <c r="A12" s="48"/>
      <c r="B12" s="48"/>
      <c r="C12" s="54"/>
      <c r="D12" s="55"/>
      <c r="E12" s="55"/>
      <c r="F12" s="55"/>
      <c r="G12" s="81"/>
      <c r="H12" s="81"/>
      <c r="I12" s="81"/>
      <c r="J12" s="81"/>
      <c r="K12" s="70"/>
      <c r="L12" s="70"/>
      <c r="M12" s="66"/>
      <c r="N12" s="66"/>
      <c r="O12" s="66"/>
      <c r="P12" s="66"/>
      <c r="Q12" s="66"/>
      <c r="R12" s="66"/>
      <c r="S12" s="67"/>
      <c r="T12" s="66"/>
      <c r="U12" s="66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2"/>
      <c r="AJ12" s="52"/>
      <c r="AK12" s="68"/>
      <c r="AL12" s="69"/>
      <c r="AM12" s="69"/>
      <c r="AN12" s="69"/>
      <c r="AO12" s="69"/>
      <c r="AP12" s="69"/>
      <c r="AQ12" s="70"/>
      <c r="AR12" s="70"/>
      <c r="AS12" s="52"/>
      <c r="AT12" s="52"/>
      <c r="AU12" s="52"/>
      <c r="AV12" s="66"/>
      <c r="AW12" s="66"/>
      <c r="AX12" s="66"/>
      <c r="AY12" s="67"/>
      <c r="AZ12" s="66"/>
      <c r="BB12" s="81"/>
      <c r="BC12" s="81"/>
      <c r="BD12" s="81"/>
      <c r="BE12" s="81"/>
      <c r="BF12" s="70"/>
      <c r="BG12" s="70"/>
      <c r="BH12" s="66"/>
      <c r="BI12" s="66"/>
      <c r="BJ12" s="66"/>
      <c r="BK12" s="67"/>
      <c r="BL12" s="66"/>
      <c r="BN12" s="81"/>
      <c r="BO12" s="81"/>
      <c r="BP12" s="81"/>
      <c r="BQ12" s="81"/>
      <c r="BR12" s="70"/>
      <c r="BS12" s="70"/>
      <c r="BT12" s="66"/>
      <c r="BU12" s="66"/>
      <c r="BV12" s="66"/>
      <c r="BW12" s="66"/>
      <c r="BX12" s="66"/>
      <c r="BY12" s="79"/>
      <c r="BZ12" s="79"/>
      <c r="CA12" s="67"/>
      <c r="CC12" s="81"/>
      <c r="CD12" s="81"/>
      <c r="CE12" s="81"/>
      <c r="CF12" s="81"/>
      <c r="CG12" s="70"/>
      <c r="CH12" s="70"/>
      <c r="CI12" s="66"/>
      <c r="CJ12" s="66"/>
      <c r="CK12" s="66"/>
      <c r="CL12" s="66"/>
      <c r="CM12" s="66"/>
      <c r="CN12" s="79"/>
      <c r="CO12" s="79"/>
      <c r="CP12" s="66"/>
      <c r="CQ12" s="80"/>
      <c r="CR12" s="48"/>
      <c r="CS12" s="48"/>
      <c r="CT12" s="48"/>
      <c r="CU12" s="48"/>
      <c r="CV12" s="48"/>
      <c r="CW12" s="48"/>
      <c r="CX12" s="48"/>
      <c r="CY12" s="48"/>
      <c r="CZ12" s="64"/>
    </row>
    <row r="13" spans="1:104" ht="18">
      <c r="A13" s="48"/>
      <c r="B13" s="48"/>
      <c r="C13" s="54"/>
      <c r="D13" s="55"/>
      <c r="E13" s="55"/>
      <c r="F13" s="55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7"/>
      <c r="T13" s="66"/>
      <c r="U13" s="66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69"/>
      <c r="AL13" s="69"/>
      <c r="AM13" s="69"/>
      <c r="AN13" s="69"/>
      <c r="AO13" s="69"/>
      <c r="AP13" s="69"/>
      <c r="AQ13" s="70"/>
      <c r="AR13" s="70"/>
      <c r="AS13" s="52"/>
      <c r="AT13" s="52"/>
      <c r="AU13" s="52"/>
      <c r="AV13" s="66"/>
      <c r="AW13" s="66"/>
      <c r="AX13" s="66"/>
      <c r="AY13" s="67"/>
      <c r="AZ13" s="66"/>
      <c r="BJ13" s="66"/>
      <c r="BK13" s="67"/>
      <c r="BL13" s="66"/>
      <c r="BZ13" s="66"/>
      <c r="CA13" s="67"/>
      <c r="CQ13" s="71"/>
      <c r="CR13" s="48"/>
      <c r="CS13" s="48"/>
      <c r="CT13" s="48"/>
      <c r="CU13" s="48"/>
      <c r="CV13" s="48"/>
      <c r="CW13" s="48"/>
      <c r="CX13" s="48"/>
      <c r="CY13" s="48"/>
      <c r="CZ13" s="64"/>
    </row>
    <row r="14" spans="1:104" ht="19" thickBot="1">
      <c r="A14" s="48"/>
      <c r="B14" s="48"/>
      <c r="C14" s="54"/>
      <c r="D14" s="55"/>
      <c r="E14" s="55"/>
      <c r="F14" s="55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7"/>
      <c r="T14" s="66"/>
      <c r="U14" s="66"/>
      <c r="V14" s="66"/>
      <c r="W14" s="66"/>
      <c r="X14" s="82"/>
      <c r="Y14" s="82"/>
      <c r="Z14" s="82"/>
      <c r="AA14" s="82"/>
      <c r="AB14" s="83"/>
      <c r="AC14" s="83"/>
      <c r="AD14" s="83"/>
      <c r="AE14" s="83"/>
      <c r="AF14" s="82"/>
      <c r="AG14" s="82"/>
      <c r="AH14" s="82"/>
      <c r="AI14" s="82"/>
      <c r="AJ14" s="82"/>
      <c r="AK14" s="82"/>
      <c r="AL14" s="82"/>
      <c r="AM14" s="82"/>
      <c r="AN14" s="83"/>
      <c r="AO14" s="83"/>
      <c r="AP14" s="83"/>
      <c r="AQ14" s="83"/>
      <c r="AR14" s="82"/>
      <c r="AS14" s="82"/>
      <c r="AT14" s="82"/>
      <c r="AU14" s="82"/>
      <c r="AV14" s="66"/>
      <c r="AW14" s="83"/>
      <c r="AX14" s="83"/>
      <c r="AY14" s="67"/>
      <c r="AZ14" s="66"/>
      <c r="BA14" s="66"/>
      <c r="BB14" s="66"/>
      <c r="BC14" s="66"/>
      <c r="BD14" s="66"/>
      <c r="BE14" s="66"/>
      <c r="BF14" s="66"/>
      <c r="BG14" s="66"/>
      <c r="BH14" s="66"/>
      <c r="BI14" s="66"/>
      <c r="BJ14" s="66"/>
      <c r="BK14" s="67"/>
      <c r="BL14" s="66"/>
      <c r="BM14" s="66"/>
      <c r="BN14" s="66"/>
      <c r="BO14" s="66"/>
      <c r="BP14" s="66"/>
      <c r="BQ14" s="66"/>
      <c r="BR14" s="66"/>
      <c r="BS14" s="66"/>
      <c r="BT14" s="66"/>
      <c r="BU14" s="66"/>
      <c r="BV14" s="66"/>
      <c r="BW14" s="66"/>
      <c r="BX14" s="66"/>
      <c r="BY14" s="66"/>
      <c r="BZ14" s="66"/>
      <c r="CA14" s="67"/>
      <c r="CB14" s="66"/>
      <c r="CC14" s="66"/>
      <c r="CD14" s="66"/>
      <c r="CE14" s="66"/>
      <c r="CF14" s="66"/>
      <c r="CG14" s="66"/>
      <c r="CH14" s="66"/>
      <c r="CI14" s="66"/>
      <c r="CJ14" s="66"/>
      <c r="CK14" s="66"/>
      <c r="CL14" s="66"/>
      <c r="CM14" s="66"/>
      <c r="CN14" s="66"/>
      <c r="CO14" s="66"/>
      <c r="CP14" s="66"/>
      <c r="CQ14" s="71"/>
      <c r="CR14" s="48"/>
      <c r="CS14" s="48"/>
      <c r="CT14" s="48"/>
      <c r="CU14" s="48"/>
      <c r="CV14" s="48"/>
      <c r="CW14" s="48"/>
      <c r="CX14" s="48"/>
      <c r="CY14" s="48"/>
      <c r="CZ14" s="64"/>
    </row>
    <row r="15" spans="1:104" ht="19" thickTop="1">
      <c r="A15" s="48"/>
      <c r="B15" s="48"/>
      <c r="C15" s="54"/>
      <c r="D15" s="55"/>
      <c r="E15" s="55"/>
      <c r="F15" s="55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7"/>
      <c r="T15" s="84"/>
      <c r="U15" s="85"/>
      <c r="V15" s="85"/>
      <c r="W15" s="8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66"/>
      <c r="AL15" s="66"/>
      <c r="AM15" s="66"/>
      <c r="AN15" s="66"/>
      <c r="AO15" s="66"/>
      <c r="AP15" s="66"/>
      <c r="AQ15" s="66"/>
      <c r="AR15" s="66"/>
      <c r="AS15" s="66"/>
      <c r="AT15" s="66"/>
      <c r="AU15" s="66"/>
      <c r="AV15" s="84"/>
      <c r="AW15" s="66"/>
      <c r="AX15" s="66"/>
      <c r="AY15" s="86"/>
      <c r="AZ15" s="66"/>
      <c r="BA15" s="66"/>
      <c r="BB15" s="66"/>
      <c r="BC15" s="66"/>
      <c r="BD15" s="66"/>
      <c r="BE15" s="66"/>
      <c r="BF15" s="66"/>
      <c r="BG15" s="66"/>
      <c r="BH15" s="66"/>
      <c r="BI15" s="66"/>
      <c r="BJ15" s="66"/>
      <c r="BK15" s="67"/>
      <c r="BL15" s="66"/>
      <c r="BM15" s="66"/>
      <c r="BN15" s="66"/>
      <c r="BO15" s="66"/>
      <c r="BP15" s="66"/>
      <c r="BQ15" s="66"/>
      <c r="BR15" s="66"/>
      <c r="BS15" s="66"/>
      <c r="BT15" s="66"/>
      <c r="BU15" s="66"/>
      <c r="BV15" s="66"/>
      <c r="BW15" s="66"/>
      <c r="BX15" s="66"/>
      <c r="BY15" s="66"/>
      <c r="BZ15" s="66"/>
      <c r="CA15" s="67"/>
      <c r="CB15" s="66"/>
      <c r="CC15" s="66"/>
      <c r="CD15" s="66"/>
      <c r="CE15" s="66"/>
      <c r="CF15" s="66"/>
      <c r="CG15" s="66"/>
      <c r="CH15" s="66"/>
      <c r="CI15" s="66"/>
      <c r="CJ15" s="66"/>
      <c r="CK15" s="66"/>
      <c r="CL15" s="66"/>
      <c r="CM15" s="66"/>
      <c r="CN15" s="66"/>
      <c r="CO15" s="66"/>
      <c r="CP15" s="66"/>
      <c r="CQ15" s="71"/>
      <c r="CR15" s="48"/>
      <c r="CS15" s="48"/>
      <c r="CT15" s="48"/>
      <c r="CU15" s="48"/>
      <c r="CV15" s="48"/>
      <c r="CW15" s="48"/>
      <c r="CX15" s="48"/>
      <c r="CY15" s="48"/>
      <c r="CZ15" s="64"/>
    </row>
    <row r="16" spans="1:104" ht="18">
      <c r="A16" s="48"/>
      <c r="B16" s="48"/>
      <c r="C16" s="54"/>
      <c r="D16" s="55"/>
      <c r="E16" s="55"/>
      <c r="F16" s="55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7"/>
      <c r="T16" s="80"/>
      <c r="U16" s="66"/>
      <c r="V16" s="66"/>
      <c r="W16" s="67"/>
      <c r="X16" s="66"/>
      <c r="Y16" s="66"/>
      <c r="Z16" s="66"/>
      <c r="AA16" s="66"/>
      <c r="AB16" s="66"/>
      <c r="AC16" s="74"/>
      <c r="AD16" s="74"/>
      <c r="AE16" s="74"/>
      <c r="AF16" s="74"/>
      <c r="AG16" s="66"/>
      <c r="AH16" s="66"/>
      <c r="AI16" s="66"/>
      <c r="AJ16" s="66"/>
      <c r="AK16" s="66"/>
      <c r="AL16" s="66"/>
      <c r="AM16" s="66"/>
      <c r="AN16" s="66"/>
      <c r="AO16" s="66"/>
      <c r="AP16" s="66"/>
      <c r="AQ16" s="66"/>
      <c r="AR16" s="66"/>
      <c r="AS16" s="66"/>
      <c r="AT16" s="66"/>
      <c r="AU16" s="66"/>
      <c r="AV16" s="80"/>
      <c r="AW16" s="66"/>
      <c r="AX16" s="66"/>
      <c r="AY16" s="67"/>
      <c r="AZ16" s="66"/>
      <c r="BA16" s="66"/>
      <c r="BB16" s="66"/>
      <c r="BC16" s="66"/>
      <c r="BD16" s="66"/>
      <c r="BE16" s="66"/>
      <c r="BF16" s="66"/>
      <c r="BG16" s="66"/>
      <c r="BH16" s="66"/>
      <c r="BI16" s="66"/>
      <c r="BJ16" s="66"/>
      <c r="BK16" s="67"/>
      <c r="BL16" s="66"/>
      <c r="BM16" s="66"/>
      <c r="BN16" s="66"/>
      <c r="BO16" s="66"/>
      <c r="BP16" s="66"/>
      <c r="BQ16" s="66"/>
      <c r="BR16" s="66"/>
      <c r="BS16" s="66"/>
      <c r="BT16" s="66"/>
      <c r="BU16" s="66"/>
      <c r="BV16" s="66"/>
      <c r="BW16" s="66"/>
      <c r="BX16" s="66"/>
      <c r="BY16" s="66"/>
      <c r="BZ16" s="66"/>
      <c r="CA16" s="67"/>
      <c r="CB16" s="66"/>
      <c r="CC16" s="66"/>
      <c r="CD16" s="66"/>
      <c r="CE16" s="66"/>
      <c r="CF16" s="66"/>
      <c r="CG16" s="66"/>
      <c r="CH16" s="66"/>
      <c r="CI16" s="66"/>
      <c r="CJ16" s="66"/>
      <c r="CK16" s="66"/>
      <c r="CL16" s="66"/>
      <c r="CM16" s="66"/>
      <c r="CN16" s="66"/>
      <c r="CO16" s="66"/>
      <c r="CP16" s="66"/>
      <c r="CQ16" s="71"/>
      <c r="CR16" s="48"/>
      <c r="CS16" s="48"/>
      <c r="CT16" s="48"/>
      <c r="CU16" s="48"/>
      <c r="CV16" s="48"/>
      <c r="CW16" s="48"/>
      <c r="CX16" s="48"/>
      <c r="CY16" s="48"/>
      <c r="CZ16" s="64"/>
    </row>
    <row r="17" spans="1:105" ht="18">
      <c r="A17" s="48"/>
      <c r="B17" s="48"/>
      <c r="C17" s="54"/>
      <c r="D17" s="55"/>
      <c r="E17" s="55"/>
      <c r="F17" s="55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7"/>
      <c r="T17" s="80"/>
      <c r="U17" s="66"/>
      <c r="V17" s="66"/>
      <c r="W17" s="67"/>
      <c r="X17" s="66"/>
      <c r="Y17" s="66"/>
      <c r="Z17" s="66"/>
      <c r="AA17" s="66"/>
      <c r="AB17" s="66"/>
      <c r="AC17" s="73" t="s">
        <v>42</v>
      </c>
      <c r="AD17" s="73"/>
      <c r="AE17" s="73"/>
      <c r="AF17" s="73"/>
      <c r="AG17" s="73"/>
      <c r="AH17" s="73"/>
      <c r="AI17" s="74"/>
      <c r="AJ17" s="74"/>
      <c r="AK17" s="74"/>
      <c r="AL17" s="74"/>
      <c r="AM17" s="74"/>
      <c r="AN17" s="74"/>
      <c r="AO17" s="74"/>
      <c r="AP17" s="66"/>
      <c r="AQ17" s="66"/>
      <c r="AR17" s="66"/>
      <c r="AS17" s="66"/>
      <c r="AT17" s="66"/>
      <c r="AU17" s="66"/>
      <c r="AV17" s="80"/>
      <c r="AW17" s="66"/>
      <c r="AX17" s="66"/>
      <c r="AY17" s="67"/>
      <c r="AZ17" s="66"/>
      <c r="BA17" s="66"/>
      <c r="BB17" s="66"/>
      <c r="BC17" s="66"/>
      <c r="BD17" s="66"/>
      <c r="BE17" s="66"/>
      <c r="BF17" s="66"/>
      <c r="BG17" s="66"/>
      <c r="BH17" s="66"/>
      <c r="BI17" s="66"/>
      <c r="BJ17" s="66"/>
      <c r="BK17" s="67"/>
      <c r="BL17" s="66"/>
      <c r="BM17" s="66"/>
      <c r="BN17" s="66"/>
      <c r="BO17" s="66"/>
      <c r="BP17" s="66"/>
      <c r="BQ17" s="66"/>
      <c r="BR17" s="66"/>
      <c r="BS17" s="66"/>
      <c r="BT17" s="66"/>
      <c r="BU17" s="66"/>
      <c r="BV17" s="66"/>
      <c r="BW17" s="66"/>
      <c r="BX17" s="66"/>
      <c r="BY17" s="66"/>
      <c r="BZ17" s="66"/>
      <c r="CA17" s="67"/>
      <c r="CB17" s="66"/>
      <c r="CC17" s="66"/>
      <c r="CM17" s="66"/>
      <c r="CN17" s="66"/>
      <c r="CO17" s="66"/>
      <c r="CP17" s="66"/>
      <c r="CQ17" s="71"/>
      <c r="CR17" s="66"/>
      <c r="CS17" s="66"/>
      <c r="CT17" s="66"/>
      <c r="CU17" s="66"/>
      <c r="CV17" s="66"/>
      <c r="CW17" s="66"/>
      <c r="CX17" s="48"/>
      <c r="CY17" s="48"/>
      <c r="CZ17" s="64"/>
    </row>
    <row r="18" spans="1:105" ht="18">
      <c r="A18" s="48"/>
      <c r="B18" s="48"/>
      <c r="C18" s="54"/>
      <c r="D18" s="55"/>
      <c r="E18" s="55"/>
      <c r="F18" s="55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7"/>
      <c r="T18" s="80"/>
      <c r="U18" s="66"/>
      <c r="V18" s="66"/>
      <c r="W18" s="67"/>
      <c r="X18" s="66"/>
      <c r="Y18" s="66"/>
      <c r="Z18" s="66"/>
      <c r="AA18" s="66"/>
      <c r="AB18" s="66"/>
      <c r="AC18" s="77">
        <v>4391</v>
      </c>
      <c r="AD18" s="77"/>
      <c r="AE18" s="77"/>
      <c r="AF18" s="77"/>
      <c r="AG18" s="74"/>
      <c r="AH18" s="74"/>
      <c r="AI18" s="66"/>
      <c r="AJ18" s="66"/>
      <c r="AK18" s="66"/>
      <c r="AL18" s="66"/>
      <c r="AM18" s="66"/>
      <c r="AN18" s="79"/>
      <c r="AO18" s="79"/>
      <c r="AP18" s="66"/>
      <c r="AQ18" s="66"/>
      <c r="AR18" s="66"/>
      <c r="AS18" s="66"/>
      <c r="AT18" s="66"/>
      <c r="AU18" s="66"/>
      <c r="AV18" s="80"/>
      <c r="AW18" s="66"/>
      <c r="AX18" s="66"/>
      <c r="AY18" s="67"/>
      <c r="AZ18" s="66"/>
      <c r="BA18" s="66"/>
      <c r="BB18" s="66"/>
      <c r="BC18" s="66"/>
      <c r="BD18" s="66"/>
      <c r="BE18" s="66"/>
      <c r="BF18" s="66"/>
      <c r="BG18" s="66"/>
      <c r="BH18" s="66"/>
      <c r="BI18" s="66"/>
      <c r="BJ18" s="66"/>
      <c r="BK18" s="67"/>
      <c r="BL18" s="66"/>
      <c r="BM18" s="66"/>
      <c r="BN18" s="66"/>
      <c r="BO18" s="66"/>
      <c r="BP18" s="66"/>
      <c r="BQ18" s="66"/>
      <c r="BR18" s="66"/>
      <c r="BS18" s="66"/>
      <c r="BT18" s="66"/>
      <c r="BU18" s="66"/>
      <c r="BV18" s="66"/>
      <c r="BW18" s="66"/>
      <c r="BX18" s="66"/>
      <c r="BY18" s="66"/>
      <c r="BZ18" s="66"/>
      <c r="CA18" s="67"/>
      <c r="CB18" s="66"/>
      <c r="CQ18" s="71"/>
      <c r="CR18" s="48"/>
      <c r="CS18" s="48"/>
      <c r="CT18" s="48"/>
      <c r="CU18" s="48"/>
      <c r="CV18" s="48"/>
      <c r="CW18" s="48"/>
      <c r="CX18" s="48"/>
      <c r="CY18" s="48"/>
      <c r="CZ18" s="64"/>
    </row>
    <row r="19" spans="1:105" ht="18">
      <c r="A19" s="48"/>
      <c r="B19" s="48"/>
      <c r="C19" s="54"/>
      <c r="D19" s="55"/>
      <c r="E19" s="55"/>
      <c r="F19" s="55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75"/>
      <c r="T19" s="80"/>
      <c r="U19" s="66"/>
      <c r="V19" s="66"/>
      <c r="W19" s="67"/>
      <c r="X19" s="66"/>
      <c r="Y19" s="66"/>
      <c r="Z19" s="66"/>
      <c r="AA19" s="66"/>
      <c r="AB19" s="66"/>
      <c r="AC19" s="81"/>
      <c r="AD19" s="81"/>
      <c r="AE19" s="81"/>
      <c r="AF19" s="81"/>
      <c r="AG19" s="70"/>
      <c r="AH19" s="70"/>
      <c r="AI19" s="66"/>
      <c r="AJ19" s="66"/>
      <c r="AK19" s="66"/>
      <c r="AL19" s="66"/>
      <c r="AM19" s="66"/>
      <c r="AN19" s="79"/>
      <c r="AO19" s="79"/>
      <c r="AP19" s="66"/>
      <c r="AQ19" s="66"/>
      <c r="AR19" s="66"/>
      <c r="AS19" s="66"/>
      <c r="AT19" s="66"/>
      <c r="AU19" s="66"/>
      <c r="AV19" s="80"/>
      <c r="AW19" s="66"/>
      <c r="AX19" s="66"/>
      <c r="AY19" s="67"/>
      <c r="AZ19" s="66"/>
      <c r="BA19" s="66"/>
      <c r="BB19" s="66"/>
      <c r="BC19" s="66"/>
      <c r="BD19" s="66"/>
      <c r="BE19" s="66"/>
      <c r="BF19" s="66"/>
      <c r="BG19" s="66"/>
      <c r="BH19" s="66"/>
      <c r="BI19" s="66"/>
      <c r="BJ19" s="66"/>
      <c r="BK19" s="67"/>
      <c r="BL19" s="66"/>
      <c r="BM19" s="66"/>
      <c r="BN19" s="66"/>
      <c r="BO19" s="66"/>
      <c r="BP19" s="66"/>
      <c r="BQ19" s="66"/>
      <c r="BR19" s="66"/>
      <c r="BS19" s="66"/>
      <c r="BT19" s="66"/>
      <c r="BU19" s="66"/>
      <c r="BV19" s="66"/>
      <c r="BW19" s="66"/>
      <c r="BX19" s="66"/>
      <c r="BY19" s="66"/>
      <c r="BZ19" s="66"/>
      <c r="CA19" s="67"/>
      <c r="CB19" s="66"/>
      <c r="CQ19" s="71"/>
      <c r="CR19" s="48"/>
      <c r="CS19" s="48"/>
      <c r="CT19" s="48"/>
      <c r="CU19" s="48"/>
      <c r="CV19" s="48"/>
      <c r="CW19" s="48"/>
      <c r="CX19" s="48"/>
      <c r="CY19" s="48"/>
      <c r="CZ19" s="64"/>
    </row>
    <row r="20" spans="1:105" ht="18">
      <c r="A20" s="48"/>
      <c r="B20" s="48"/>
      <c r="C20" s="54"/>
      <c r="D20" s="55"/>
      <c r="E20" s="55"/>
      <c r="F20" s="55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75"/>
      <c r="T20" s="80"/>
      <c r="U20" s="66"/>
      <c r="V20" s="66"/>
      <c r="W20" s="67"/>
      <c r="X20" s="66"/>
      <c r="Y20" s="66"/>
      <c r="Z20" s="66"/>
      <c r="AA20" s="66"/>
      <c r="AB20" s="66"/>
      <c r="AC20" s="81"/>
      <c r="AD20" s="81"/>
      <c r="AE20" s="81"/>
      <c r="AF20" s="81"/>
      <c r="AG20" s="70"/>
      <c r="AH20" s="70"/>
      <c r="AI20" s="66"/>
      <c r="AJ20" s="66"/>
      <c r="AK20" s="66"/>
      <c r="AL20" s="66"/>
      <c r="AM20" s="66"/>
      <c r="AN20" s="79"/>
      <c r="AO20" s="79"/>
      <c r="AP20" s="66"/>
      <c r="AQ20" s="66"/>
      <c r="AR20" s="66"/>
      <c r="AS20" s="66"/>
      <c r="AT20" s="66"/>
      <c r="AU20" s="66"/>
      <c r="AV20" s="80"/>
      <c r="AW20" s="66"/>
      <c r="AX20" s="66"/>
      <c r="AY20" s="67"/>
      <c r="AZ20" s="87"/>
      <c r="BA20" s="83"/>
      <c r="BB20" s="83"/>
      <c r="BC20" s="83"/>
      <c r="BD20" s="66"/>
      <c r="BE20" s="66"/>
      <c r="BF20" s="66"/>
      <c r="BG20" s="66"/>
      <c r="BH20" s="66"/>
      <c r="BI20" s="66"/>
      <c r="BJ20" s="66"/>
      <c r="BK20" s="67"/>
      <c r="BL20" s="66"/>
      <c r="BM20" s="66"/>
      <c r="BN20" s="66"/>
      <c r="BO20" s="66"/>
      <c r="BP20" s="66"/>
      <c r="BQ20" s="66"/>
      <c r="BR20" s="66"/>
      <c r="BS20" s="66"/>
      <c r="BT20" s="66"/>
      <c r="BU20" s="66"/>
      <c r="BV20" s="66"/>
      <c r="BW20" s="66"/>
      <c r="BX20" s="66"/>
      <c r="BY20" s="66"/>
      <c r="BZ20" s="66"/>
      <c r="CA20" s="67"/>
      <c r="CB20" s="66"/>
      <c r="CQ20" s="71"/>
      <c r="CR20" s="48"/>
      <c r="CS20" s="48"/>
      <c r="CT20" s="48"/>
      <c r="CU20" s="48"/>
      <c r="CV20" s="48"/>
      <c r="CW20" s="48"/>
      <c r="CX20" s="48"/>
      <c r="CY20" s="48"/>
      <c r="CZ20" s="64"/>
    </row>
    <row r="21" spans="1:105" ht="18">
      <c r="A21" s="48"/>
      <c r="B21" s="48"/>
      <c r="C21" s="54"/>
      <c r="D21" s="55"/>
      <c r="E21" s="55"/>
      <c r="F21" s="55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75"/>
      <c r="T21" s="80"/>
      <c r="U21" s="66"/>
      <c r="V21" s="66"/>
      <c r="W21" s="67"/>
      <c r="X21" s="66"/>
      <c r="Y21" s="66"/>
      <c r="Z21" s="66"/>
      <c r="AA21" s="66"/>
      <c r="AB21" s="66"/>
      <c r="AC21" s="66"/>
      <c r="AD21" s="66"/>
      <c r="AE21" s="66"/>
      <c r="AF21" s="66"/>
      <c r="AG21" s="66"/>
      <c r="AH21" s="66"/>
      <c r="AI21" s="66"/>
      <c r="AJ21" s="66"/>
      <c r="AK21" s="66"/>
      <c r="AL21" s="66"/>
      <c r="AM21" s="66"/>
      <c r="AN21" s="66"/>
      <c r="AO21" s="66"/>
      <c r="AP21" s="66"/>
      <c r="AQ21" s="66"/>
      <c r="AR21" s="66"/>
      <c r="AS21" s="66"/>
      <c r="AT21" s="66"/>
      <c r="AU21" s="66"/>
      <c r="AV21" s="80"/>
      <c r="AW21" s="66"/>
      <c r="AX21" s="66"/>
      <c r="AY21" s="67"/>
      <c r="AZ21" s="66"/>
      <c r="BA21" s="66"/>
      <c r="BB21" s="66"/>
      <c r="BC21" s="67"/>
      <c r="BD21" s="66"/>
      <c r="BE21" s="66"/>
      <c r="BF21" s="66"/>
      <c r="BG21" s="66"/>
      <c r="BH21" s="66"/>
      <c r="BI21" s="66"/>
      <c r="BJ21" s="66"/>
      <c r="BK21" s="67"/>
      <c r="BL21" s="88"/>
      <c r="BM21" s="85"/>
      <c r="BN21" s="85"/>
      <c r="BO21" s="89"/>
      <c r="BP21" s="66"/>
      <c r="BQ21" s="66"/>
      <c r="BR21" s="66"/>
      <c r="BS21" s="66"/>
      <c r="BT21" s="66"/>
      <c r="BU21" s="66"/>
      <c r="BV21" s="66"/>
      <c r="BW21" s="66"/>
      <c r="BX21" s="66"/>
      <c r="BY21" s="66"/>
      <c r="BZ21" s="66"/>
      <c r="CA21" s="67"/>
      <c r="CB21" s="66"/>
      <c r="CQ21" s="71"/>
      <c r="CR21" s="48"/>
      <c r="CS21" s="48"/>
      <c r="CT21" s="48"/>
      <c r="CU21" s="48"/>
      <c r="CV21" s="48"/>
      <c r="CW21" s="48"/>
      <c r="CX21" s="48"/>
      <c r="CY21" s="48"/>
      <c r="CZ21" s="64"/>
    </row>
    <row r="22" spans="1:105" ht="19" thickBot="1">
      <c r="A22" s="48"/>
      <c r="B22" s="48"/>
      <c r="C22" s="54"/>
      <c r="D22" s="49"/>
      <c r="E22" s="55"/>
      <c r="F22" s="55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82"/>
      <c r="S22" s="90"/>
      <c r="T22" s="91"/>
      <c r="U22" s="83"/>
      <c r="V22" s="83"/>
      <c r="W22" s="90"/>
      <c r="X22" s="82"/>
      <c r="Y22" s="82"/>
      <c r="Z22" s="82"/>
      <c r="AA22" s="82"/>
      <c r="AB22" s="83"/>
      <c r="AC22" s="83"/>
      <c r="AD22" s="83"/>
      <c r="AE22" s="83"/>
      <c r="AF22" s="83"/>
      <c r="AG22" s="82"/>
      <c r="AH22" s="82"/>
      <c r="AI22" s="82"/>
      <c r="AJ22" s="82"/>
      <c r="AK22" s="82"/>
      <c r="AL22" s="82"/>
      <c r="AM22" s="82"/>
      <c r="AN22" s="83"/>
      <c r="AO22" s="83"/>
      <c r="AP22" s="83"/>
      <c r="AQ22" s="83"/>
      <c r="AR22" s="82"/>
      <c r="AS22" s="82"/>
      <c r="AT22" s="82"/>
      <c r="AU22" s="82"/>
      <c r="AV22" s="91"/>
      <c r="AW22" s="83"/>
      <c r="AX22" s="83"/>
      <c r="AY22" s="90"/>
      <c r="AZ22" s="66"/>
      <c r="BA22" s="66"/>
      <c r="BB22" s="66"/>
      <c r="BC22" s="67"/>
      <c r="BD22" s="91"/>
      <c r="BE22" s="82"/>
      <c r="BF22" s="82"/>
      <c r="BG22" s="82"/>
      <c r="BH22" s="82"/>
      <c r="BI22" s="82"/>
      <c r="BJ22" s="82"/>
      <c r="BK22" s="90"/>
      <c r="BL22" s="80"/>
      <c r="BM22" s="66"/>
      <c r="BN22" s="66"/>
      <c r="BO22" s="67"/>
      <c r="BP22" s="82"/>
      <c r="BQ22" s="82"/>
      <c r="BR22" s="82"/>
      <c r="BS22" s="82"/>
      <c r="BT22" s="82"/>
      <c r="BU22" s="82"/>
      <c r="BV22" s="82"/>
      <c r="BW22" s="82"/>
      <c r="BX22" s="82"/>
      <c r="BY22" s="82"/>
      <c r="BZ22" s="82"/>
      <c r="CA22" s="90"/>
      <c r="CB22" s="66"/>
      <c r="CC22" s="66"/>
      <c r="CD22" s="66"/>
      <c r="CE22" s="66"/>
      <c r="CF22" s="66"/>
      <c r="CG22" s="66"/>
      <c r="CH22" s="66"/>
      <c r="CI22" s="66"/>
      <c r="CJ22" s="66"/>
      <c r="CK22" s="66"/>
      <c r="CL22" s="66"/>
      <c r="CM22" s="66"/>
      <c r="CN22" s="66"/>
      <c r="CO22" s="66"/>
      <c r="CP22" s="66"/>
      <c r="CQ22" s="71"/>
      <c r="CR22" s="48"/>
      <c r="CS22" s="48"/>
      <c r="CT22" s="48"/>
      <c r="CU22" s="48"/>
      <c r="CV22" s="48"/>
      <c r="CW22" s="48"/>
      <c r="CX22" s="48"/>
      <c r="CY22" s="48"/>
      <c r="CZ22" s="64"/>
    </row>
    <row r="23" spans="1:105" ht="19" thickTop="1">
      <c r="A23" s="48"/>
      <c r="B23" s="48"/>
      <c r="C23" s="54"/>
      <c r="D23" s="49"/>
      <c r="E23" s="55"/>
      <c r="F23" s="55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92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6"/>
      <c r="AJ23" s="66"/>
      <c r="AK23" s="66"/>
      <c r="AL23" s="66"/>
      <c r="AM23" s="66"/>
      <c r="AN23" s="66"/>
      <c r="AO23" s="66"/>
      <c r="AP23" s="66"/>
      <c r="AQ23" s="66"/>
      <c r="AR23" s="66"/>
      <c r="AS23" s="66"/>
      <c r="AT23" s="66"/>
      <c r="AU23" s="66"/>
      <c r="AV23" s="66"/>
      <c r="AW23" s="66"/>
      <c r="AX23" s="66"/>
      <c r="AY23" s="66"/>
      <c r="AZ23" s="66"/>
      <c r="BA23" s="66"/>
      <c r="BB23" s="66"/>
      <c r="BC23" s="66"/>
      <c r="BD23" s="66"/>
      <c r="BE23" s="66"/>
      <c r="BF23" s="66"/>
      <c r="BG23" s="66"/>
      <c r="BH23" s="66"/>
      <c r="BI23" s="66"/>
      <c r="BJ23" s="66"/>
      <c r="BK23" s="66"/>
      <c r="BL23" s="66"/>
      <c r="BM23" s="66"/>
      <c r="BN23" s="66"/>
      <c r="BO23" s="66"/>
      <c r="BP23" s="66"/>
      <c r="BQ23" s="66"/>
      <c r="BR23" s="66"/>
      <c r="BS23" s="66"/>
      <c r="BT23" s="66"/>
      <c r="BU23" s="66"/>
      <c r="BV23" s="66"/>
      <c r="BW23" s="66"/>
      <c r="BX23" s="66"/>
      <c r="BY23" s="66"/>
      <c r="BZ23" s="66"/>
      <c r="CA23" s="66"/>
      <c r="CB23" s="93"/>
      <c r="CC23" s="94"/>
      <c r="CD23" s="66"/>
      <c r="CE23" s="66"/>
      <c r="CF23" s="66"/>
      <c r="CG23" s="66"/>
      <c r="CH23" s="66"/>
      <c r="CI23" s="66"/>
      <c r="CJ23" s="66"/>
      <c r="CK23" s="66"/>
      <c r="CL23" s="66"/>
      <c r="CM23" s="66"/>
      <c r="CN23" s="66"/>
      <c r="CO23" s="66"/>
      <c r="CP23" s="66"/>
      <c r="CQ23" s="71"/>
      <c r="CR23" s="48"/>
      <c r="CS23" s="48"/>
      <c r="CT23" s="48"/>
      <c r="CU23" s="48"/>
      <c r="CV23" s="48"/>
      <c r="CW23" s="48"/>
      <c r="CX23" s="48"/>
      <c r="CY23" s="48"/>
      <c r="CZ23" s="64"/>
    </row>
    <row r="24" spans="1:105" ht="18">
      <c r="A24" s="48"/>
      <c r="B24" s="48"/>
      <c r="C24" s="54"/>
      <c r="D24" s="49"/>
      <c r="E24" s="55"/>
      <c r="F24" s="55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92"/>
      <c r="R24" s="66"/>
      <c r="S24" s="66"/>
      <c r="T24" s="66"/>
      <c r="U24" s="66"/>
      <c r="V24" s="66"/>
      <c r="W24" s="95" t="s">
        <v>43</v>
      </c>
      <c r="X24" s="95"/>
      <c r="Y24" s="95"/>
      <c r="Z24" s="95"/>
      <c r="AA24" s="95"/>
      <c r="AB24" s="52"/>
      <c r="AC24" s="79"/>
      <c r="AD24" s="79"/>
      <c r="AE24" s="79"/>
      <c r="AF24" s="95" t="s">
        <v>44</v>
      </c>
      <c r="AG24" s="95"/>
      <c r="AH24" s="95"/>
      <c r="AI24" s="95"/>
      <c r="AJ24" s="95"/>
      <c r="AK24" s="95"/>
      <c r="AL24" s="52"/>
      <c r="AM24" s="79"/>
      <c r="AN24" s="79"/>
      <c r="AP24" s="95" t="s">
        <v>44</v>
      </c>
      <c r="AQ24" s="95"/>
      <c r="AR24" s="95"/>
      <c r="AS24" s="95"/>
      <c r="AT24" s="95"/>
      <c r="AU24" s="95"/>
      <c r="AV24" s="52"/>
      <c r="AY24" s="95" t="s">
        <v>45</v>
      </c>
      <c r="AZ24" s="95"/>
      <c r="BA24" s="95"/>
      <c r="BB24" s="95"/>
      <c r="BC24" s="95"/>
      <c r="BD24" s="95"/>
      <c r="BE24" s="52"/>
      <c r="BF24" s="52"/>
      <c r="BG24" s="79"/>
      <c r="BH24" s="95" t="s">
        <v>46</v>
      </c>
      <c r="BI24" s="95"/>
      <c r="BJ24" s="95"/>
      <c r="BK24" s="95"/>
      <c r="BL24" s="95"/>
      <c r="BM24" s="95"/>
      <c r="BN24" s="52"/>
      <c r="BO24" s="52"/>
      <c r="BP24" s="79"/>
      <c r="BQ24" s="79"/>
      <c r="BR24" s="95" t="s">
        <v>47</v>
      </c>
      <c r="BS24" s="95"/>
      <c r="BT24" s="95"/>
      <c r="BU24" s="52"/>
      <c r="BV24" s="52"/>
      <c r="BW24" s="52"/>
      <c r="BX24" s="52"/>
      <c r="BY24" s="52"/>
      <c r="BZ24" s="66"/>
      <c r="CA24" s="66"/>
      <c r="CB24" s="66"/>
      <c r="CC24" s="92"/>
      <c r="CD24" s="66"/>
      <c r="CE24" s="66"/>
      <c r="CF24" s="66"/>
      <c r="CG24" s="66"/>
      <c r="CH24" s="66"/>
      <c r="CI24" s="66"/>
      <c r="CJ24" s="66"/>
      <c r="CK24" s="66"/>
      <c r="CL24" s="66"/>
      <c r="CM24" s="66"/>
      <c r="CN24" s="66"/>
      <c r="CO24" s="66"/>
      <c r="CP24" s="66"/>
      <c r="CQ24" s="71"/>
      <c r="CR24" s="48"/>
      <c r="CS24" s="48"/>
      <c r="CT24" s="48"/>
      <c r="CU24" s="48"/>
      <c r="CV24" s="48"/>
      <c r="CW24" s="48"/>
      <c r="CX24" s="48"/>
      <c r="CY24" s="48"/>
      <c r="CZ24" s="64"/>
    </row>
    <row r="25" spans="1:105" ht="18">
      <c r="A25" s="48"/>
      <c r="B25" s="48"/>
      <c r="C25" s="54"/>
      <c r="D25" s="55"/>
      <c r="E25" s="55"/>
      <c r="F25" s="55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92"/>
      <c r="R25" s="66"/>
      <c r="S25" s="66"/>
      <c r="T25" s="66"/>
      <c r="U25" s="66"/>
      <c r="V25" s="66"/>
      <c r="W25" s="78">
        <v>4381</v>
      </c>
      <c r="X25" s="78"/>
      <c r="Y25" s="78"/>
      <c r="Z25" s="78"/>
      <c r="AA25" s="52"/>
      <c r="AB25" s="96"/>
      <c r="AC25" s="96"/>
      <c r="AD25" s="96"/>
      <c r="AE25" s="96"/>
      <c r="AF25" s="78">
        <v>4387</v>
      </c>
      <c r="AG25" s="78"/>
      <c r="AH25" s="78"/>
      <c r="AI25" s="78"/>
      <c r="AJ25" s="52"/>
      <c r="AK25" s="96"/>
      <c r="AL25" s="96"/>
      <c r="AP25" s="78">
        <v>4385</v>
      </c>
      <c r="AQ25" s="78"/>
      <c r="AR25" s="78"/>
      <c r="AS25" s="78"/>
      <c r="AT25" s="52"/>
      <c r="AU25" s="96"/>
      <c r="AV25" s="96"/>
      <c r="AY25" s="78">
        <v>4386</v>
      </c>
      <c r="AZ25" s="78"/>
      <c r="BA25" s="78"/>
      <c r="BB25" s="78"/>
      <c r="BC25" s="52"/>
      <c r="BD25" s="96"/>
      <c r="BE25" s="96"/>
      <c r="BF25" s="96"/>
      <c r="BG25" s="96"/>
      <c r="BH25" s="78">
        <v>4384</v>
      </c>
      <c r="BI25" s="78"/>
      <c r="BJ25" s="78"/>
      <c r="BK25" s="78"/>
      <c r="BL25" s="79"/>
      <c r="BM25" s="79"/>
      <c r="BN25" s="79"/>
      <c r="BO25" s="79"/>
      <c r="BP25" s="96"/>
      <c r="BQ25" s="96"/>
      <c r="BR25" s="78">
        <v>4390</v>
      </c>
      <c r="BS25" s="78"/>
      <c r="BT25" s="78"/>
      <c r="BU25" s="78"/>
      <c r="BV25" s="79"/>
      <c r="BW25" s="79"/>
      <c r="BX25" s="79"/>
      <c r="BY25" s="79"/>
      <c r="BZ25" s="66"/>
      <c r="CA25" s="66"/>
      <c r="CB25" s="66"/>
      <c r="CC25" s="92"/>
      <c r="CD25" s="66"/>
      <c r="CE25" s="66"/>
      <c r="CF25" s="66"/>
      <c r="CG25" s="66"/>
      <c r="CH25" s="66"/>
      <c r="CI25" s="66"/>
      <c r="CJ25" s="66"/>
      <c r="CK25" s="66"/>
      <c r="CL25" s="66"/>
      <c r="CM25" s="66"/>
      <c r="CN25" s="66"/>
      <c r="CO25" s="66"/>
      <c r="CP25" s="66"/>
      <c r="CQ25" s="71"/>
      <c r="CX25" s="48"/>
      <c r="CY25" s="48"/>
      <c r="CZ25" s="64"/>
    </row>
    <row r="26" spans="1:105" ht="19" thickBot="1">
      <c r="C26" s="54"/>
      <c r="D26" s="55"/>
      <c r="E26" s="97"/>
      <c r="F26" s="97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98"/>
      <c r="R26" s="82"/>
      <c r="S26" s="82"/>
      <c r="T26" s="66"/>
      <c r="U26" s="66"/>
      <c r="V26" s="66"/>
      <c r="W26" s="68"/>
      <c r="X26" s="68"/>
      <c r="Y26" s="68"/>
      <c r="Z26" s="68"/>
      <c r="AA26" s="69"/>
      <c r="AB26" s="69"/>
      <c r="AC26" s="96"/>
      <c r="AD26" s="96"/>
      <c r="AE26" s="96"/>
      <c r="AF26" s="68"/>
      <c r="AG26" s="68"/>
      <c r="AH26" s="68"/>
      <c r="AI26" s="68"/>
      <c r="AJ26" s="69"/>
      <c r="AK26" s="69"/>
      <c r="AL26" s="96"/>
      <c r="AP26" s="68"/>
      <c r="AQ26" s="68"/>
      <c r="AR26" s="68"/>
      <c r="AS26" s="68"/>
      <c r="AT26" s="69"/>
      <c r="AU26" s="69"/>
      <c r="AV26" s="96"/>
      <c r="AY26" s="68"/>
      <c r="AZ26" s="68"/>
      <c r="BA26" s="68"/>
      <c r="BB26" s="68"/>
      <c r="BC26" s="69"/>
      <c r="BD26" s="69"/>
      <c r="BE26" s="96"/>
      <c r="BF26" s="96"/>
      <c r="BG26" s="96"/>
      <c r="BH26" s="68"/>
      <c r="BI26" s="68"/>
      <c r="BJ26" s="68"/>
      <c r="BK26" s="68"/>
      <c r="BL26" s="69"/>
      <c r="BM26" s="69"/>
      <c r="BN26" s="99"/>
      <c r="BO26" s="100"/>
      <c r="BP26" s="100"/>
      <c r="BQ26" s="96"/>
      <c r="BR26" s="68"/>
      <c r="BS26" s="68"/>
      <c r="BT26" s="68"/>
      <c r="BU26" s="68"/>
      <c r="BV26" s="69"/>
      <c r="BW26" s="69"/>
      <c r="BX26" s="99"/>
      <c r="BY26" s="100"/>
      <c r="BZ26" s="66"/>
      <c r="CA26" s="66"/>
      <c r="CB26" s="82"/>
      <c r="CC26" s="98"/>
      <c r="CD26" s="82"/>
      <c r="CE26" s="82"/>
      <c r="CF26" s="82"/>
      <c r="CG26" s="82"/>
      <c r="CH26" s="82"/>
      <c r="CI26" s="82"/>
      <c r="CJ26" s="82"/>
      <c r="CK26" s="82"/>
      <c r="CL26" s="82"/>
      <c r="CM26" s="82"/>
      <c r="CN26" s="82"/>
      <c r="CO26" s="82"/>
      <c r="CP26" s="90"/>
      <c r="CQ26" s="71"/>
      <c r="CX26" s="48"/>
      <c r="CY26" s="48"/>
      <c r="CZ26" s="64"/>
    </row>
    <row r="27" spans="1:105" ht="20" thickTop="1" thickBot="1">
      <c r="C27" s="54"/>
      <c r="D27" s="101"/>
      <c r="E27" s="55"/>
      <c r="F27" s="55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102"/>
      <c r="S27" s="66"/>
      <c r="T27" s="66"/>
      <c r="U27" s="66"/>
      <c r="V27" s="66"/>
      <c r="W27" s="68"/>
      <c r="X27" s="68"/>
      <c r="Y27" s="68"/>
      <c r="Z27" s="68"/>
      <c r="AA27" s="69"/>
      <c r="AB27" s="69"/>
      <c r="AC27" s="96"/>
      <c r="AD27" s="96"/>
      <c r="AE27" s="96"/>
      <c r="AF27" s="68"/>
      <c r="AG27" s="68"/>
      <c r="AH27" s="68"/>
      <c r="AI27" s="68"/>
      <c r="AJ27" s="69"/>
      <c r="AK27" s="69"/>
      <c r="AL27" s="96"/>
      <c r="AP27" s="68"/>
      <c r="AQ27" s="68"/>
      <c r="AR27" s="68"/>
      <c r="AS27" s="68"/>
      <c r="AT27" s="69"/>
      <c r="AU27" s="69"/>
      <c r="AV27" s="96"/>
      <c r="AY27" s="68"/>
      <c r="AZ27" s="68"/>
      <c r="BA27" s="68"/>
      <c r="BB27" s="68"/>
      <c r="BC27" s="69"/>
      <c r="BD27" s="69"/>
      <c r="BE27" s="96"/>
      <c r="BF27" s="96"/>
      <c r="BG27" s="96"/>
      <c r="BH27" s="68"/>
      <c r="BI27" s="68"/>
      <c r="BJ27" s="68"/>
      <c r="BK27" s="68"/>
      <c r="BL27" s="69"/>
      <c r="BM27" s="69"/>
      <c r="BN27" s="99"/>
      <c r="BO27" s="103"/>
      <c r="BP27" s="103"/>
      <c r="BQ27" s="96"/>
      <c r="BR27" s="68"/>
      <c r="BS27" s="68"/>
      <c r="BT27" s="68"/>
      <c r="BU27" s="68"/>
      <c r="BV27" s="69"/>
      <c r="BW27" s="69"/>
      <c r="BX27" s="99"/>
      <c r="BY27" s="104"/>
      <c r="BZ27" s="66"/>
      <c r="CA27" s="66"/>
      <c r="CB27" s="93"/>
      <c r="CC27" s="94"/>
      <c r="CD27" s="66"/>
      <c r="CE27" s="66"/>
      <c r="CF27" s="66"/>
      <c r="CG27" s="66"/>
      <c r="CH27" s="66"/>
      <c r="CI27" s="66"/>
      <c r="CJ27" s="66"/>
      <c r="CK27" s="66"/>
      <c r="CL27" s="66"/>
      <c r="CM27" s="66"/>
      <c r="CN27" s="66"/>
      <c r="CO27" s="66"/>
      <c r="CP27" s="66"/>
      <c r="CQ27" s="71"/>
      <c r="CV27" s="48"/>
      <c r="CX27" s="48"/>
      <c r="CY27" s="48"/>
      <c r="CZ27" s="64"/>
    </row>
    <row r="28" spans="1:105" ht="19" thickTop="1">
      <c r="C28" s="54"/>
      <c r="D28" s="55"/>
      <c r="E28" s="55"/>
      <c r="F28" s="55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92"/>
      <c r="R28" s="66"/>
      <c r="S28" s="66"/>
      <c r="T28" s="66"/>
      <c r="U28" s="66"/>
      <c r="V28" s="6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6"/>
      <c r="AP28" s="96"/>
      <c r="AQ28" s="96"/>
      <c r="AR28" s="105"/>
      <c r="AS28" s="96"/>
      <c r="AT28" s="96"/>
      <c r="AU28" s="96"/>
      <c r="AV28" s="96"/>
      <c r="AW28" s="96"/>
      <c r="AX28" s="96"/>
      <c r="AY28" s="96"/>
      <c r="AZ28" s="96"/>
      <c r="BA28" s="96"/>
      <c r="BB28" s="96"/>
      <c r="BC28" s="96"/>
      <c r="BD28" s="96"/>
      <c r="BE28" s="106"/>
      <c r="BF28" s="107"/>
      <c r="BG28" s="107"/>
      <c r="BH28" s="107"/>
      <c r="BI28" s="108"/>
      <c r="BJ28" s="83"/>
      <c r="BK28" s="83"/>
      <c r="BL28" s="83"/>
      <c r="BM28" s="109"/>
      <c r="BN28" s="84"/>
      <c r="BO28" s="85"/>
      <c r="BP28" s="85"/>
      <c r="BQ28" s="86"/>
      <c r="BR28" s="84"/>
      <c r="BS28" s="85"/>
      <c r="BT28" s="85"/>
      <c r="BU28" s="86"/>
      <c r="BV28" s="80"/>
      <c r="BW28" s="66"/>
      <c r="BX28" s="66"/>
      <c r="BY28" s="66"/>
      <c r="BZ28" s="66"/>
      <c r="CA28" s="66"/>
      <c r="CB28" s="66"/>
      <c r="CC28" s="92"/>
      <c r="CD28" s="66"/>
      <c r="CE28" s="66"/>
      <c r="CF28" s="66"/>
      <c r="CG28" s="66"/>
      <c r="CH28" s="66"/>
      <c r="CI28" s="66"/>
      <c r="CJ28" s="66"/>
      <c r="CK28" s="66"/>
      <c r="CL28" s="66"/>
      <c r="CM28" s="66"/>
      <c r="CN28" s="66"/>
      <c r="CO28" s="66"/>
      <c r="CP28" s="66"/>
      <c r="CQ28" s="71"/>
      <c r="CV28" s="48"/>
      <c r="CX28" s="48"/>
      <c r="CY28" s="48"/>
      <c r="CZ28" s="64"/>
    </row>
    <row r="29" spans="1:105" ht="19" thickBot="1">
      <c r="C29" s="54"/>
      <c r="D29" s="55"/>
      <c r="E29" s="55"/>
      <c r="F29" s="55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92"/>
      <c r="R29" s="66"/>
      <c r="S29" s="66"/>
      <c r="T29" s="66"/>
      <c r="U29" s="66"/>
      <c r="V29" s="66"/>
      <c r="W29" s="95" t="s">
        <v>48</v>
      </c>
      <c r="X29" s="95"/>
      <c r="Y29" s="95"/>
      <c r="Z29" s="95"/>
      <c r="AA29" s="52"/>
      <c r="AB29" s="52"/>
      <c r="AC29" s="96"/>
      <c r="AD29" s="96"/>
      <c r="AW29" s="79"/>
      <c r="AX29" s="79"/>
      <c r="AY29" s="79"/>
      <c r="AZ29" s="79"/>
      <c r="BA29" s="79"/>
      <c r="BB29" s="79"/>
      <c r="BC29" s="79"/>
      <c r="BD29" s="96"/>
      <c r="BE29" s="106"/>
      <c r="BF29" s="107"/>
      <c r="BG29" s="107"/>
      <c r="BH29" s="107"/>
      <c r="BI29" s="108"/>
      <c r="BJ29" s="83"/>
      <c r="BK29" s="83"/>
      <c r="BL29" s="83"/>
      <c r="BM29" s="109"/>
      <c r="BN29" s="110">
        <v>4384</v>
      </c>
      <c r="BO29" s="65"/>
      <c r="BP29" s="65"/>
      <c r="BQ29" s="76"/>
      <c r="BR29" s="111">
        <v>4390</v>
      </c>
      <c r="BS29" s="73"/>
      <c r="BT29" s="73"/>
      <c r="BU29" s="75"/>
      <c r="BV29" s="80"/>
      <c r="BW29" s="66"/>
      <c r="BX29" s="66"/>
      <c r="BY29" s="66"/>
      <c r="BZ29" s="66"/>
      <c r="CA29" s="66"/>
      <c r="CB29" s="66"/>
      <c r="CC29" s="92"/>
      <c r="CD29" s="66"/>
      <c r="CE29" s="66"/>
      <c r="CF29" s="66"/>
      <c r="CG29" s="66"/>
      <c r="CH29" s="66"/>
      <c r="CI29" s="66"/>
      <c r="CJ29" s="66"/>
      <c r="CK29" s="66"/>
      <c r="CL29" s="66"/>
      <c r="CM29" s="66"/>
      <c r="CN29" s="66"/>
      <c r="CO29" s="66"/>
      <c r="CP29" s="66"/>
      <c r="CQ29" s="71"/>
      <c r="CR29" s="48"/>
      <c r="CS29" s="48"/>
      <c r="CT29" s="48"/>
      <c r="CU29" s="48"/>
      <c r="CV29" s="48"/>
      <c r="CW29" s="48"/>
      <c r="CX29" s="48"/>
      <c r="CY29" s="53"/>
      <c r="CZ29" s="112"/>
    </row>
    <row r="30" spans="1:105" ht="20" thickTop="1" thickBot="1">
      <c r="C30" s="54"/>
      <c r="D30" s="55"/>
      <c r="E30" s="55"/>
      <c r="F30" s="55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92"/>
      <c r="R30" s="66"/>
      <c r="S30" s="66"/>
      <c r="T30" s="66"/>
      <c r="U30" s="66"/>
      <c r="V30" s="66"/>
      <c r="W30" s="78">
        <v>4390</v>
      </c>
      <c r="X30" s="78"/>
      <c r="Y30" s="78"/>
      <c r="Z30" s="78"/>
      <c r="AA30" s="52"/>
      <c r="AB30" s="96"/>
      <c r="AC30" s="96"/>
      <c r="AD30" s="96"/>
      <c r="AW30" s="96"/>
      <c r="AX30" s="96"/>
      <c r="AY30" s="96"/>
      <c r="AZ30" s="96"/>
      <c r="BA30" s="96"/>
      <c r="BB30" s="96"/>
      <c r="BC30" s="96"/>
      <c r="BD30" s="96"/>
      <c r="BE30" s="106"/>
      <c r="BF30" s="96"/>
      <c r="BG30" s="96"/>
      <c r="BH30" s="96"/>
      <c r="BI30" s="105"/>
      <c r="BJ30" s="113"/>
      <c r="BK30" s="114"/>
      <c r="BL30" s="114"/>
      <c r="BM30" s="115"/>
      <c r="BN30" s="66"/>
      <c r="BO30" s="66"/>
      <c r="BP30" s="66"/>
      <c r="BQ30" s="67"/>
      <c r="BR30" s="66"/>
      <c r="BS30" s="66"/>
      <c r="BT30" s="66"/>
      <c r="BU30" s="67"/>
      <c r="BV30" s="66"/>
      <c r="BW30" s="66"/>
      <c r="BX30" s="66"/>
      <c r="BY30" s="66"/>
      <c r="BZ30" s="66"/>
      <c r="CA30" s="66"/>
      <c r="CB30" s="82"/>
      <c r="CC30" s="98"/>
      <c r="CD30" s="66"/>
      <c r="CE30" s="66"/>
      <c r="CF30" s="66"/>
      <c r="CG30" s="66"/>
      <c r="CH30" s="66"/>
      <c r="CI30" s="66"/>
      <c r="CJ30" s="66"/>
      <c r="CK30" s="66"/>
      <c r="CL30" s="66"/>
      <c r="CM30" s="66"/>
      <c r="CN30" s="66"/>
      <c r="CO30" s="66"/>
      <c r="CP30" s="66"/>
      <c r="CQ30" s="71"/>
      <c r="CR30" s="48"/>
      <c r="CS30" s="48"/>
      <c r="CT30" s="48"/>
      <c r="CU30" s="48"/>
      <c r="CV30" s="48"/>
      <c r="CW30" s="48"/>
      <c r="CX30" s="64"/>
      <c r="CZ30" s="61"/>
    </row>
    <row r="31" spans="1:105" ht="19" thickTop="1">
      <c r="C31" s="54"/>
      <c r="D31" s="55"/>
      <c r="E31" s="55"/>
      <c r="F31" s="55"/>
      <c r="G31" s="65">
        <v>4302</v>
      </c>
      <c r="H31" s="65"/>
      <c r="I31" s="65"/>
      <c r="J31" s="65"/>
      <c r="K31" s="66"/>
      <c r="L31" s="66"/>
      <c r="M31" s="66"/>
      <c r="N31" s="66"/>
      <c r="O31" s="66"/>
      <c r="P31" s="66"/>
      <c r="Q31" s="66"/>
      <c r="R31" s="93"/>
      <c r="S31" s="86"/>
      <c r="T31" s="66"/>
      <c r="U31" s="66"/>
      <c r="V31" s="66"/>
      <c r="W31" s="68"/>
      <c r="X31" s="68"/>
      <c r="Y31" s="68"/>
      <c r="Z31" s="68"/>
      <c r="AA31" s="69"/>
      <c r="AB31" s="69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W31" s="66"/>
      <c r="AX31" s="66"/>
      <c r="AY31" s="66"/>
      <c r="AZ31" s="66"/>
      <c r="BA31" s="66"/>
      <c r="BB31" s="66"/>
      <c r="BC31" s="66"/>
      <c r="BD31" s="66"/>
      <c r="BE31" s="67"/>
      <c r="BF31" s="116"/>
      <c r="BG31" s="114"/>
      <c r="BH31" s="114"/>
      <c r="BI31" s="117"/>
      <c r="BJ31" s="114"/>
      <c r="BK31" s="114"/>
      <c r="BL31" s="114"/>
      <c r="BM31" s="115"/>
      <c r="BN31" s="66"/>
      <c r="BO31" s="66"/>
      <c r="BP31" s="66"/>
      <c r="BQ31" s="67"/>
      <c r="BR31" s="66"/>
      <c r="BS31" s="66"/>
      <c r="BT31" s="66"/>
      <c r="BU31" s="67"/>
      <c r="BV31" s="66"/>
      <c r="BW31" s="66"/>
      <c r="BX31" s="66"/>
      <c r="BY31" s="66"/>
      <c r="BZ31" s="66"/>
      <c r="CA31" s="67"/>
      <c r="CB31" s="110">
        <v>4305</v>
      </c>
      <c r="CC31" s="65"/>
      <c r="CD31" s="65"/>
      <c r="CE31" s="65"/>
      <c r="CF31" s="66"/>
      <c r="CG31" s="66"/>
      <c r="CH31" s="66"/>
      <c r="CI31" s="66"/>
      <c r="CJ31" s="66"/>
      <c r="CK31" s="66"/>
      <c r="CL31" s="66"/>
      <c r="CM31" s="66"/>
      <c r="CN31" s="66"/>
      <c r="CO31" s="66"/>
      <c r="CP31" s="66"/>
      <c r="CQ31" s="71"/>
      <c r="CT31" s="79"/>
      <c r="CU31" s="79"/>
      <c r="CX31" s="48"/>
      <c r="CY31" s="118"/>
      <c r="CZ31" s="48"/>
      <c r="DA31" s="48"/>
    </row>
    <row r="32" spans="1:105" ht="19" thickBot="1">
      <c r="C32" s="54"/>
      <c r="D32" s="55"/>
      <c r="E32" s="55"/>
      <c r="F32" s="55"/>
      <c r="G32" s="73"/>
      <c r="H32" s="73"/>
      <c r="I32" s="73"/>
      <c r="J32" s="73"/>
      <c r="K32" s="73"/>
      <c r="L32" s="73"/>
      <c r="M32" s="73"/>
      <c r="N32" s="73"/>
      <c r="O32" s="73"/>
      <c r="P32" s="74"/>
      <c r="Q32" s="74"/>
      <c r="R32" s="66"/>
      <c r="S32" s="66"/>
      <c r="T32" s="80"/>
      <c r="U32" s="66"/>
      <c r="V32" s="66"/>
      <c r="W32" s="68"/>
      <c r="X32" s="68"/>
      <c r="Y32" s="68"/>
      <c r="Z32" s="68"/>
      <c r="AA32" s="119"/>
      <c r="AB32" s="119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  <c r="AO32" s="82"/>
      <c r="AP32" s="120"/>
      <c r="AQ32" s="120"/>
      <c r="AR32" s="120"/>
      <c r="AS32" s="120"/>
      <c r="AT32" s="120"/>
      <c r="AU32" s="120"/>
      <c r="AV32" s="120"/>
      <c r="AW32" s="82"/>
      <c r="AX32" s="82"/>
      <c r="AY32" s="66"/>
      <c r="AZ32" s="66"/>
      <c r="BA32" s="66"/>
      <c r="BB32" s="66"/>
      <c r="BC32" s="66"/>
      <c r="BD32" s="66"/>
      <c r="BE32" s="67"/>
      <c r="BF32" s="87"/>
      <c r="BG32" s="83"/>
      <c r="BH32" s="83"/>
      <c r="BI32" s="121"/>
      <c r="BJ32" s="83"/>
      <c r="BK32" s="83"/>
      <c r="BL32" s="83"/>
      <c r="BM32" s="109"/>
      <c r="BN32" s="66"/>
      <c r="BO32" s="66"/>
      <c r="BP32" s="66"/>
      <c r="BQ32" s="67"/>
      <c r="BR32" s="82"/>
      <c r="BS32" s="82"/>
      <c r="BT32" s="82"/>
      <c r="BU32" s="90"/>
      <c r="BV32" s="66"/>
      <c r="BW32" s="66"/>
      <c r="BX32" s="66"/>
      <c r="BY32" s="66"/>
      <c r="BZ32" s="66"/>
      <c r="CA32" s="67"/>
      <c r="CB32" s="111"/>
      <c r="CC32" s="73"/>
      <c r="CD32" s="73"/>
      <c r="CE32" s="73"/>
      <c r="CF32" s="73"/>
      <c r="CG32" s="73"/>
      <c r="CH32" s="73"/>
      <c r="CI32" s="73"/>
      <c r="CJ32" s="73"/>
      <c r="CK32" s="73"/>
      <c r="CL32" s="73"/>
      <c r="CM32" s="73"/>
      <c r="CN32" s="73"/>
      <c r="CO32" s="73"/>
      <c r="CP32" s="75"/>
      <c r="CQ32" s="122"/>
      <c r="CR32" s="74"/>
      <c r="CS32" s="74"/>
      <c r="CT32" s="79"/>
      <c r="CU32" s="79"/>
      <c r="CX32" s="48"/>
      <c r="CY32" s="118"/>
      <c r="CZ32" s="48"/>
      <c r="DA32" s="48"/>
    </row>
    <row r="33" spans="1:105" ht="19" thickTop="1">
      <c r="C33" s="54"/>
      <c r="D33" s="55"/>
      <c r="E33" s="55"/>
      <c r="F33" s="55"/>
      <c r="G33" s="77" t="s">
        <v>27</v>
      </c>
      <c r="H33" s="77"/>
      <c r="I33" s="77"/>
      <c r="J33" s="77"/>
      <c r="K33" s="74"/>
      <c r="L33" s="74"/>
      <c r="M33" s="66"/>
      <c r="N33" s="66"/>
      <c r="O33" s="66"/>
      <c r="P33" s="66"/>
      <c r="Q33" s="66"/>
      <c r="R33" s="66"/>
      <c r="S33" s="67"/>
      <c r="T33" s="66"/>
      <c r="U33" s="66"/>
      <c r="V33" s="66"/>
      <c r="W33" s="66"/>
      <c r="X33" s="92"/>
      <c r="Y33" s="94"/>
      <c r="Z33" s="94"/>
      <c r="AA33" s="94"/>
      <c r="AB33" s="94"/>
      <c r="AC33" s="94"/>
      <c r="AD33" s="94"/>
      <c r="AE33" s="94"/>
      <c r="AF33" s="67"/>
      <c r="AG33" s="66"/>
      <c r="AH33" s="66"/>
      <c r="AI33" s="66"/>
      <c r="AJ33" s="66"/>
      <c r="AK33" s="66"/>
      <c r="AL33" s="66"/>
      <c r="AM33" s="66"/>
      <c r="AN33" s="66"/>
      <c r="AO33" s="66"/>
      <c r="AP33" s="67"/>
      <c r="AQ33" s="66"/>
      <c r="AR33" s="66"/>
      <c r="AS33" s="66"/>
      <c r="AT33" s="66"/>
      <c r="AU33" s="66"/>
      <c r="AV33" s="66"/>
      <c r="AW33" s="66"/>
      <c r="AX33" s="67"/>
      <c r="AY33" s="66"/>
      <c r="AZ33" s="66"/>
      <c r="BA33" s="66"/>
      <c r="BB33" s="66"/>
      <c r="BC33" s="66"/>
      <c r="BD33" s="66"/>
      <c r="BE33" s="67"/>
      <c r="BF33" s="66"/>
      <c r="BG33" s="83"/>
      <c r="BH33" s="83"/>
      <c r="BI33" s="121"/>
      <c r="BJ33" s="83"/>
      <c r="BK33" s="83"/>
      <c r="BL33" s="83"/>
      <c r="BM33" s="109"/>
      <c r="BN33" s="84"/>
      <c r="BO33" s="93"/>
      <c r="BP33" s="93"/>
      <c r="BQ33" s="93"/>
      <c r="BR33" s="66"/>
      <c r="BS33" s="66"/>
      <c r="BT33" s="66"/>
      <c r="BU33" s="67"/>
      <c r="BV33" s="66"/>
      <c r="BW33" s="66"/>
      <c r="BX33" s="66"/>
      <c r="BY33" s="66"/>
      <c r="BZ33" s="66"/>
      <c r="CA33" s="67"/>
      <c r="CB33" s="123" t="s">
        <v>35</v>
      </c>
      <c r="CC33" s="77"/>
      <c r="CD33" s="77"/>
      <c r="CE33" s="77"/>
      <c r="CF33" s="74"/>
      <c r="CG33" s="74"/>
      <c r="CH33" s="66"/>
      <c r="CI33" s="66"/>
      <c r="CJ33" s="66"/>
      <c r="CK33" s="66"/>
      <c r="CL33" s="66"/>
      <c r="CM33" s="79"/>
      <c r="CN33" s="79"/>
      <c r="CO33" s="66"/>
      <c r="CP33" s="79"/>
      <c r="CQ33" s="71"/>
      <c r="CT33" s="79"/>
      <c r="CU33" s="79"/>
      <c r="CX33" s="48"/>
      <c r="CY33" s="118"/>
      <c r="CZ33" s="48"/>
      <c r="DA33" s="48"/>
    </row>
    <row r="34" spans="1:105" ht="18">
      <c r="C34" s="54"/>
      <c r="D34" s="55"/>
      <c r="E34" s="55"/>
      <c r="F34" s="55"/>
      <c r="G34" s="81"/>
      <c r="H34" s="81"/>
      <c r="I34" s="81"/>
      <c r="J34" s="81"/>
      <c r="K34" s="70"/>
      <c r="L34" s="70"/>
      <c r="M34" s="66"/>
      <c r="N34" s="66"/>
      <c r="O34" s="66"/>
      <c r="P34" s="66"/>
      <c r="Q34" s="66"/>
      <c r="R34" s="66"/>
      <c r="S34" s="67"/>
      <c r="T34" s="66"/>
      <c r="U34" s="66"/>
      <c r="V34" s="66"/>
      <c r="W34" s="66"/>
      <c r="X34" s="92"/>
      <c r="Y34" s="121"/>
      <c r="Z34" s="121"/>
      <c r="AA34" s="124">
        <v>4390</v>
      </c>
      <c r="AB34" s="125"/>
      <c r="AC34" s="125"/>
      <c r="AD34" s="126"/>
      <c r="AE34" s="121"/>
      <c r="AF34" s="109"/>
      <c r="AG34" s="66"/>
      <c r="AH34" s="66"/>
      <c r="AI34" s="66"/>
      <c r="AJ34" s="66"/>
      <c r="AK34" s="66"/>
      <c r="AL34" s="66"/>
      <c r="AM34" s="66"/>
      <c r="AN34" s="66"/>
      <c r="AO34" s="66"/>
      <c r="AP34" s="67"/>
      <c r="AQ34" s="66"/>
      <c r="AR34" s="65">
        <v>4381</v>
      </c>
      <c r="AS34" s="65"/>
      <c r="AT34" s="65"/>
      <c r="AU34" s="65"/>
      <c r="AV34" s="66"/>
      <c r="AW34" s="66"/>
      <c r="AX34" s="67"/>
      <c r="AY34" s="66"/>
      <c r="AZ34" s="66"/>
      <c r="BA34" s="66"/>
      <c r="BB34" s="66"/>
      <c r="BC34" s="66"/>
      <c r="BD34" s="66"/>
      <c r="BE34" s="67"/>
      <c r="BF34" s="116"/>
      <c r="BG34" s="83"/>
      <c r="BH34" s="83"/>
      <c r="BI34" s="121"/>
      <c r="BJ34" s="83"/>
      <c r="BK34" s="83"/>
      <c r="BL34" s="83"/>
      <c r="BM34" s="109"/>
      <c r="BN34" s="66"/>
      <c r="BO34" s="65">
        <v>4383</v>
      </c>
      <c r="BP34" s="65"/>
      <c r="BQ34" s="65"/>
      <c r="BR34" s="65"/>
      <c r="BS34" s="66"/>
      <c r="BT34" s="66"/>
      <c r="BU34" s="67"/>
      <c r="BV34" s="66"/>
      <c r="BW34" s="66"/>
      <c r="BX34" s="66"/>
      <c r="BY34" s="66"/>
      <c r="BZ34" s="66"/>
      <c r="CA34" s="67"/>
      <c r="CB34" s="127"/>
      <c r="CC34" s="81"/>
      <c r="CD34" s="81"/>
      <c r="CE34" s="81"/>
      <c r="CF34" s="70"/>
      <c r="CG34" s="70"/>
      <c r="CH34" s="66"/>
      <c r="CI34" s="66"/>
      <c r="CJ34" s="66"/>
      <c r="CK34" s="66"/>
      <c r="CL34" s="66"/>
      <c r="CM34" s="79"/>
      <c r="CN34" s="79"/>
      <c r="CO34" s="66"/>
      <c r="CP34" s="79"/>
      <c r="CQ34" s="71"/>
      <c r="CT34" s="79"/>
      <c r="CU34" s="79"/>
      <c r="CX34" s="64"/>
    </row>
    <row r="35" spans="1:105" ht="18">
      <c r="C35" s="54"/>
      <c r="D35" s="55"/>
      <c r="E35" s="55"/>
      <c r="F35" s="55"/>
      <c r="G35" s="81"/>
      <c r="H35" s="81"/>
      <c r="I35" s="81"/>
      <c r="J35" s="81"/>
      <c r="K35" s="70"/>
      <c r="L35" s="70"/>
      <c r="M35" s="66"/>
      <c r="N35" s="66"/>
      <c r="O35" s="66"/>
      <c r="P35" s="66"/>
      <c r="Q35" s="66"/>
      <c r="R35" s="66"/>
      <c r="S35" s="67"/>
      <c r="T35" s="66"/>
      <c r="U35" s="66"/>
      <c r="V35" s="66"/>
      <c r="W35" s="66"/>
      <c r="X35" s="92"/>
      <c r="Y35" s="92"/>
      <c r="Z35" s="92"/>
      <c r="AA35" s="92"/>
      <c r="AB35" s="92"/>
      <c r="AC35" s="92"/>
      <c r="AD35" s="92"/>
      <c r="AE35" s="92"/>
      <c r="AF35" s="67"/>
      <c r="AG35" s="66"/>
      <c r="AH35" s="66"/>
      <c r="AI35" s="66"/>
      <c r="AJ35" s="65">
        <v>4387</v>
      </c>
      <c r="AK35" s="65"/>
      <c r="AL35" s="65"/>
      <c r="AM35" s="65"/>
      <c r="AN35" s="66"/>
      <c r="AO35" s="66"/>
      <c r="AP35" s="67"/>
      <c r="AQ35" s="66"/>
      <c r="AR35" s="66"/>
      <c r="AS35" s="66"/>
      <c r="AT35" s="66"/>
      <c r="AU35" s="66"/>
      <c r="AV35" s="66"/>
      <c r="AW35" s="66"/>
      <c r="AX35" s="92"/>
      <c r="AY35" s="66"/>
      <c r="AZ35" s="66"/>
      <c r="BA35" s="66"/>
      <c r="BB35" s="66"/>
      <c r="BC35" s="66"/>
      <c r="BD35" s="66"/>
      <c r="BE35" s="67"/>
      <c r="BF35" s="87"/>
      <c r="BG35" s="83"/>
      <c r="BH35" s="83"/>
      <c r="BI35" s="121"/>
      <c r="BJ35" s="83"/>
      <c r="BK35" s="83"/>
      <c r="BL35" s="83"/>
      <c r="BM35" s="109"/>
      <c r="BN35" s="66"/>
      <c r="BO35" s="66"/>
      <c r="BP35" s="66"/>
      <c r="BQ35" s="66"/>
      <c r="BR35" s="66"/>
      <c r="BS35" s="66"/>
      <c r="BT35" s="66"/>
      <c r="BU35" s="67"/>
      <c r="BV35" s="66"/>
      <c r="BW35" s="66"/>
      <c r="BX35" s="66"/>
      <c r="BY35" s="66"/>
      <c r="BZ35" s="66"/>
      <c r="CA35" s="67"/>
      <c r="CB35" s="127"/>
      <c r="CC35" s="81"/>
      <c r="CD35" s="81"/>
      <c r="CE35" s="81"/>
      <c r="CF35" s="70"/>
      <c r="CG35" s="70"/>
      <c r="CH35" s="66"/>
      <c r="CI35" s="66"/>
      <c r="CJ35" s="66"/>
      <c r="CK35" s="66"/>
      <c r="CL35" s="66"/>
      <c r="CM35" s="79"/>
      <c r="CN35" s="79"/>
      <c r="CO35" s="66"/>
      <c r="CP35" s="79"/>
      <c r="CQ35" s="71"/>
      <c r="CT35" s="79"/>
      <c r="CU35" s="79"/>
      <c r="CX35" s="64"/>
    </row>
    <row r="36" spans="1:105" ht="19" thickBot="1">
      <c r="C36" s="54"/>
      <c r="D36" s="55"/>
      <c r="E36" s="55"/>
      <c r="F36" s="55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7"/>
      <c r="T36" s="66"/>
      <c r="U36" s="66"/>
      <c r="V36" s="66"/>
      <c r="W36" s="66"/>
      <c r="X36" s="92"/>
      <c r="Y36" s="98"/>
      <c r="Z36" s="98"/>
      <c r="AA36" s="98"/>
      <c r="AB36" s="98"/>
      <c r="AC36" s="98"/>
      <c r="AD36" s="98"/>
      <c r="AE36" s="98"/>
      <c r="AF36" s="90"/>
      <c r="AG36" s="82"/>
      <c r="AH36" s="82"/>
      <c r="AI36" s="66"/>
      <c r="AJ36" s="66"/>
      <c r="AK36" s="66"/>
      <c r="AL36" s="66"/>
      <c r="AM36" s="66"/>
      <c r="AN36" s="66"/>
      <c r="AO36" s="82"/>
      <c r="AP36" s="90"/>
      <c r="AQ36" s="82"/>
      <c r="AR36" s="82"/>
      <c r="AS36" s="82"/>
      <c r="AT36" s="82"/>
      <c r="AU36" s="82"/>
      <c r="AV36" s="82"/>
      <c r="AW36" s="82"/>
      <c r="AX36" s="98"/>
      <c r="AY36" s="66"/>
      <c r="AZ36" s="66"/>
      <c r="BA36" s="66"/>
      <c r="BB36" s="66"/>
      <c r="BC36" s="66"/>
      <c r="BD36" s="66"/>
      <c r="BE36" s="67"/>
      <c r="BF36" s="66"/>
      <c r="BG36" s="66"/>
      <c r="BH36" s="128">
        <v>4399</v>
      </c>
      <c r="BI36" s="128"/>
      <c r="BJ36" s="128"/>
      <c r="BK36" s="128"/>
      <c r="BL36" s="66"/>
      <c r="BM36" s="67"/>
      <c r="BN36" s="66"/>
      <c r="BO36" s="66"/>
      <c r="BP36" s="66"/>
      <c r="BQ36" s="66"/>
      <c r="BR36" s="66"/>
      <c r="BS36" s="66"/>
      <c r="BT36" s="66"/>
      <c r="BU36" s="92"/>
      <c r="BV36" s="66"/>
      <c r="BW36" s="66"/>
      <c r="BX36" s="66"/>
      <c r="BY36" s="66"/>
      <c r="BZ36" s="66"/>
      <c r="CA36" s="67"/>
      <c r="CB36" s="66"/>
      <c r="CC36" s="66"/>
      <c r="CD36" s="66"/>
      <c r="CE36" s="66"/>
      <c r="CF36" s="66"/>
      <c r="CG36" s="66"/>
      <c r="CH36" s="66"/>
      <c r="CI36" s="66"/>
      <c r="CJ36" s="66"/>
      <c r="CK36" s="66"/>
      <c r="CL36" s="66"/>
      <c r="CM36" s="66"/>
      <c r="CN36" s="66"/>
      <c r="CO36" s="66"/>
      <c r="CP36" s="66"/>
      <c r="CQ36" s="71"/>
      <c r="CT36" s="79"/>
      <c r="CU36" s="79"/>
      <c r="CX36" s="64"/>
    </row>
    <row r="37" spans="1:105" ht="16" thickTop="1">
      <c r="A37" s="48"/>
      <c r="B37" s="48"/>
      <c r="C37" s="64"/>
      <c r="D37" s="48"/>
      <c r="E37" s="48"/>
      <c r="F37" s="48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7"/>
      <c r="T37" s="66"/>
      <c r="U37" s="66"/>
      <c r="V37" s="66"/>
      <c r="W37" s="66"/>
      <c r="X37" s="66"/>
      <c r="Y37" s="80"/>
      <c r="Z37" s="66"/>
      <c r="AA37" s="66"/>
      <c r="AB37" s="66"/>
      <c r="AC37" s="66"/>
      <c r="AD37" s="66"/>
      <c r="AE37" s="66"/>
      <c r="AF37" s="66"/>
      <c r="AG37" s="66"/>
      <c r="AH37" s="66"/>
      <c r="AI37" s="80"/>
      <c r="AJ37" s="66"/>
      <c r="AK37" s="66"/>
      <c r="AL37" s="66"/>
      <c r="AM37" s="66"/>
      <c r="AN37" s="67"/>
      <c r="AO37" s="66"/>
      <c r="AP37" s="66"/>
      <c r="AQ37" s="66"/>
      <c r="AR37" s="66"/>
      <c r="AS37" s="66"/>
      <c r="AT37" s="66"/>
      <c r="AU37" s="66"/>
      <c r="AV37" s="66"/>
      <c r="AW37" s="66"/>
      <c r="AX37" s="67"/>
      <c r="AY37" s="66"/>
      <c r="AZ37" s="66"/>
      <c r="BA37" s="66"/>
      <c r="BB37" s="66"/>
      <c r="BC37" s="66"/>
      <c r="BD37" s="66"/>
      <c r="BE37" s="67"/>
      <c r="BF37" s="66"/>
      <c r="BG37" s="66"/>
      <c r="BH37" s="66"/>
      <c r="BI37" s="66"/>
      <c r="BJ37" s="66"/>
      <c r="BK37" s="66"/>
      <c r="BL37" s="66"/>
      <c r="BM37" s="67"/>
      <c r="BN37" s="66"/>
      <c r="BO37" s="66"/>
      <c r="BP37" s="66"/>
      <c r="BQ37" s="66"/>
      <c r="BR37" s="66"/>
      <c r="BS37" s="66"/>
      <c r="BT37" s="66"/>
      <c r="BU37" s="92"/>
      <c r="BV37" s="66"/>
      <c r="BW37" s="66"/>
      <c r="BX37" s="66"/>
      <c r="BY37" s="66"/>
      <c r="BZ37" s="66"/>
      <c r="CA37" s="67"/>
      <c r="CB37" s="66"/>
      <c r="CC37" s="66"/>
      <c r="CD37" s="66"/>
      <c r="CE37" s="66"/>
      <c r="CF37" s="66"/>
      <c r="CG37" s="66"/>
      <c r="CH37" s="66"/>
      <c r="CI37" s="66"/>
      <c r="CJ37" s="66"/>
      <c r="CK37" s="66"/>
      <c r="CL37" s="66"/>
      <c r="CM37" s="66"/>
      <c r="CN37" s="66"/>
      <c r="CO37" s="66"/>
      <c r="CP37" s="66"/>
      <c r="CQ37" s="71"/>
      <c r="CT37" s="79"/>
      <c r="CU37" s="79"/>
      <c r="CX37" s="64"/>
    </row>
    <row r="38" spans="1:105" ht="16" thickBot="1">
      <c r="C38" s="64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7"/>
      <c r="T38" s="66"/>
      <c r="U38" s="66"/>
      <c r="V38" s="66"/>
      <c r="W38" s="66"/>
      <c r="X38" s="66"/>
      <c r="Y38" s="80"/>
      <c r="Z38" s="66"/>
      <c r="AA38" s="66"/>
      <c r="AB38" s="65">
        <v>4385</v>
      </c>
      <c r="AC38" s="65"/>
      <c r="AD38" s="65"/>
      <c r="AE38" s="65"/>
      <c r="AF38" s="66"/>
      <c r="AG38" s="66"/>
      <c r="AH38" s="66"/>
      <c r="AI38" s="80"/>
      <c r="AJ38" s="66"/>
      <c r="AK38" s="66"/>
      <c r="AL38" s="66"/>
      <c r="AM38" s="66"/>
      <c r="AN38" s="67"/>
      <c r="AO38" s="66"/>
      <c r="AP38" s="66"/>
      <c r="AQ38" s="65">
        <v>4386</v>
      </c>
      <c r="AR38" s="65"/>
      <c r="AS38" s="65"/>
      <c r="AT38" s="65"/>
      <c r="AU38" s="66"/>
      <c r="AV38" s="66"/>
      <c r="AW38" s="66"/>
      <c r="AX38" s="67"/>
      <c r="AY38" s="66"/>
      <c r="AZ38" s="66"/>
      <c r="BA38" s="66"/>
      <c r="BB38" s="66"/>
      <c r="BC38" s="66"/>
      <c r="BD38" s="66"/>
      <c r="BE38" s="67"/>
      <c r="BF38" s="91"/>
      <c r="BG38" s="82"/>
      <c r="BH38" s="82"/>
      <c r="BI38" s="82"/>
      <c r="BJ38" s="82"/>
      <c r="BK38" s="82"/>
      <c r="BL38" s="82"/>
      <c r="BM38" s="90"/>
      <c r="BN38" s="82"/>
      <c r="BO38" s="82"/>
      <c r="BP38" s="82"/>
      <c r="BQ38" s="82"/>
      <c r="BR38" s="82"/>
      <c r="BS38" s="82"/>
      <c r="BT38" s="82"/>
      <c r="BU38" s="90"/>
      <c r="BV38" s="66"/>
      <c r="BW38" s="66"/>
      <c r="BX38" s="66"/>
      <c r="BY38" s="66"/>
      <c r="BZ38" s="66"/>
      <c r="CA38" s="67"/>
      <c r="CB38" s="66"/>
      <c r="CC38" s="66"/>
      <c r="CD38" s="66"/>
      <c r="CE38" s="66"/>
      <c r="CF38" s="66"/>
      <c r="CG38" s="66"/>
      <c r="CH38" s="66"/>
      <c r="CI38" s="66"/>
      <c r="CJ38" s="66"/>
      <c r="CK38" s="66"/>
      <c r="CL38" s="66"/>
      <c r="CM38" s="66"/>
      <c r="CN38" s="66"/>
      <c r="CO38" s="66"/>
      <c r="CP38" s="66"/>
      <c r="CQ38" s="71"/>
      <c r="CT38" s="79"/>
      <c r="CU38" s="79"/>
      <c r="CX38" s="64"/>
    </row>
    <row r="39" spans="1:105" ht="16" thickTop="1">
      <c r="C39" s="64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7"/>
      <c r="T39" s="66"/>
      <c r="U39" s="66"/>
      <c r="V39" s="66"/>
      <c r="W39" s="66"/>
      <c r="X39" s="66"/>
      <c r="Y39" s="80"/>
      <c r="Z39" s="66"/>
      <c r="AA39" s="66"/>
      <c r="AB39" s="66"/>
      <c r="AC39" s="66"/>
      <c r="AD39" s="66"/>
      <c r="AE39" s="66"/>
      <c r="AF39" s="66"/>
      <c r="AG39" s="66"/>
      <c r="AH39" s="66"/>
      <c r="AI39" s="80"/>
      <c r="AJ39" s="66"/>
      <c r="AK39" s="66"/>
      <c r="AL39" s="66"/>
      <c r="AM39" s="66"/>
      <c r="AN39" s="67"/>
      <c r="AO39" s="66"/>
      <c r="AP39" s="66"/>
      <c r="AQ39" s="66"/>
      <c r="AR39" s="66"/>
      <c r="AS39" s="66"/>
      <c r="AT39" s="66"/>
      <c r="AU39" s="66"/>
      <c r="AV39" s="66"/>
      <c r="AW39" s="66"/>
      <c r="AX39" s="67"/>
      <c r="AY39" s="66"/>
      <c r="AZ39" s="66"/>
      <c r="BA39" s="66"/>
      <c r="BB39" s="66"/>
      <c r="BC39" s="66"/>
      <c r="BD39" s="66"/>
      <c r="BE39" s="66"/>
      <c r="BF39" s="66"/>
      <c r="BG39" s="66"/>
      <c r="BH39" s="66"/>
      <c r="BI39" s="66"/>
      <c r="BJ39" s="66"/>
      <c r="BK39" s="66"/>
      <c r="BL39" s="66"/>
      <c r="BM39" s="66"/>
      <c r="BN39" s="66"/>
      <c r="BO39" s="66"/>
      <c r="BP39" s="66"/>
      <c r="BQ39" s="66"/>
      <c r="BR39" s="66"/>
      <c r="BS39" s="66"/>
      <c r="BT39" s="66"/>
      <c r="BU39" s="66"/>
      <c r="BV39" s="66"/>
      <c r="BW39" s="66"/>
      <c r="BX39" s="66"/>
      <c r="BY39" s="66"/>
      <c r="BZ39" s="66"/>
      <c r="CA39" s="67"/>
      <c r="CB39" s="66"/>
      <c r="CC39" s="66"/>
      <c r="CD39" s="66"/>
      <c r="CE39" s="66"/>
      <c r="CF39" s="66"/>
      <c r="CG39" s="66"/>
      <c r="CH39" s="66"/>
      <c r="CI39" s="66"/>
      <c r="CJ39" s="66"/>
      <c r="CK39" s="66"/>
      <c r="CL39" s="66"/>
      <c r="CM39" s="66"/>
      <c r="CN39" s="66"/>
      <c r="CO39" s="66"/>
      <c r="CP39" s="66"/>
      <c r="CQ39" s="71"/>
      <c r="CT39" s="79"/>
      <c r="CU39" s="79"/>
      <c r="CX39" s="64"/>
    </row>
    <row r="40" spans="1:105" ht="16" thickBot="1">
      <c r="C40" s="64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7"/>
      <c r="T40" s="66"/>
      <c r="U40" s="66"/>
      <c r="V40" s="66"/>
      <c r="W40" s="66"/>
      <c r="X40" s="66"/>
      <c r="Y40" s="91"/>
      <c r="Z40" s="82"/>
      <c r="AA40" s="82"/>
      <c r="AB40" s="82"/>
      <c r="AC40" s="66"/>
      <c r="AD40" s="66"/>
      <c r="AE40" s="82"/>
      <c r="AF40" s="82"/>
      <c r="AG40" s="82"/>
      <c r="AH40" s="90"/>
      <c r="AI40" s="91"/>
      <c r="AJ40" s="66"/>
      <c r="AK40" s="83"/>
      <c r="AL40" s="83"/>
      <c r="AM40" s="82"/>
      <c r="AN40" s="90"/>
      <c r="AO40" s="91"/>
      <c r="AP40" s="82"/>
      <c r="AQ40" s="82"/>
      <c r="AR40" s="82"/>
      <c r="AS40" s="83"/>
      <c r="AT40" s="83"/>
      <c r="AU40" s="82"/>
      <c r="AV40" s="82"/>
      <c r="AW40" s="82"/>
      <c r="AX40" s="90"/>
      <c r="AY40" s="80"/>
      <c r="AZ40" s="66"/>
      <c r="BA40" s="66"/>
      <c r="BB40" s="66"/>
      <c r="BC40" s="66"/>
      <c r="BD40" s="66"/>
      <c r="BE40" s="66"/>
      <c r="BF40" s="66"/>
      <c r="BG40" s="66"/>
      <c r="BH40" s="66"/>
      <c r="BX40" s="79"/>
      <c r="BY40" s="79"/>
      <c r="BZ40" s="66"/>
      <c r="CA40" s="67"/>
      <c r="CB40" s="66"/>
      <c r="CC40" s="66"/>
      <c r="CD40" s="66"/>
      <c r="CE40" s="66"/>
      <c r="CF40" s="66"/>
      <c r="CG40" s="66"/>
      <c r="CH40" s="66"/>
      <c r="CI40" s="66"/>
      <c r="CJ40" s="66"/>
      <c r="CK40" s="66"/>
      <c r="CL40" s="66"/>
      <c r="CM40" s="66"/>
      <c r="CN40" s="66"/>
      <c r="CO40" s="66"/>
      <c r="CP40" s="66"/>
      <c r="CQ40" s="71"/>
      <c r="CT40" s="79"/>
      <c r="CU40" s="79"/>
      <c r="CX40" s="64"/>
    </row>
    <row r="41" spans="1:105" ht="16" thickTop="1">
      <c r="C41" s="64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7"/>
      <c r="T41" s="66"/>
      <c r="U41" s="66"/>
      <c r="V41" s="66"/>
      <c r="W41" s="66"/>
      <c r="X41" s="66"/>
      <c r="Y41" s="66"/>
      <c r="Z41" s="66"/>
      <c r="AA41" s="66"/>
      <c r="AB41" s="66"/>
      <c r="AC41" s="85"/>
      <c r="AD41" s="85"/>
      <c r="AE41" s="93"/>
      <c r="AF41" s="66"/>
      <c r="AG41" s="66"/>
      <c r="AH41" s="66"/>
      <c r="AI41" s="66"/>
      <c r="AJ41" s="93"/>
      <c r="AK41" s="66"/>
      <c r="AL41" s="66"/>
      <c r="AM41" s="66"/>
      <c r="AN41" s="66"/>
      <c r="AO41" s="66"/>
      <c r="AP41" s="66"/>
      <c r="AQ41" s="66"/>
      <c r="AR41" s="66"/>
      <c r="AS41" s="66"/>
      <c r="AT41" s="66"/>
      <c r="AU41" s="66"/>
      <c r="AV41" s="66"/>
      <c r="AW41" s="66"/>
      <c r="AX41" s="66"/>
      <c r="AY41" s="66"/>
      <c r="AZ41" s="66"/>
      <c r="BA41" s="66"/>
      <c r="BB41" s="73" t="s">
        <v>49</v>
      </c>
      <c r="BC41" s="73"/>
      <c r="BD41" s="73"/>
      <c r="BE41" s="73"/>
      <c r="BF41" s="74"/>
      <c r="BG41" s="74"/>
      <c r="BH41" s="66"/>
      <c r="BI41" s="73" t="s">
        <v>50</v>
      </c>
      <c r="BJ41" s="73"/>
      <c r="BK41" s="73"/>
      <c r="BL41" s="73"/>
      <c r="BM41" s="73"/>
      <c r="BN41" s="73"/>
      <c r="BO41" s="73"/>
      <c r="BP41" s="73"/>
      <c r="BQ41" s="73"/>
      <c r="BR41" s="73"/>
      <c r="BS41" s="73"/>
      <c r="BT41" s="73"/>
      <c r="BU41" s="73"/>
      <c r="BV41" s="73"/>
      <c r="BW41" s="74"/>
      <c r="BX41" s="74"/>
      <c r="BY41" s="74"/>
      <c r="BZ41" s="74"/>
      <c r="CA41" s="75"/>
      <c r="CB41" s="66"/>
      <c r="CC41" s="66"/>
      <c r="CD41" s="66"/>
      <c r="CE41" s="66"/>
      <c r="CF41" s="66"/>
      <c r="CG41" s="66"/>
      <c r="CH41" s="66"/>
      <c r="CI41" s="66"/>
      <c r="CJ41" s="66"/>
      <c r="CK41" s="66"/>
      <c r="CL41" s="66"/>
      <c r="CM41" s="66"/>
      <c r="CN41" s="66"/>
      <c r="CO41" s="66"/>
      <c r="CP41" s="66"/>
      <c r="CQ41" s="71"/>
      <c r="CT41" s="79"/>
      <c r="CU41" s="79"/>
      <c r="CX41" s="64"/>
    </row>
    <row r="42" spans="1:105">
      <c r="C42" s="64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7"/>
      <c r="T42" s="66"/>
      <c r="U42" s="66"/>
      <c r="V42" s="66"/>
      <c r="W42" s="66"/>
      <c r="X42" s="66"/>
      <c r="Y42" s="66"/>
      <c r="Z42" s="66"/>
      <c r="AA42" s="66"/>
      <c r="AB42" s="66"/>
      <c r="AC42" s="73" t="s">
        <v>51</v>
      </c>
      <c r="AD42" s="73"/>
      <c r="AE42" s="73"/>
      <c r="AF42" s="73"/>
      <c r="AG42" s="73"/>
      <c r="AH42" s="73"/>
      <c r="AI42" s="73"/>
      <c r="AJ42" s="73"/>
      <c r="AK42" s="73"/>
      <c r="AL42" s="73"/>
      <c r="AM42" s="73"/>
      <c r="AN42" s="73"/>
      <c r="AO42" s="74"/>
      <c r="AP42" s="74"/>
      <c r="AQ42" s="74"/>
      <c r="AR42" s="74"/>
      <c r="AS42" s="66"/>
      <c r="AT42" s="66"/>
      <c r="AU42" s="66"/>
      <c r="AV42" s="66"/>
      <c r="AW42" s="66"/>
      <c r="AX42" s="66"/>
      <c r="AY42" s="66"/>
      <c r="AZ42" s="66"/>
      <c r="BA42" s="66"/>
      <c r="BB42" s="77">
        <v>4399</v>
      </c>
      <c r="BC42" s="77"/>
      <c r="BD42" s="77"/>
      <c r="BE42" s="77"/>
      <c r="BF42" s="74"/>
      <c r="BG42" s="74"/>
      <c r="BH42" s="66"/>
      <c r="BI42" s="78">
        <v>4383</v>
      </c>
      <c r="BJ42" s="78"/>
      <c r="BK42" s="78"/>
      <c r="BL42" s="78"/>
      <c r="BM42" s="52"/>
      <c r="BN42" s="96"/>
      <c r="BO42" s="96"/>
      <c r="BP42" s="96"/>
      <c r="BQ42" s="96"/>
      <c r="BR42" s="96"/>
      <c r="BS42" s="96"/>
      <c r="BT42" s="96"/>
      <c r="BU42" s="96"/>
      <c r="BV42" s="96"/>
      <c r="BW42" s="105"/>
      <c r="BX42" s="48"/>
      <c r="CA42" s="67"/>
      <c r="CB42" s="66"/>
      <c r="CC42" s="66"/>
      <c r="CD42" s="66"/>
      <c r="CE42" s="66"/>
      <c r="CF42" s="66"/>
      <c r="CG42" s="66"/>
      <c r="CH42" s="66"/>
      <c r="CI42" s="66"/>
      <c r="CJ42" s="66"/>
      <c r="CK42" s="66"/>
      <c r="CL42" s="66"/>
      <c r="CM42" s="66"/>
      <c r="CN42" s="66"/>
      <c r="CO42" s="66"/>
      <c r="CP42" s="66"/>
      <c r="CQ42" s="71"/>
      <c r="CT42" s="79"/>
      <c r="CU42" s="79"/>
      <c r="CV42" s="129"/>
      <c r="CW42" s="129"/>
      <c r="CX42" s="130"/>
      <c r="CY42" s="129"/>
    </row>
    <row r="43" spans="1:105">
      <c r="C43" s="64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66"/>
      <c r="S43" s="67"/>
      <c r="T43" s="66"/>
      <c r="U43" s="66"/>
      <c r="V43" s="66"/>
      <c r="W43" s="66"/>
      <c r="X43" s="66"/>
      <c r="Y43" s="66"/>
      <c r="Z43" s="66"/>
      <c r="AA43" s="66"/>
      <c r="AB43" s="66"/>
      <c r="AC43" s="77">
        <v>4393</v>
      </c>
      <c r="AD43" s="77"/>
      <c r="AE43" s="77"/>
      <c r="AF43" s="77"/>
      <c r="AG43" s="74"/>
      <c r="AH43" s="74"/>
      <c r="AI43" s="66"/>
      <c r="AJ43" s="66"/>
      <c r="AK43" s="66"/>
      <c r="AL43" s="66"/>
      <c r="AM43" s="66"/>
      <c r="AN43" s="79"/>
      <c r="AO43" s="79"/>
      <c r="AP43" s="79"/>
      <c r="AQ43" s="79"/>
      <c r="AR43" s="66"/>
      <c r="AS43" s="66"/>
      <c r="AT43" s="66"/>
      <c r="AU43" s="66"/>
      <c r="AV43" s="66"/>
      <c r="AW43" s="66"/>
      <c r="AX43" s="66"/>
      <c r="AY43" s="66"/>
      <c r="AZ43" s="104"/>
      <c r="BA43" s="104"/>
      <c r="BB43" s="81"/>
      <c r="BC43" s="81"/>
      <c r="BD43" s="81"/>
      <c r="BE43" s="81"/>
      <c r="BF43" s="70"/>
      <c r="BG43" s="70"/>
      <c r="BH43" s="66"/>
      <c r="BI43" s="81"/>
      <c r="BJ43" s="81"/>
      <c r="BK43" s="81"/>
      <c r="BL43" s="81"/>
      <c r="BM43" s="70"/>
      <c r="BN43" s="70"/>
      <c r="BO43" s="66"/>
      <c r="BP43" s="66"/>
      <c r="BQ43" s="66"/>
      <c r="BR43" s="66"/>
      <c r="BS43" s="66"/>
      <c r="BT43" s="66"/>
      <c r="BU43" s="66"/>
      <c r="BV43" s="66"/>
      <c r="BW43" s="66"/>
      <c r="BX43" s="48"/>
      <c r="CA43" s="67"/>
      <c r="CB43" s="66"/>
      <c r="CC43" s="66"/>
      <c r="CD43" s="66"/>
      <c r="CE43" s="66"/>
      <c r="CF43" s="66"/>
      <c r="CG43" s="66"/>
      <c r="CH43" s="66"/>
      <c r="CI43" s="66"/>
      <c r="CJ43" s="66"/>
      <c r="CK43" s="66"/>
      <c r="CL43" s="66"/>
      <c r="CM43" s="66"/>
      <c r="CN43" s="66"/>
      <c r="CO43" s="66"/>
      <c r="CP43" s="66"/>
      <c r="CQ43" s="71"/>
      <c r="CT43" s="79"/>
      <c r="CU43" s="79"/>
      <c r="CV43" s="129"/>
      <c r="CW43" s="129"/>
      <c r="CX43" s="130"/>
      <c r="CY43" s="129"/>
    </row>
    <row r="44" spans="1:105">
      <c r="C44" s="64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7"/>
      <c r="T44" s="66"/>
      <c r="U44" s="66"/>
      <c r="V44" s="66"/>
      <c r="W44" s="66"/>
      <c r="X44" s="66"/>
      <c r="Y44" s="66"/>
      <c r="Z44" s="66"/>
      <c r="AA44" s="66"/>
      <c r="AB44" s="66"/>
      <c r="AC44" s="81"/>
      <c r="AD44" s="81"/>
      <c r="AE44" s="81"/>
      <c r="AF44" s="81"/>
      <c r="AG44" s="70"/>
      <c r="AH44" s="70"/>
      <c r="AI44" s="66"/>
      <c r="AJ44" s="66"/>
      <c r="AK44" s="66"/>
      <c r="AL44" s="66"/>
      <c r="AM44" s="66"/>
      <c r="AN44" s="79"/>
      <c r="AO44" s="79"/>
      <c r="AP44" s="79"/>
      <c r="AQ44" s="79"/>
      <c r="AR44" s="66"/>
      <c r="AS44" s="66"/>
      <c r="AT44" s="66"/>
      <c r="AU44" s="66"/>
      <c r="AV44" s="66"/>
      <c r="AW44" s="66"/>
      <c r="AX44" s="66"/>
      <c r="AY44" s="66"/>
      <c r="AZ44" s="104"/>
      <c r="BA44" s="104"/>
      <c r="BB44" s="81"/>
      <c r="BC44" s="81"/>
      <c r="BD44" s="81"/>
      <c r="BE44" s="81"/>
      <c r="BF44" s="70"/>
      <c r="BG44" s="70"/>
      <c r="BH44" s="66"/>
      <c r="BI44" s="81"/>
      <c r="BJ44" s="81"/>
      <c r="BK44" s="81"/>
      <c r="BL44" s="81"/>
      <c r="BM44" s="70"/>
      <c r="BN44" s="70"/>
      <c r="BO44" s="66"/>
      <c r="BP44" s="66"/>
      <c r="BQ44" s="66"/>
      <c r="BR44" s="66"/>
      <c r="BS44" s="66"/>
      <c r="BT44" s="66"/>
      <c r="BU44" s="66"/>
      <c r="BV44" s="66"/>
      <c r="BW44" s="66"/>
      <c r="BX44" s="48"/>
      <c r="CA44" s="67"/>
      <c r="CB44" s="66"/>
      <c r="CC44" s="66"/>
      <c r="CD44" s="66"/>
      <c r="CE44" s="66"/>
      <c r="CF44" s="66"/>
      <c r="CG44" s="66"/>
      <c r="CH44" s="66"/>
      <c r="CI44" s="66"/>
      <c r="CJ44" s="66"/>
      <c r="CK44" s="66"/>
      <c r="CL44" s="66"/>
      <c r="CM44" s="66"/>
      <c r="CN44" s="66"/>
      <c r="CO44" s="66"/>
      <c r="CP44" s="66"/>
      <c r="CQ44" s="71"/>
      <c r="CT44" s="79"/>
      <c r="CU44" s="79"/>
      <c r="CV44" s="129"/>
      <c r="CW44" s="129"/>
      <c r="CX44" s="130"/>
      <c r="CY44" s="129"/>
    </row>
    <row r="45" spans="1:105">
      <c r="C45" s="64"/>
      <c r="D45" s="118"/>
      <c r="E45" s="48"/>
      <c r="F45" s="48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7"/>
      <c r="T45" s="66"/>
      <c r="U45" s="66"/>
      <c r="V45" s="66"/>
      <c r="W45" s="66"/>
      <c r="X45" s="66"/>
      <c r="Y45" s="66"/>
      <c r="Z45" s="66"/>
      <c r="AA45" s="66"/>
      <c r="AB45" s="66"/>
      <c r="AC45" s="81"/>
      <c r="AD45" s="81"/>
      <c r="AE45" s="81"/>
      <c r="AF45" s="81"/>
      <c r="AG45" s="70"/>
      <c r="AH45" s="70"/>
      <c r="AI45" s="66"/>
      <c r="AJ45" s="66"/>
      <c r="AK45" s="66"/>
      <c r="AL45" s="66"/>
      <c r="AM45" s="66"/>
      <c r="AN45" s="79"/>
      <c r="AO45" s="79"/>
      <c r="AP45" s="79"/>
      <c r="AQ45" s="79"/>
      <c r="AR45" s="66"/>
      <c r="AS45" s="66"/>
      <c r="AT45" s="66"/>
      <c r="AU45" s="66"/>
      <c r="AV45" s="66"/>
      <c r="AW45" s="66"/>
      <c r="AX45" s="66"/>
      <c r="AY45" s="66"/>
      <c r="AZ45" s="66"/>
      <c r="BA45" s="66"/>
      <c r="BB45" s="66"/>
      <c r="BC45" s="66"/>
      <c r="BD45" s="66"/>
      <c r="BE45" s="66"/>
      <c r="BF45" s="66"/>
      <c r="BG45" s="66"/>
      <c r="BH45" s="66"/>
      <c r="BI45" s="66"/>
      <c r="BJ45" s="66"/>
      <c r="BK45" s="66"/>
      <c r="BL45" s="66"/>
      <c r="BM45" s="66"/>
      <c r="BN45" s="66"/>
      <c r="BO45" s="66"/>
      <c r="BP45" s="66"/>
      <c r="BQ45" s="66"/>
      <c r="BR45" s="66"/>
      <c r="BS45" s="66"/>
      <c r="BT45" s="66"/>
      <c r="BU45" s="66"/>
      <c r="BV45" s="66"/>
      <c r="BW45" s="66"/>
      <c r="BX45" s="66"/>
      <c r="BY45" s="66"/>
      <c r="BZ45" s="66"/>
      <c r="CA45" s="67"/>
      <c r="CB45" s="66"/>
      <c r="CC45" s="66"/>
      <c r="CD45" s="66"/>
      <c r="CE45" s="66"/>
      <c r="CF45" s="66"/>
      <c r="CG45" s="66"/>
      <c r="CH45" s="66"/>
      <c r="CI45" s="66"/>
      <c r="CJ45" s="66"/>
      <c r="CK45" s="66"/>
      <c r="CL45" s="66"/>
      <c r="CM45" s="66"/>
      <c r="CN45" s="66"/>
      <c r="CO45" s="66"/>
      <c r="CP45" s="66"/>
      <c r="CQ45" s="71"/>
      <c r="CT45" s="79"/>
      <c r="CU45" s="79"/>
      <c r="CV45" s="129"/>
      <c r="CW45" s="129"/>
      <c r="CX45" s="130"/>
      <c r="CY45" s="129"/>
    </row>
    <row r="46" spans="1:105" ht="16" thickBot="1">
      <c r="C46" s="64"/>
      <c r="D46" s="118"/>
      <c r="E46" s="120"/>
      <c r="F46" s="120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90"/>
      <c r="T46" s="82"/>
      <c r="U46" s="82"/>
      <c r="V46" s="82"/>
      <c r="W46" s="82"/>
      <c r="X46" s="66"/>
      <c r="Y46" s="66"/>
      <c r="Z46" s="66"/>
      <c r="AA46" s="66"/>
      <c r="AB46" s="82"/>
      <c r="AC46" s="82"/>
      <c r="AD46" s="82"/>
      <c r="AE46" s="82"/>
      <c r="AF46" s="66"/>
      <c r="AG46" s="66"/>
      <c r="AH46" s="66"/>
      <c r="AI46" s="66"/>
      <c r="AJ46" s="82"/>
      <c r="AK46" s="82"/>
      <c r="AL46" s="82"/>
      <c r="AM46" s="82"/>
      <c r="AN46" s="82"/>
      <c r="AO46" s="82"/>
      <c r="AP46" s="82"/>
      <c r="AQ46" s="82"/>
      <c r="AR46" s="82"/>
      <c r="AS46" s="82"/>
      <c r="AT46" s="82"/>
      <c r="AU46" s="82"/>
      <c r="AV46" s="82"/>
      <c r="AW46" s="82"/>
      <c r="AX46" s="82"/>
      <c r="AY46" s="82"/>
      <c r="AZ46" s="82"/>
      <c r="BA46" s="82"/>
      <c r="BB46" s="82"/>
      <c r="BC46" s="66"/>
      <c r="BD46" s="66"/>
      <c r="BE46" s="66"/>
      <c r="BF46" s="66"/>
      <c r="BG46" s="82"/>
      <c r="BH46" s="82"/>
      <c r="BI46" s="82"/>
      <c r="BJ46" s="82"/>
      <c r="BK46" s="82"/>
      <c r="BL46" s="82"/>
      <c r="BM46" s="82"/>
      <c r="BN46" s="82"/>
      <c r="BO46" s="82"/>
      <c r="BP46" s="82"/>
      <c r="BQ46" s="82"/>
      <c r="BR46" s="82"/>
      <c r="BS46" s="66"/>
      <c r="BT46" s="66"/>
      <c r="BU46" s="66"/>
      <c r="BV46" s="66"/>
      <c r="BW46" s="66"/>
      <c r="BX46" s="66"/>
      <c r="BY46" s="66"/>
      <c r="BZ46" s="66"/>
      <c r="CA46" s="67"/>
      <c r="CB46" s="82"/>
      <c r="CC46" s="82"/>
      <c r="CD46" s="82"/>
      <c r="CE46" s="82"/>
      <c r="CF46" s="82"/>
      <c r="CG46" s="82"/>
      <c r="CH46" s="82"/>
      <c r="CI46" s="82"/>
      <c r="CJ46" s="82"/>
      <c r="CK46" s="82"/>
      <c r="CL46" s="82"/>
      <c r="CM46" s="82"/>
      <c r="CN46" s="82"/>
      <c r="CO46" s="82"/>
      <c r="CP46" s="90"/>
      <c r="CQ46" s="71"/>
      <c r="CT46" s="79"/>
      <c r="CU46" s="79"/>
      <c r="CV46" s="129"/>
      <c r="CW46" s="129"/>
      <c r="CX46" s="130"/>
      <c r="CY46" s="129"/>
    </row>
    <row r="47" spans="1:105" ht="16" thickTop="1">
      <c r="C47" s="64"/>
      <c r="D47" s="131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7"/>
      <c r="X47" s="66"/>
      <c r="Y47" s="66"/>
      <c r="Z47" s="66"/>
      <c r="AA47" s="67"/>
      <c r="AB47" s="66"/>
      <c r="AC47" s="66"/>
      <c r="AD47" s="66"/>
      <c r="AE47" s="67"/>
      <c r="AF47" s="66"/>
      <c r="AG47" s="66"/>
      <c r="AH47" s="66"/>
      <c r="AI47" s="67"/>
      <c r="AJ47" s="66"/>
      <c r="AK47" s="66"/>
      <c r="AL47" s="66"/>
      <c r="AM47" s="66"/>
      <c r="AN47" s="66"/>
      <c r="AO47" s="66"/>
      <c r="AP47" s="66"/>
      <c r="AQ47" s="66"/>
      <c r="AR47" s="66"/>
      <c r="AS47" s="66"/>
      <c r="AT47" s="66"/>
      <c r="AU47" s="66"/>
      <c r="AV47" s="66"/>
      <c r="AW47" s="66"/>
      <c r="AX47" s="66"/>
      <c r="AY47" s="66"/>
      <c r="AZ47" s="66"/>
      <c r="BA47" s="66"/>
      <c r="BB47" s="67"/>
      <c r="BC47" s="66"/>
      <c r="BD47" s="66"/>
      <c r="BE47" s="66"/>
      <c r="BF47" s="67"/>
      <c r="BG47" s="66"/>
      <c r="BH47" s="66"/>
      <c r="BI47" s="66"/>
      <c r="BJ47" s="66"/>
      <c r="BK47" s="66"/>
      <c r="BL47" s="66"/>
      <c r="BM47" s="66"/>
      <c r="BN47" s="66"/>
      <c r="BO47" s="66"/>
      <c r="BP47" s="66"/>
      <c r="BQ47" s="66"/>
      <c r="BR47" s="66"/>
      <c r="BS47" s="86"/>
      <c r="BT47" s="80"/>
      <c r="BU47" s="66"/>
      <c r="BV47" s="66"/>
      <c r="BW47" s="66"/>
      <c r="BX47" s="80"/>
      <c r="BY47" s="66"/>
      <c r="BZ47" s="66"/>
      <c r="CA47" s="67"/>
      <c r="CB47" s="66"/>
      <c r="CC47" s="66"/>
      <c r="CD47" s="66"/>
      <c r="CE47" s="66"/>
      <c r="CF47" s="66"/>
      <c r="CG47" s="66"/>
      <c r="CH47" s="66"/>
      <c r="CI47" s="66"/>
      <c r="CJ47" s="66"/>
      <c r="CK47" s="66"/>
      <c r="CL47" s="66"/>
      <c r="CM47" s="66"/>
      <c r="CN47" s="66"/>
      <c r="CO47" s="66"/>
      <c r="CP47" s="66"/>
      <c r="CQ47" s="71"/>
      <c r="CT47" s="79"/>
      <c r="CU47" s="79"/>
      <c r="CV47" s="129"/>
      <c r="CW47" s="129"/>
      <c r="CX47" s="130"/>
      <c r="CY47" s="129"/>
    </row>
    <row r="48" spans="1:105">
      <c r="C48" s="64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7"/>
      <c r="X48" s="87"/>
      <c r="Y48" s="83"/>
      <c r="Z48" s="83"/>
      <c r="AA48" s="109"/>
      <c r="AB48" s="66"/>
      <c r="AC48" s="66"/>
      <c r="AD48" s="66"/>
      <c r="AE48" s="67"/>
      <c r="AF48" s="87"/>
      <c r="AG48" s="83"/>
      <c r="AH48" s="83"/>
      <c r="AI48" s="109"/>
      <c r="AJ48" s="66"/>
      <c r="AK48" s="66"/>
      <c r="AL48" s="66"/>
      <c r="AM48" s="66"/>
      <c r="AN48" s="66"/>
      <c r="AO48" s="66"/>
      <c r="AP48" s="66"/>
      <c r="AQ48" s="66"/>
      <c r="AR48" s="66"/>
      <c r="AS48" s="66"/>
      <c r="AT48" s="66"/>
      <c r="AU48" s="66"/>
      <c r="AV48" s="66"/>
      <c r="AW48" s="66"/>
      <c r="AX48" s="66"/>
      <c r="AY48" s="66"/>
      <c r="AZ48" s="66"/>
      <c r="BA48" s="66"/>
      <c r="BB48" s="67"/>
      <c r="BC48" s="87"/>
      <c r="BD48" s="83"/>
      <c r="BE48" s="83"/>
      <c r="BF48" s="109"/>
      <c r="BG48" s="66"/>
      <c r="BH48" s="66"/>
      <c r="BI48" s="66"/>
      <c r="BJ48" s="66"/>
      <c r="BK48" s="66"/>
      <c r="BL48" s="66"/>
      <c r="BM48" s="66"/>
      <c r="BN48" s="66"/>
      <c r="BO48" s="66"/>
      <c r="BP48" s="66"/>
      <c r="BQ48" s="66"/>
      <c r="BR48" s="66"/>
      <c r="BS48" s="67"/>
      <c r="BT48" s="87"/>
      <c r="BU48" s="83"/>
      <c r="BV48" s="83"/>
      <c r="BW48" s="83"/>
      <c r="BX48" s="87"/>
      <c r="BY48" s="83"/>
      <c r="BZ48" s="83"/>
      <c r="CA48" s="109"/>
      <c r="CB48" s="66"/>
      <c r="CC48" s="66"/>
      <c r="CD48" s="66"/>
      <c r="CE48" s="66"/>
      <c r="CF48" s="66"/>
      <c r="CG48" s="66"/>
      <c r="CH48" s="66"/>
      <c r="CI48" s="66"/>
      <c r="CJ48" s="66"/>
      <c r="CK48" s="66"/>
      <c r="CL48" s="66"/>
      <c r="CM48" s="66"/>
      <c r="CN48" s="66"/>
      <c r="CO48" s="66"/>
      <c r="CP48" s="66"/>
      <c r="CQ48" s="71"/>
      <c r="CT48" s="79"/>
      <c r="CU48" s="79"/>
      <c r="CV48" s="129"/>
      <c r="CW48" s="129"/>
      <c r="CX48" s="130"/>
      <c r="CY48" s="129"/>
    </row>
    <row r="49" spans="3:107">
      <c r="C49" s="64"/>
      <c r="G49" s="132">
        <v>4307</v>
      </c>
      <c r="H49" s="132"/>
      <c r="I49" s="132"/>
      <c r="J49" s="132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79"/>
      <c r="AE49" s="67"/>
      <c r="AF49" s="79"/>
      <c r="AG49" s="79"/>
      <c r="AH49" s="79"/>
      <c r="AI49" s="132">
        <v>4308</v>
      </c>
      <c r="AJ49" s="132"/>
      <c r="AK49" s="132"/>
      <c r="AL49" s="132"/>
      <c r="AM49" s="79"/>
      <c r="AN49" s="79"/>
      <c r="AO49" s="79"/>
      <c r="AP49" s="79"/>
      <c r="AQ49" s="79"/>
      <c r="AR49" s="79"/>
      <c r="AS49" s="79"/>
      <c r="AT49" s="79"/>
      <c r="AU49" s="79"/>
      <c r="AV49" s="79"/>
      <c r="AW49" s="79"/>
      <c r="AX49" s="79"/>
      <c r="AY49" s="79"/>
      <c r="AZ49" s="79"/>
      <c r="BA49" s="79"/>
      <c r="BB49" s="79"/>
      <c r="BC49" s="79"/>
      <c r="BD49" s="79"/>
      <c r="BE49" s="79"/>
      <c r="BF49" s="79"/>
      <c r="BG49" s="80"/>
      <c r="BH49" s="79"/>
      <c r="BI49" s="79"/>
      <c r="BJ49" s="132">
        <v>4303</v>
      </c>
      <c r="BK49" s="132"/>
      <c r="BL49" s="132"/>
      <c r="BM49" s="132"/>
      <c r="BN49" s="79"/>
      <c r="BO49" s="79"/>
      <c r="BP49" s="79"/>
      <c r="BQ49" s="79"/>
      <c r="BR49" s="79"/>
      <c r="BS49" s="79"/>
      <c r="BT49" s="79"/>
      <c r="BU49" s="79"/>
      <c r="BV49" s="66"/>
      <c r="BW49" s="89"/>
      <c r="BX49" s="133">
        <v>4304</v>
      </c>
      <c r="BY49" s="128"/>
      <c r="BZ49" s="128"/>
      <c r="CA49" s="128"/>
      <c r="CB49" s="79"/>
      <c r="CC49" s="79"/>
      <c r="CD49" s="79"/>
      <c r="CE49" s="79"/>
      <c r="CF49" s="79"/>
      <c r="CG49" s="79"/>
      <c r="CH49" s="79"/>
      <c r="CI49" s="79"/>
      <c r="CJ49" s="79"/>
      <c r="CK49" s="79"/>
      <c r="CL49" s="79"/>
      <c r="CM49" s="79"/>
      <c r="CN49" s="79"/>
      <c r="CO49" s="66"/>
      <c r="CP49" s="79"/>
      <c r="CQ49" s="80"/>
      <c r="CR49" s="79"/>
      <c r="CS49" s="79"/>
      <c r="CT49" s="79"/>
      <c r="CU49" s="79"/>
      <c r="CV49" s="79"/>
      <c r="CW49" s="79"/>
      <c r="CX49" s="130"/>
      <c r="CY49" s="129"/>
    </row>
    <row r="50" spans="3:107">
      <c r="C50" s="64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4"/>
      <c r="T50" s="74"/>
      <c r="U50" s="74"/>
      <c r="V50" s="74"/>
      <c r="W50" s="79"/>
      <c r="X50" s="79"/>
      <c r="Y50" s="79"/>
      <c r="Z50" s="79"/>
      <c r="AA50" s="79"/>
      <c r="AB50" s="79"/>
      <c r="AC50" s="79"/>
      <c r="AD50" s="79"/>
      <c r="AE50" s="67"/>
      <c r="AF50" s="79"/>
      <c r="AG50" s="79"/>
      <c r="AH50" s="79"/>
      <c r="AI50" s="73"/>
      <c r="AJ50" s="73"/>
      <c r="AK50" s="73"/>
      <c r="AL50" s="73"/>
      <c r="AM50" s="73"/>
      <c r="AN50" s="73"/>
      <c r="AO50" s="73"/>
      <c r="AP50" s="73"/>
      <c r="AQ50" s="73"/>
      <c r="AR50" s="73"/>
      <c r="AS50" s="73"/>
      <c r="AT50" s="74"/>
      <c r="AU50" s="74"/>
      <c r="AV50" s="74"/>
      <c r="AW50" s="74"/>
      <c r="AX50" s="74"/>
      <c r="AY50" s="79"/>
      <c r="AZ50" s="79"/>
      <c r="BA50" s="79"/>
      <c r="BB50" s="79"/>
      <c r="BC50" s="79"/>
      <c r="BD50" s="79"/>
      <c r="BE50" s="79"/>
      <c r="BF50" s="67"/>
      <c r="BG50" s="79"/>
      <c r="BH50" s="79"/>
      <c r="BI50" s="79"/>
      <c r="BJ50" s="73"/>
      <c r="BK50" s="73"/>
      <c r="BL50" s="73"/>
      <c r="BM50" s="73"/>
      <c r="BN50" s="73"/>
      <c r="BO50" s="73"/>
      <c r="BP50" s="73"/>
      <c r="BQ50" s="73"/>
      <c r="BR50" s="73"/>
      <c r="BS50" s="74"/>
      <c r="BT50" s="66"/>
      <c r="BU50" s="66"/>
      <c r="BV50" s="66"/>
      <c r="BW50" s="67"/>
      <c r="BX50" s="111"/>
      <c r="BY50" s="73"/>
      <c r="BZ50" s="73"/>
      <c r="CA50" s="73"/>
      <c r="CB50" s="73"/>
      <c r="CC50" s="73"/>
      <c r="CD50" s="73"/>
      <c r="CE50" s="73"/>
      <c r="CF50" s="73"/>
      <c r="CG50" s="73"/>
      <c r="CH50" s="73"/>
      <c r="CI50" s="73"/>
      <c r="CJ50" s="73"/>
      <c r="CK50" s="73"/>
      <c r="CL50" s="74"/>
      <c r="CM50" s="74"/>
      <c r="CN50" s="74"/>
      <c r="CO50" s="66"/>
      <c r="CP50" s="79"/>
      <c r="CQ50" s="80"/>
      <c r="CR50" s="79"/>
      <c r="CS50" s="79"/>
      <c r="CT50" s="79"/>
      <c r="CU50" s="79"/>
      <c r="CV50" s="79"/>
      <c r="CW50" s="79"/>
      <c r="CX50" s="130"/>
      <c r="CY50" s="134"/>
      <c r="CZ50" s="134"/>
      <c r="DA50" s="134"/>
      <c r="DB50" s="134"/>
      <c r="DC50" s="134"/>
    </row>
    <row r="51" spans="3:107">
      <c r="C51" s="64"/>
      <c r="G51" s="77" t="s">
        <v>28</v>
      </c>
      <c r="H51" s="77"/>
      <c r="I51" s="77"/>
      <c r="J51" s="77"/>
      <c r="K51" s="74"/>
      <c r="L51" s="74"/>
      <c r="M51" s="66"/>
      <c r="N51" s="66"/>
      <c r="O51" s="66"/>
      <c r="P51" s="66"/>
      <c r="Q51" s="66"/>
      <c r="R51" s="79"/>
      <c r="S51" s="79"/>
      <c r="T51" s="79"/>
      <c r="U51" s="79"/>
      <c r="V51" s="79"/>
      <c r="W51" s="79"/>
      <c r="X51" s="79"/>
      <c r="Y51" s="79"/>
      <c r="Z51" s="79"/>
      <c r="AA51" s="79"/>
      <c r="AB51" s="79"/>
      <c r="AC51" s="79"/>
      <c r="AD51" s="79"/>
      <c r="AE51" s="67"/>
      <c r="AF51" s="79"/>
      <c r="AG51" s="79"/>
      <c r="AH51" s="79"/>
      <c r="AI51" s="77" t="s">
        <v>30</v>
      </c>
      <c r="AJ51" s="77"/>
      <c r="AK51" s="77"/>
      <c r="AL51" s="77"/>
      <c r="AM51" s="74"/>
      <c r="AN51" s="74"/>
      <c r="AO51" s="66"/>
      <c r="AP51" s="66"/>
      <c r="AQ51" s="66"/>
      <c r="AR51" s="66"/>
      <c r="AS51" s="66"/>
      <c r="AT51" s="79"/>
      <c r="AU51" s="79"/>
      <c r="AV51" s="79"/>
      <c r="AW51" s="79"/>
      <c r="AX51" s="79"/>
      <c r="AY51" s="79"/>
      <c r="AZ51" s="79"/>
      <c r="BA51" s="79"/>
      <c r="BB51" s="79"/>
      <c r="BC51" s="79"/>
      <c r="BD51" s="79"/>
      <c r="BE51" s="79"/>
      <c r="BF51" s="67"/>
      <c r="BG51" s="79"/>
      <c r="BH51" s="79"/>
      <c r="BI51" s="79"/>
      <c r="BJ51" s="77" t="s">
        <v>32</v>
      </c>
      <c r="BK51" s="77"/>
      <c r="BL51" s="77"/>
      <c r="BM51" s="77"/>
      <c r="BN51" s="74"/>
      <c r="BO51" s="74"/>
      <c r="BP51" s="66"/>
      <c r="BQ51" s="66"/>
      <c r="BR51" s="66"/>
      <c r="BS51" s="66"/>
      <c r="BT51" s="66"/>
      <c r="BU51" s="79"/>
      <c r="BV51" s="66"/>
      <c r="BW51" s="67"/>
      <c r="BX51" s="123" t="s">
        <v>33</v>
      </c>
      <c r="BY51" s="77"/>
      <c r="BZ51" s="77"/>
      <c r="CA51" s="77"/>
      <c r="CB51" s="74"/>
      <c r="CC51" s="74"/>
      <c r="CD51" s="66"/>
      <c r="CE51" s="66"/>
      <c r="CF51" s="66"/>
      <c r="CG51" s="66"/>
      <c r="CH51" s="66"/>
      <c r="CI51" s="79"/>
      <c r="CJ51" s="79"/>
      <c r="CK51" s="79"/>
      <c r="CL51" s="79"/>
      <c r="CO51" s="66"/>
      <c r="CP51" s="79"/>
      <c r="CQ51" s="80"/>
      <c r="CR51" s="79"/>
      <c r="CS51" s="79"/>
      <c r="CT51" s="79"/>
      <c r="CU51" s="79"/>
      <c r="CV51" s="79"/>
      <c r="CW51" s="79"/>
      <c r="CX51" s="130"/>
      <c r="CY51" s="134"/>
      <c r="CZ51" s="134"/>
      <c r="DA51" s="134"/>
      <c r="DB51" s="134"/>
      <c r="DC51" s="134"/>
    </row>
    <row r="52" spans="3:107">
      <c r="C52" s="64"/>
      <c r="G52" s="81"/>
      <c r="H52" s="81"/>
      <c r="I52" s="81"/>
      <c r="J52" s="81"/>
      <c r="K52" s="70"/>
      <c r="L52" s="70"/>
      <c r="M52" s="66"/>
      <c r="N52" s="66"/>
      <c r="O52" s="66"/>
      <c r="P52" s="66"/>
      <c r="Q52" s="66"/>
      <c r="R52" s="79"/>
      <c r="S52" s="79"/>
      <c r="T52" s="79"/>
      <c r="U52" s="79"/>
      <c r="V52" s="79"/>
      <c r="W52" s="79"/>
      <c r="X52" s="79"/>
      <c r="Y52" s="79"/>
      <c r="Z52" s="79"/>
      <c r="AA52" s="79"/>
      <c r="AB52" s="79"/>
      <c r="AC52" s="79"/>
      <c r="AD52" s="79"/>
      <c r="AE52" s="67"/>
      <c r="AF52" s="79"/>
      <c r="AG52" s="79"/>
      <c r="AH52" s="79"/>
      <c r="AI52" s="81"/>
      <c r="AJ52" s="81"/>
      <c r="AK52" s="81"/>
      <c r="AL52" s="81"/>
      <c r="AM52" s="70"/>
      <c r="AN52" s="70"/>
      <c r="AO52" s="66"/>
      <c r="AP52" s="66"/>
      <c r="AQ52" s="66"/>
      <c r="AR52" s="66"/>
      <c r="AS52" s="66"/>
      <c r="AT52" s="79"/>
      <c r="AU52" s="79"/>
      <c r="AV52" s="79"/>
      <c r="AW52" s="79"/>
      <c r="AX52" s="79"/>
      <c r="AY52" s="79"/>
      <c r="AZ52" s="79"/>
      <c r="BA52" s="79"/>
      <c r="BB52" s="79"/>
      <c r="BC52" s="79"/>
      <c r="BD52" s="79"/>
      <c r="BE52" s="79"/>
      <c r="BF52" s="67"/>
      <c r="BG52" s="79"/>
      <c r="BH52" s="79"/>
      <c r="BI52" s="79"/>
      <c r="BJ52" s="81"/>
      <c r="BK52" s="81"/>
      <c r="BL52" s="81"/>
      <c r="BM52" s="81"/>
      <c r="BN52" s="70"/>
      <c r="BO52" s="70"/>
      <c r="BP52" s="66"/>
      <c r="BQ52" s="66"/>
      <c r="BR52" s="66"/>
      <c r="BS52" s="66"/>
      <c r="BT52" s="66"/>
      <c r="BU52" s="79"/>
      <c r="BV52" s="66"/>
      <c r="BW52" s="67"/>
      <c r="BX52" s="127"/>
      <c r="BY52" s="81"/>
      <c r="BZ52" s="81"/>
      <c r="CA52" s="81"/>
      <c r="CB52" s="70"/>
      <c r="CC52" s="70"/>
      <c r="CD52" s="66"/>
      <c r="CE52" s="66"/>
      <c r="CF52" s="66"/>
      <c r="CG52" s="66"/>
      <c r="CH52" s="66"/>
      <c r="CI52" s="79"/>
      <c r="CJ52" s="79"/>
      <c r="CK52" s="79"/>
      <c r="CL52" s="79"/>
      <c r="CO52" s="66"/>
      <c r="CP52" s="79"/>
      <c r="CQ52" s="80"/>
      <c r="CR52" s="79"/>
      <c r="CS52" s="79"/>
      <c r="CT52" s="79"/>
      <c r="CU52" s="79"/>
      <c r="CV52" s="79"/>
      <c r="CW52" s="79"/>
      <c r="CX52" s="130"/>
      <c r="CY52" s="134"/>
      <c r="CZ52" s="134"/>
      <c r="DA52" s="134"/>
      <c r="DB52" s="134"/>
      <c r="DC52" s="134"/>
    </row>
    <row r="53" spans="3:107">
      <c r="C53" s="64"/>
      <c r="G53" s="81"/>
      <c r="H53" s="81"/>
      <c r="I53" s="81"/>
      <c r="J53" s="81"/>
      <c r="K53" s="70"/>
      <c r="L53" s="70"/>
      <c r="M53" s="66"/>
      <c r="N53" s="66"/>
      <c r="O53" s="66"/>
      <c r="P53" s="66"/>
      <c r="Q53" s="66"/>
      <c r="R53" s="79"/>
      <c r="S53" s="79"/>
      <c r="T53" s="79"/>
      <c r="U53" s="79"/>
      <c r="V53" s="79"/>
      <c r="W53" s="79"/>
      <c r="X53" s="79"/>
      <c r="Y53" s="79"/>
      <c r="Z53" s="79"/>
      <c r="AA53" s="79"/>
      <c r="AB53" s="79"/>
      <c r="AC53" s="79"/>
      <c r="AD53" s="79"/>
      <c r="AE53" s="67"/>
      <c r="AF53" s="79"/>
      <c r="AG53" s="79"/>
      <c r="AH53" s="79"/>
      <c r="AI53" s="81"/>
      <c r="AJ53" s="81"/>
      <c r="AK53" s="81"/>
      <c r="AL53" s="81"/>
      <c r="AM53" s="70"/>
      <c r="AN53" s="70"/>
      <c r="AO53" s="66"/>
      <c r="AP53" s="66"/>
      <c r="AQ53" s="66"/>
      <c r="AR53" s="66"/>
      <c r="AS53" s="66"/>
      <c r="AT53" s="79"/>
      <c r="AU53" s="79"/>
      <c r="AV53" s="79"/>
      <c r="AW53" s="79"/>
      <c r="AX53" s="79"/>
      <c r="AY53" s="79"/>
      <c r="AZ53" s="79"/>
      <c r="BA53" s="79"/>
      <c r="BB53" s="79"/>
      <c r="BC53" s="79"/>
      <c r="BD53" s="79"/>
      <c r="BE53" s="79"/>
      <c r="BF53" s="67"/>
      <c r="BG53" s="79"/>
      <c r="BH53" s="79"/>
      <c r="BI53" s="79"/>
      <c r="BJ53" s="81"/>
      <c r="BK53" s="81"/>
      <c r="BL53" s="81"/>
      <c r="BM53" s="81"/>
      <c r="BN53" s="70"/>
      <c r="BO53" s="70"/>
      <c r="BP53" s="66"/>
      <c r="BQ53" s="66"/>
      <c r="BR53" s="66"/>
      <c r="BS53" s="66"/>
      <c r="BT53" s="66"/>
      <c r="BU53" s="79"/>
      <c r="BV53" s="66"/>
      <c r="BW53" s="67"/>
      <c r="BX53" s="127"/>
      <c r="BY53" s="81"/>
      <c r="BZ53" s="81"/>
      <c r="CA53" s="81"/>
      <c r="CB53" s="70"/>
      <c r="CC53" s="70"/>
      <c r="CD53" s="66"/>
      <c r="CE53" s="66"/>
      <c r="CF53" s="66"/>
      <c r="CG53" s="66"/>
      <c r="CH53" s="66"/>
      <c r="CI53" s="79"/>
      <c r="CJ53" s="79"/>
      <c r="CK53" s="79"/>
      <c r="CL53" s="79"/>
      <c r="CO53" s="66"/>
      <c r="CP53" s="79"/>
      <c r="CQ53" s="80"/>
      <c r="CR53" s="79"/>
      <c r="CS53" s="79"/>
      <c r="CT53" s="79"/>
      <c r="CU53" s="79"/>
      <c r="CV53" s="79"/>
      <c r="CW53" s="79"/>
      <c r="CX53" s="130"/>
      <c r="CY53" s="134"/>
      <c r="CZ53" s="134"/>
      <c r="DA53" s="134"/>
      <c r="DB53" s="134"/>
      <c r="DC53" s="134"/>
    </row>
    <row r="54" spans="3:107">
      <c r="C54" s="64"/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79"/>
      <c r="R54" s="79"/>
      <c r="S54" s="79"/>
      <c r="T54" s="79"/>
      <c r="U54" s="79"/>
      <c r="V54" s="79"/>
      <c r="W54" s="79"/>
      <c r="X54" s="79"/>
      <c r="Y54" s="79"/>
      <c r="Z54" s="79"/>
      <c r="AA54" s="79"/>
      <c r="AB54" s="79"/>
      <c r="AC54" s="79"/>
      <c r="AD54" s="79"/>
      <c r="AE54" s="67"/>
      <c r="AF54" s="79"/>
      <c r="AG54" s="79"/>
      <c r="AH54" s="79"/>
      <c r="AI54" s="79"/>
      <c r="AJ54" s="79"/>
      <c r="AK54" s="79"/>
      <c r="AL54" s="79"/>
      <c r="AM54" s="79"/>
      <c r="AN54" s="79"/>
      <c r="AO54" s="79"/>
      <c r="AP54" s="79"/>
      <c r="AQ54" s="79"/>
      <c r="AR54" s="79"/>
      <c r="AS54" s="79"/>
      <c r="AT54" s="79"/>
      <c r="AU54" s="79"/>
      <c r="AV54" s="79"/>
      <c r="AW54" s="79"/>
      <c r="AX54" s="79"/>
      <c r="AY54" s="79"/>
      <c r="AZ54" s="79"/>
      <c r="BA54" s="79"/>
      <c r="BB54" s="79"/>
      <c r="BC54" s="79"/>
      <c r="BD54" s="79"/>
      <c r="BE54" s="79"/>
      <c r="BF54" s="67"/>
      <c r="BG54" s="79"/>
      <c r="BH54" s="79"/>
      <c r="BI54" s="79"/>
      <c r="BJ54" s="79"/>
      <c r="BK54" s="79"/>
      <c r="BL54" s="79"/>
      <c r="BM54" s="79"/>
      <c r="BN54" s="79"/>
      <c r="BO54" s="79"/>
      <c r="BP54" s="79"/>
      <c r="BQ54" s="79"/>
      <c r="BR54" s="79"/>
      <c r="BS54" s="79"/>
      <c r="BT54" s="79"/>
      <c r="BU54" s="79"/>
      <c r="BV54" s="66"/>
      <c r="BW54" s="67"/>
      <c r="BX54" s="79"/>
      <c r="BY54" s="79"/>
      <c r="BZ54" s="79"/>
      <c r="CA54" s="79"/>
      <c r="CB54" s="79"/>
      <c r="CC54" s="79"/>
      <c r="CD54" s="79"/>
      <c r="CE54" s="79"/>
      <c r="CF54" s="79"/>
      <c r="CG54" s="79"/>
      <c r="CH54" s="79"/>
      <c r="CI54" s="79"/>
      <c r="CJ54" s="79"/>
      <c r="CK54" s="79"/>
      <c r="CL54" s="79"/>
      <c r="CM54" s="79"/>
      <c r="CN54" s="79"/>
      <c r="CO54" s="66"/>
      <c r="CP54" s="79"/>
      <c r="CQ54" s="80"/>
      <c r="CR54" s="79"/>
      <c r="CS54" s="79"/>
      <c r="CT54" s="79"/>
      <c r="CU54" s="79"/>
      <c r="CV54" s="79"/>
      <c r="CW54" s="79"/>
      <c r="CX54" s="130"/>
      <c r="CY54" s="134"/>
      <c r="CZ54" s="134"/>
      <c r="DA54" s="134"/>
      <c r="DB54" s="134"/>
      <c r="DC54" s="134"/>
    </row>
    <row r="55" spans="3:107">
      <c r="C55" s="64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  <c r="AA55" s="79"/>
      <c r="AB55" s="79"/>
      <c r="AC55" s="79"/>
      <c r="AD55" s="79"/>
      <c r="AE55" s="67"/>
      <c r="AF55" s="79"/>
      <c r="AG55" s="79"/>
      <c r="AH55" s="79"/>
      <c r="AI55" s="79"/>
      <c r="AX55" s="79"/>
      <c r="AY55" s="79"/>
      <c r="AZ55" s="79"/>
      <c r="BA55" s="79"/>
      <c r="BB55" s="79"/>
      <c r="BC55" s="79"/>
      <c r="BD55" s="79"/>
      <c r="BE55" s="79"/>
      <c r="BF55" s="67"/>
      <c r="BG55" s="79"/>
      <c r="BH55" s="79"/>
      <c r="BI55" s="79"/>
      <c r="BJ55" s="79"/>
      <c r="BK55" s="79"/>
      <c r="BL55" s="79"/>
      <c r="BM55" s="79"/>
      <c r="BN55" s="79"/>
      <c r="BO55" s="79"/>
      <c r="BP55" s="79"/>
      <c r="BQ55" s="79"/>
      <c r="BR55" s="79"/>
      <c r="BS55" s="79"/>
      <c r="BT55" s="79"/>
      <c r="BU55" s="79"/>
      <c r="BV55" s="66"/>
      <c r="BW55" s="67"/>
      <c r="BX55" s="79"/>
      <c r="BY55" s="79"/>
      <c r="BZ55" s="79"/>
      <c r="CA55" s="79"/>
      <c r="CB55" s="79"/>
      <c r="CC55" s="79"/>
      <c r="CD55" s="79"/>
      <c r="CE55" s="79"/>
      <c r="CF55" s="79"/>
      <c r="CG55" s="79"/>
      <c r="CH55" s="79"/>
      <c r="CI55" s="79"/>
      <c r="CJ55" s="79"/>
      <c r="CK55" s="79"/>
      <c r="CL55" s="79"/>
      <c r="CM55" s="79"/>
      <c r="CN55" s="79"/>
      <c r="CO55" s="66"/>
      <c r="CP55" s="79"/>
      <c r="CQ55" s="80"/>
      <c r="CR55" s="79"/>
      <c r="CS55" s="79"/>
      <c r="CT55" s="79"/>
      <c r="CU55" s="79"/>
      <c r="CV55" s="79"/>
      <c r="CW55" s="79"/>
      <c r="CX55" s="130"/>
      <c r="CY55" s="134"/>
      <c r="CZ55" s="134"/>
      <c r="DA55" s="134"/>
      <c r="DB55" s="134"/>
      <c r="DC55" s="134"/>
    </row>
    <row r="56" spans="3:107">
      <c r="C56" s="64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79"/>
      <c r="Y56" s="79"/>
      <c r="Z56" s="79"/>
      <c r="AA56" s="79"/>
      <c r="AB56" s="79"/>
      <c r="AC56" s="79"/>
      <c r="AD56" s="79"/>
      <c r="AE56" s="67"/>
      <c r="AF56" s="79"/>
      <c r="AG56" s="79"/>
      <c r="AH56" s="79"/>
      <c r="AI56" s="79"/>
      <c r="AX56" s="79"/>
      <c r="AY56" s="79"/>
      <c r="AZ56" s="79"/>
      <c r="BA56" s="79"/>
      <c r="BB56" s="79"/>
      <c r="BC56" s="79"/>
      <c r="BD56" s="79"/>
      <c r="BE56" s="79"/>
      <c r="BF56" s="67"/>
      <c r="BG56" s="79"/>
      <c r="BH56" s="79"/>
      <c r="BI56" s="79"/>
      <c r="BJ56" s="79"/>
      <c r="BK56" s="79"/>
      <c r="BL56" s="79"/>
      <c r="BM56" s="79"/>
      <c r="BN56" s="79"/>
      <c r="BO56" s="79"/>
      <c r="BP56" s="79"/>
      <c r="BQ56" s="79"/>
      <c r="BR56" s="79"/>
      <c r="BS56" s="79"/>
      <c r="BT56" s="79"/>
      <c r="BU56" s="79"/>
      <c r="BV56" s="66"/>
      <c r="BW56" s="67"/>
      <c r="BX56" s="79"/>
      <c r="BY56" s="79"/>
      <c r="BZ56" s="79"/>
      <c r="CA56" s="79"/>
      <c r="CB56" s="79"/>
      <c r="CC56" s="79"/>
      <c r="CD56" s="79"/>
      <c r="CE56" s="79"/>
      <c r="CF56" s="79"/>
      <c r="CG56" s="79"/>
      <c r="CH56" s="79"/>
      <c r="CI56" s="79"/>
      <c r="CJ56" s="79"/>
      <c r="CK56" s="79"/>
      <c r="CL56" s="79"/>
      <c r="CM56" s="79"/>
      <c r="CN56" s="66"/>
      <c r="CO56" s="66"/>
      <c r="CP56" s="79"/>
      <c r="CQ56" s="80"/>
      <c r="CR56" s="79"/>
      <c r="CS56" s="79"/>
      <c r="CT56" s="79"/>
      <c r="CU56" s="79"/>
      <c r="CV56" s="79"/>
      <c r="CW56" s="79"/>
      <c r="CX56" s="130"/>
      <c r="CY56" s="134"/>
      <c r="CZ56" s="134"/>
      <c r="DA56" s="134"/>
      <c r="DB56" s="134"/>
      <c r="DC56" s="134"/>
    </row>
    <row r="57" spans="3:107">
      <c r="C57" s="64"/>
      <c r="G57" s="79"/>
      <c r="H57" s="79"/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W57" s="79"/>
      <c r="X57" s="79"/>
      <c r="Y57" s="79"/>
      <c r="Z57" s="79"/>
      <c r="AA57" s="79"/>
      <c r="AB57" s="79"/>
      <c r="AC57" s="79"/>
      <c r="AD57" s="79"/>
      <c r="AE57" s="67"/>
      <c r="AF57" s="79"/>
      <c r="AG57" s="79"/>
      <c r="AH57" s="79"/>
      <c r="AI57" s="79"/>
      <c r="AX57" s="79"/>
      <c r="AY57" s="79"/>
      <c r="AZ57" s="79"/>
      <c r="BA57" s="79"/>
      <c r="BB57" s="79"/>
      <c r="BC57" s="79"/>
      <c r="BD57" s="79"/>
      <c r="BE57" s="79"/>
      <c r="BF57" s="67"/>
      <c r="BG57" s="79"/>
      <c r="BH57" s="79"/>
      <c r="BI57" s="79"/>
      <c r="BJ57" s="79"/>
      <c r="BK57" s="79"/>
      <c r="BL57" s="79"/>
      <c r="BM57" s="79"/>
      <c r="BN57" s="79"/>
      <c r="BO57" s="79"/>
      <c r="BP57" s="79"/>
      <c r="BQ57" s="79"/>
      <c r="BR57" s="79"/>
      <c r="BS57" s="79"/>
      <c r="BT57" s="79"/>
      <c r="BU57" s="79"/>
      <c r="BV57" s="66"/>
      <c r="BW57" s="67"/>
      <c r="BX57" s="79"/>
      <c r="BY57" s="79"/>
      <c r="BZ57" s="79"/>
      <c r="CA57" s="79"/>
      <c r="CB57" s="79"/>
      <c r="CC57" s="79"/>
      <c r="CD57" s="79"/>
      <c r="CE57" s="79"/>
      <c r="CF57" s="79"/>
      <c r="CG57" s="79"/>
      <c r="CH57" s="79"/>
      <c r="CI57" s="79"/>
      <c r="CJ57" s="79"/>
      <c r="CK57" s="79"/>
      <c r="CL57" s="79"/>
      <c r="CM57" s="79"/>
      <c r="CN57" s="79"/>
      <c r="CO57" s="66"/>
      <c r="CP57" s="79"/>
      <c r="CQ57" s="80"/>
      <c r="CR57" s="79"/>
      <c r="CS57" s="79"/>
      <c r="CT57" s="79"/>
      <c r="CU57" s="79"/>
      <c r="CV57" s="79"/>
      <c r="CW57" s="79"/>
      <c r="CX57" s="130"/>
      <c r="CY57" s="134"/>
      <c r="CZ57" s="134"/>
      <c r="DA57" s="134"/>
      <c r="DB57" s="134"/>
      <c r="DC57" s="134"/>
    </row>
    <row r="58" spans="3:107">
      <c r="C58" s="64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79"/>
      <c r="T58" s="79"/>
      <c r="U58" s="79"/>
      <c r="V58" s="79"/>
      <c r="W58" s="79"/>
      <c r="X58" s="79"/>
      <c r="Y58" s="79"/>
      <c r="Z58" s="79"/>
      <c r="AA58" s="79"/>
      <c r="AB58" s="79"/>
      <c r="AC58" s="79"/>
      <c r="AD58" s="79"/>
      <c r="AE58" s="67"/>
      <c r="AF58" s="79"/>
      <c r="AG58" s="79"/>
      <c r="AH58" s="79"/>
      <c r="AI58" s="79"/>
      <c r="AX58" s="79"/>
      <c r="AY58" s="79"/>
      <c r="AZ58" s="79"/>
      <c r="BA58" s="79"/>
      <c r="BB58" s="79"/>
      <c r="BC58" s="79"/>
      <c r="BD58" s="79"/>
      <c r="BE58" s="79"/>
      <c r="BF58" s="67"/>
      <c r="BG58" s="79"/>
      <c r="BH58" s="79"/>
      <c r="BI58" s="79"/>
      <c r="BJ58" s="79"/>
      <c r="BK58" s="79"/>
      <c r="BL58" s="79"/>
      <c r="BM58" s="79"/>
      <c r="BN58" s="79"/>
      <c r="BO58" s="79"/>
      <c r="BP58" s="79"/>
      <c r="BQ58" s="79"/>
      <c r="BR58" s="79"/>
      <c r="BS58" s="79"/>
      <c r="BT58" s="79"/>
      <c r="BU58" s="79"/>
      <c r="BV58" s="66"/>
      <c r="BW58" s="67"/>
      <c r="BX58" s="79"/>
      <c r="BY58" s="79"/>
      <c r="BZ58" s="79"/>
      <c r="CA58" s="79"/>
      <c r="CB58" s="79"/>
      <c r="CC58" s="79"/>
      <c r="CD58" s="79"/>
      <c r="CE58" s="79"/>
      <c r="CF58" s="79"/>
      <c r="CG58" s="79"/>
      <c r="CH58" s="79"/>
      <c r="CI58" s="79"/>
      <c r="CJ58" s="79"/>
      <c r="CK58" s="79"/>
      <c r="CL58" s="79"/>
      <c r="CM58" s="79"/>
      <c r="CN58" s="79"/>
      <c r="CO58" s="66"/>
      <c r="CP58" s="79"/>
      <c r="CQ58" s="80"/>
      <c r="CR58" s="79"/>
      <c r="CS58" s="79"/>
      <c r="CT58" s="79"/>
      <c r="CU58" s="79"/>
      <c r="CV58" s="79"/>
      <c r="CW58" s="79"/>
      <c r="CX58" s="130"/>
      <c r="CY58" s="134"/>
      <c r="CZ58" s="134"/>
      <c r="DA58" s="134"/>
      <c r="DB58" s="134"/>
      <c r="DC58" s="134"/>
    </row>
    <row r="59" spans="3:107">
      <c r="C59" s="64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  <c r="AA59" s="79"/>
      <c r="AB59" s="79"/>
      <c r="AC59" s="79"/>
      <c r="AD59" s="79"/>
      <c r="AE59" s="67"/>
      <c r="AF59" s="79"/>
      <c r="AG59" s="79"/>
      <c r="AH59" s="79"/>
      <c r="AI59" s="79"/>
      <c r="AJ59" s="79"/>
      <c r="AK59" s="79"/>
      <c r="AL59" s="79"/>
      <c r="AM59" s="79"/>
      <c r="AN59" s="79"/>
      <c r="AO59" s="79"/>
      <c r="AP59" s="79"/>
      <c r="AQ59" s="79"/>
      <c r="AR59" s="79"/>
      <c r="AS59" s="79"/>
      <c r="AT59" s="79"/>
      <c r="AU59" s="79"/>
      <c r="AV59" s="79"/>
      <c r="AW59" s="79"/>
      <c r="AX59" s="79"/>
      <c r="AY59" s="79"/>
      <c r="AZ59" s="79"/>
      <c r="BA59" s="79"/>
      <c r="BB59" s="79"/>
      <c r="BC59" s="79"/>
      <c r="BD59" s="79"/>
      <c r="BE59" s="79"/>
      <c r="BF59" s="67"/>
      <c r="BG59" s="79"/>
      <c r="BH59" s="79"/>
      <c r="BI59" s="79"/>
      <c r="BJ59" s="79"/>
      <c r="BK59" s="79"/>
      <c r="BL59" s="79"/>
      <c r="BM59" s="79"/>
      <c r="BN59" s="79"/>
      <c r="BO59" s="79"/>
      <c r="BP59" s="79"/>
      <c r="BQ59" s="79"/>
      <c r="BR59" s="79"/>
      <c r="BS59" s="79"/>
      <c r="BT59" s="79"/>
      <c r="BU59" s="79"/>
      <c r="BV59" s="66"/>
      <c r="BW59" s="67"/>
      <c r="BX59" s="79"/>
      <c r="BY59" s="79"/>
      <c r="BZ59" s="79"/>
      <c r="CA59" s="79"/>
      <c r="CB59" s="79"/>
      <c r="CC59" s="79"/>
      <c r="CD59" s="79"/>
      <c r="CE59" s="79"/>
      <c r="CF59" s="79"/>
      <c r="CG59" s="79"/>
      <c r="CH59" s="79"/>
      <c r="CI59" s="79"/>
      <c r="CJ59" s="79"/>
      <c r="CK59" s="79"/>
      <c r="CL59" s="79"/>
      <c r="CM59" s="79"/>
      <c r="CN59" s="79"/>
      <c r="CO59" s="66"/>
      <c r="CP59" s="79"/>
      <c r="CQ59" s="80"/>
      <c r="CR59" s="79"/>
      <c r="CS59" s="79"/>
      <c r="CT59" s="79"/>
      <c r="CU59" s="79"/>
      <c r="CV59" s="79"/>
      <c r="CW59" s="79"/>
      <c r="CX59" s="130"/>
      <c r="CY59" s="134"/>
      <c r="CZ59" s="134"/>
      <c r="DA59" s="134"/>
      <c r="DB59" s="134"/>
      <c r="DC59" s="134"/>
    </row>
    <row r="60" spans="3:107">
      <c r="C60" s="64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79"/>
      <c r="U60" s="79"/>
      <c r="V60" s="79"/>
      <c r="W60" s="79"/>
      <c r="X60" s="79"/>
      <c r="Y60" s="79"/>
      <c r="Z60" s="79"/>
      <c r="AA60" s="79"/>
      <c r="AB60" s="79"/>
      <c r="AC60" s="79"/>
      <c r="AD60" s="79"/>
      <c r="AE60" s="67"/>
      <c r="AF60" s="79"/>
      <c r="AG60" s="79"/>
      <c r="AH60" s="79"/>
      <c r="AI60" s="79"/>
      <c r="AJ60" s="79"/>
      <c r="AK60" s="79"/>
      <c r="AL60" s="79"/>
      <c r="AM60" s="79"/>
      <c r="AN60" s="79"/>
      <c r="AO60" s="79"/>
      <c r="AP60" s="79"/>
      <c r="AQ60" s="79"/>
      <c r="AR60" s="79"/>
      <c r="AS60" s="79"/>
      <c r="AT60" s="79"/>
      <c r="AU60" s="79"/>
      <c r="AV60" s="79"/>
      <c r="AW60" s="79"/>
      <c r="AX60" s="79"/>
      <c r="AY60" s="79"/>
      <c r="AZ60" s="79"/>
      <c r="BA60" s="79"/>
      <c r="BB60" s="79"/>
      <c r="BC60" s="79"/>
      <c r="BD60" s="79"/>
      <c r="BE60" s="79"/>
      <c r="BF60" s="67"/>
      <c r="BG60" s="79"/>
      <c r="BH60" s="79"/>
      <c r="BI60" s="79"/>
      <c r="BJ60" s="79"/>
      <c r="BK60" s="79"/>
      <c r="BL60" s="79"/>
      <c r="BM60" s="79"/>
      <c r="BN60" s="79"/>
      <c r="BO60" s="79"/>
      <c r="BP60" s="79"/>
      <c r="BQ60" s="79"/>
      <c r="BR60" s="79"/>
      <c r="BS60" s="79"/>
      <c r="BT60" s="79"/>
      <c r="BU60" s="79"/>
      <c r="BV60" s="66"/>
      <c r="BW60" s="67"/>
      <c r="BX60" s="79"/>
      <c r="BY60" s="79"/>
      <c r="BZ60" s="79"/>
      <c r="CA60" s="79"/>
      <c r="CB60" s="79"/>
      <c r="CC60" s="79"/>
      <c r="CD60" s="79"/>
      <c r="CE60" s="79"/>
      <c r="CF60" s="79"/>
      <c r="CG60" s="79"/>
      <c r="CH60" s="79"/>
      <c r="CI60" s="79"/>
      <c r="CJ60" s="79"/>
      <c r="CK60" s="79"/>
      <c r="CL60" s="79"/>
      <c r="CM60" s="79"/>
      <c r="CN60" s="79"/>
      <c r="CO60" s="66"/>
      <c r="CP60" s="79"/>
      <c r="CQ60" s="80"/>
      <c r="CR60" s="79"/>
      <c r="CS60" s="79"/>
      <c r="CT60" s="79"/>
      <c r="CU60" s="79"/>
      <c r="CV60" s="79"/>
      <c r="CW60" s="79"/>
      <c r="CX60" s="130"/>
      <c r="CY60" s="134"/>
      <c r="CZ60" s="134"/>
      <c r="DA60" s="134"/>
      <c r="DB60" s="134"/>
      <c r="DC60" s="134"/>
    </row>
    <row r="61" spans="3:107" ht="16" thickBot="1">
      <c r="C61" s="64"/>
      <c r="D61" s="135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136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  <c r="AZ61" s="53"/>
      <c r="BA61" s="53"/>
      <c r="BB61" s="53"/>
      <c r="BC61" s="53"/>
      <c r="BD61" s="53"/>
      <c r="BE61" s="53"/>
      <c r="BF61" s="53"/>
      <c r="BG61" s="136"/>
      <c r="BH61" s="53"/>
      <c r="BI61" s="53"/>
      <c r="BJ61" s="53"/>
      <c r="BK61" s="53"/>
      <c r="BL61" s="53"/>
      <c r="BM61" s="53"/>
      <c r="BN61" s="53"/>
      <c r="BO61" s="53"/>
      <c r="BP61" s="53"/>
      <c r="BQ61" s="53"/>
      <c r="BR61" s="53"/>
      <c r="BS61" s="53"/>
      <c r="BT61" s="53"/>
      <c r="BU61" s="53"/>
      <c r="BV61" s="53"/>
      <c r="BW61" s="137"/>
      <c r="BX61" s="53"/>
      <c r="BY61" s="53"/>
      <c r="BZ61" s="53"/>
      <c r="CA61" s="53"/>
      <c r="CB61" s="53"/>
      <c r="CC61" s="53"/>
      <c r="CD61" s="53"/>
      <c r="CE61" s="53"/>
      <c r="CF61" s="53"/>
      <c r="CG61" s="53"/>
      <c r="CH61" s="53"/>
      <c r="CI61" s="53"/>
      <c r="CJ61" s="53"/>
      <c r="CK61" s="53"/>
      <c r="CL61" s="53"/>
      <c r="CM61" s="53"/>
      <c r="CN61" s="53"/>
      <c r="CO61" s="53"/>
      <c r="CP61" s="137"/>
      <c r="CQ61" s="53"/>
      <c r="CR61" s="53"/>
      <c r="CS61" s="53"/>
      <c r="CT61" s="53"/>
      <c r="CU61" s="138"/>
      <c r="CV61" s="138"/>
      <c r="CW61" s="138"/>
      <c r="CX61" s="139"/>
      <c r="CY61" s="134"/>
      <c r="CZ61" s="134"/>
      <c r="DA61" s="134"/>
      <c r="DB61" s="134"/>
      <c r="DC61" s="134"/>
    </row>
    <row r="62" spans="3:107" ht="16" thickTop="1">
      <c r="CU62" s="129"/>
      <c r="CV62" s="129"/>
      <c r="CW62" s="129"/>
      <c r="CX62" s="129"/>
      <c r="CY62" s="129"/>
    </row>
  </sheetData>
  <mergeCells count="66">
    <mergeCell ref="BX49:CA49"/>
    <mergeCell ref="G50:R50"/>
    <mergeCell ref="AI50:AS50"/>
    <mergeCell ref="BJ50:BR50"/>
    <mergeCell ref="BX50:CK50"/>
    <mergeCell ref="CY50:DC61"/>
    <mergeCell ref="G51:J51"/>
    <mergeCell ref="AI51:AL51"/>
    <mergeCell ref="BJ51:BM51"/>
    <mergeCell ref="BX51:CA51"/>
    <mergeCell ref="AC42:AN42"/>
    <mergeCell ref="BB42:BE42"/>
    <mergeCell ref="BI42:BL42"/>
    <mergeCell ref="AC43:AF43"/>
    <mergeCell ref="G49:J49"/>
    <mergeCell ref="AI49:AL49"/>
    <mergeCell ref="BJ49:BM49"/>
    <mergeCell ref="AJ35:AM35"/>
    <mergeCell ref="BH36:BK36"/>
    <mergeCell ref="AB38:AE38"/>
    <mergeCell ref="AQ38:AT38"/>
    <mergeCell ref="BB41:BE41"/>
    <mergeCell ref="BI41:BV41"/>
    <mergeCell ref="G32:O32"/>
    <mergeCell ref="CB32:CO32"/>
    <mergeCell ref="G33:J33"/>
    <mergeCell ref="CB33:CE33"/>
    <mergeCell ref="AA34:AD34"/>
    <mergeCell ref="AR34:AU34"/>
    <mergeCell ref="BO34:BR34"/>
    <mergeCell ref="W29:Z29"/>
    <mergeCell ref="BN29:BQ29"/>
    <mergeCell ref="BR29:BT29"/>
    <mergeCell ref="W30:Z30"/>
    <mergeCell ref="G31:J31"/>
    <mergeCell ref="CB31:CE31"/>
    <mergeCell ref="BH24:BM24"/>
    <mergeCell ref="BR24:BT24"/>
    <mergeCell ref="W25:Z25"/>
    <mergeCell ref="AF25:AI25"/>
    <mergeCell ref="AP25:AS25"/>
    <mergeCell ref="AY25:BB25"/>
    <mergeCell ref="BH25:BK25"/>
    <mergeCell ref="BR25:BU25"/>
    <mergeCell ref="AC17:AH17"/>
    <mergeCell ref="AC18:AF18"/>
    <mergeCell ref="W24:AA24"/>
    <mergeCell ref="AF24:AK24"/>
    <mergeCell ref="AP24:AU24"/>
    <mergeCell ref="AY24:BD24"/>
    <mergeCell ref="G9:O9"/>
    <mergeCell ref="BB9:BH9"/>
    <mergeCell ref="BN9:BW9"/>
    <mergeCell ref="CC9:CP9"/>
    <mergeCell ref="G10:J10"/>
    <mergeCell ref="AB10:AJ11"/>
    <mergeCell ref="BB10:BE10"/>
    <mergeCell ref="BN10:BQ10"/>
    <mergeCell ref="CC10:CF10"/>
    <mergeCell ref="C2:BF2"/>
    <mergeCell ref="CP2:CY2"/>
    <mergeCell ref="AF5:AQ6"/>
    <mergeCell ref="G8:J8"/>
    <mergeCell ref="BB8:BE8"/>
    <mergeCell ref="BN8:BQ8"/>
    <mergeCell ref="CC8:CF8"/>
  </mergeCells>
  <phoneticPr fontId="9" type="noConversion"/>
  <pageMargins left="0.75" right="0.75" top="1" bottom="1" header="0.5" footer="0.5"/>
  <pageSetup paperSize="9" orientation="landscape" horizontalDpi="4294967292" verticalDpi="429496729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9" id="{91730802-5716-D844-8D46-F82738942BDF}">
            <xm:f>COUNTIF('VERBATIM:[Répartition travail février 2016 dernière version.xlsx]NG'!#REF!,5)</xm:f>
            <x14:dxf>
              <font>
                <b val="0"/>
                <i val="0"/>
                <color auto="1"/>
              </font>
              <fill>
                <patternFill patternType="solid">
                  <fgColor indexed="64"/>
                  <bgColor rgb="FF00FFFF"/>
                </patternFill>
              </fill>
            </x14:dxf>
          </x14:cfRule>
          <xm:sqref>AF25:AI25</xm:sqref>
        </x14:conditionalFormatting>
        <x14:conditionalFormatting xmlns:xm="http://schemas.microsoft.com/office/excel/2006/main">
          <x14:cfRule type="expression" priority="588" id="{3D77D309-3A54-6545-A266-787DFCC11298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589" id="{B823F473-9185-DD49-BCC5-CB378FA84607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590" id="{A74B8EBC-3F98-5F47-89BC-E73BA39C9C83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591" id="{3C38A2C7-5F39-1C45-AF69-9AC3E88DAFB7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592" id="{08051F36-A344-F94B-8C0F-FF376681C386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593" id="{81874C20-6FDA-F443-9715-5545F039B168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m:sqref>AB10:AJ11</xm:sqref>
        </x14:conditionalFormatting>
        <x14:conditionalFormatting xmlns:xm="http://schemas.microsoft.com/office/excel/2006/main">
          <x14:cfRule type="expression" priority="560" id="{E3BB1CEB-A594-3E4D-BB31-9421CA965C64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561" id="{A73D4EE2-1295-0C4F-AA85-CD3E3A98B202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562" id="{87FBEBAF-68BC-5646-B959-F1B1463241D5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563" id="{536140BE-7254-3B41-9618-48DA62249D9E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564" id="{3A59CFC2-EE01-BF48-B13C-89C008C09E75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565" id="{266BFA2D-2D0F-AF42-80AE-992636EB6D13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566" id="{1CB7F575-19E8-5D4B-B812-651DB87527C3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567" id="{C29B6927-D446-1F4E-85A8-A92576DB1031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FF6666"/>
                </patternFill>
              </fill>
            </x14:dxf>
          </x14:cfRule>
          <x14:cfRule type="expression" priority="568" id="{0E259AE4-1E5C-0D4C-9FDF-5A4AB44B1A47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FF6666"/>
                </patternFill>
              </fill>
            </x14:dxf>
          </x14:cfRule>
          <x14:cfRule type="expression" priority="569" id="{C245CBD5-9C35-9F46-92ED-2EA82BA5DC11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FF6666"/>
                </patternFill>
              </fill>
            </x14:dxf>
          </x14:cfRule>
          <x14:cfRule type="expression" priority="570" id="{1BCA0440-2365-8C4E-998D-B5D9D40F292D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FF6666"/>
                </patternFill>
              </fill>
            </x14:dxf>
          </x14:cfRule>
          <x14:cfRule type="expression" priority="571" id="{11B14AC2-5059-A943-B39B-E90426CF63A3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FF6666"/>
                </patternFill>
              </fill>
            </x14:dxf>
          </x14:cfRule>
          <x14:cfRule type="expression" priority="572" id="{9B1175F7-36B6-B944-9921-A8316F17E145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573" id="{A8AB7679-5731-A940-A3DA-73FE6C842E0C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FF6666"/>
                </patternFill>
              </fill>
            </x14:dxf>
          </x14:cfRule>
          <x14:cfRule type="expression" priority="574" id="{BFB33371-F490-F346-BF8B-01183D9D416B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575" id="{E7FC9285-3C1A-794E-97A7-DD3A4ECCD477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00FFFF"/>
                </patternFill>
              </fill>
            </x14:dxf>
          </x14:cfRule>
          <x14:cfRule type="expression" priority="576" id="{4CD771F0-47D2-374F-9F58-4A8DD2E393AF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00FFFF"/>
                </patternFill>
              </fill>
            </x14:dxf>
          </x14:cfRule>
          <x14:cfRule type="expression" priority="577" id="{18551376-5531-D446-8865-3D123BB3D8DD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00FFFF"/>
                </patternFill>
              </fill>
            </x14:dxf>
          </x14:cfRule>
          <x14:cfRule type="expression" priority="578" id="{AF444581-B979-8946-8CA6-1C085552E8CD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auto="1"/>
                  <bgColor rgb="FF00FFFF"/>
                </patternFill>
              </fill>
            </x14:dxf>
          </x14:cfRule>
          <x14:cfRule type="expression" priority="580" id="{53FE18AC-ECB9-3C44-99CE-DAD27DB78D36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00FFFF"/>
                </patternFill>
              </fill>
            </x14:dxf>
          </x14:cfRule>
          <x14:cfRule type="expression" priority="581" id="{EDC8E9D7-8825-074D-B594-5FCDC19A0E58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582" id="{487916AC-01AD-1A44-B945-0DCE9519D9BF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583" id="{282849F2-07FD-6C4F-A501-B9CFBD284644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584" id="{F0C2D8E7-2EC9-3A42-B15A-D60E71AAA10B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585" id="{95F51459-74D5-8740-93BB-9A182BF77A0D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586" id="{DF73F819-3538-B14B-BE3C-4DE4BD5C4DDC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587" id="{E8CC817A-0EAC-C34A-8B28-C2845AB2150D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rgb="FF808000"/>
                </patternFill>
              </fill>
            </x14:dxf>
          </x14:cfRule>
          <xm:sqref>AF25:AI25</xm:sqref>
        </x14:conditionalFormatting>
        <x14:conditionalFormatting xmlns:xm="http://schemas.microsoft.com/office/excel/2006/main">
          <x14:cfRule type="expression" priority="532" id="{39F2A573-3873-5448-A2B4-3727D4EBD4E8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533" id="{1E816079-E3BD-9E45-8F0C-C388CDB3EBE6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534" id="{B9DF17EF-ADC8-AC4F-BA03-CAC7C7FB12C7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535" id="{48492612-9ECD-1244-9F89-DB62CEB93FEA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536" id="{F96993D5-423B-AE4B-91C6-E7AC1159B991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537" id="{52429CF9-5CC6-C14E-B2BC-01EC312380FC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538" id="{00C8B38F-9E94-384D-B5F3-4D523370BF9F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539" id="{86F18C48-F67E-0C4F-815B-11869E58A61E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540" id="{698A6383-9B5A-574D-B7CD-A1105A7B23D5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541" id="{5EAFDA9D-56DC-2F4C-9B8E-DA995F259728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542" id="{13EF3218-04AB-C640-BA80-2AB3C5D439B9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543" id="{A956D811-897B-8347-BD8F-816C849A674A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544" id="{7BA64C8C-1D2C-5C44-9D81-B5A9E4C9186D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545" id="{CCDD9E5A-BC67-984C-99EF-9C3BB6BE999E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546" id="{022CCB79-1D60-FC4B-8B34-7DD2CC9C75F4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547" id="{FC69C0E4-E2D2-F344-A1F4-8F228B5D89BA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548" id="{B92F7123-E966-AC49-A79A-5A47005B3446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549" id="{02829D70-9752-DB45-B3F3-3CDCFBCCA179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550" id="{466BB213-5DCD-B64A-AA78-E5228D9B1D36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551" id="{5822FB6D-906A-1F4A-9308-0B452770117A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552" id="{2B46EAE1-37FD-C04B-A3D2-6F8A488C1089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553" id="{0C14C8F4-E3C1-584D-A75F-E7FB5E4FF041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554" id="{D3B58B8B-6FD6-0841-B9C7-FB98FEB99879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555" id="{F9BE1E03-B40F-D94C-9F7A-AA2F4EBF8E60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556" id="{05682E9C-ABCE-CD41-B70F-DA017C27E556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557" id="{1D98145F-96F0-F443-8FB0-301172BC31CE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558" id="{529385BD-1D05-764D-B2D6-C7B88B160E69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559" id="{93DB9B0F-01A5-6142-ABDA-9B9D9F22FB80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m:sqref>AP25:AS25</xm:sqref>
        </x14:conditionalFormatting>
        <x14:conditionalFormatting xmlns:xm="http://schemas.microsoft.com/office/excel/2006/main">
          <x14:cfRule type="expression" priority="504" id="{1BA3299F-C0D5-614F-A902-74057FBBE32F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505" id="{7690D4C9-854B-0146-8B55-F3CDB47D7DDC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506" id="{EB778A68-F86E-9542-B91B-5E325F02EC95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507" id="{D3B2E2C5-B8DD-3F4E-8BCD-6ECA1487C5B8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508" id="{810B82F5-1AFE-3A4D-805D-3DA6BD063483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509" id="{8DA38AC7-392D-624F-A20C-AD83AEEEC88F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510" id="{7CD86E05-A3A7-3C47-9DE8-44BC50148CB0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511" id="{10FA601F-2A4C-E346-8901-33708EE69CE5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512" id="{2B5D1387-CDA5-504E-A6CF-79D6CB630355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513" id="{7B9D1F5B-DE4F-C24E-BF9A-4F3D46FC01E6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514" id="{083089B6-1A7A-4C4F-954C-BDBE199F16E1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515" id="{C481E5D5-930F-AE49-B64C-2B2302A12B3E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516" id="{A0CB15FA-9D5C-3840-BC6D-C20FA9088FC9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517" id="{F0CBE5C8-F156-D84F-AF70-34D506546B94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518" id="{A47D4FCE-9943-3741-A8B9-F71026EC246A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519" id="{88EEF8FE-4053-414B-93E6-7F10500DCDAA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520" id="{AD7A642E-A7AF-3743-9983-14A5F05DE854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521" id="{66885C83-B88D-EF41-8204-F5EDB3061C44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522" id="{EB565C3E-BAD4-BF44-8917-E91E8240F0B5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523" id="{94CF2271-FFD7-564F-A9F2-894111EB68F8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524" id="{A5B6D5B2-6783-164D-84B3-EE7390E539BD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525" id="{2C7FCE07-76D4-4C49-A704-9065EAD60E42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526" id="{724B6C15-CBDC-9240-89B6-11227DFB94BF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527" id="{4B543095-D4D2-374F-9D2C-5A324F53249B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528" id="{83A0904E-2928-734D-B442-825B6F9A6AD5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529" id="{9DD492BB-22DB-F74F-A5FC-C51E8A7C9D0D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530" id="{1DA1D72E-C866-9F48-B55F-167CF2442B74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531" id="{C5661E36-9251-B145-A923-2C835FD64041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m:sqref>AY25:BB25</xm:sqref>
        </x14:conditionalFormatting>
        <x14:conditionalFormatting xmlns:xm="http://schemas.microsoft.com/office/excel/2006/main">
          <x14:cfRule type="expression" priority="476" id="{9FE5FF1E-CDA9-3549-961B-F6CBF0305AA3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477" id="{9798BEFA-E443-F841-A947-DB80336959D7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478" id="{8987B3A9-C205-3F43-9BD1-7C73C5577E49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479" id="{4B89523D-FF3C-0740-A282-560126515AB8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480" id="{F3795D0E-CA97-F84F-AAA6-674544AA1297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481" id="{C41A55A7-E4D7-C341-96A5-8AF28D2EDFD2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482" id="{53036DB3-1ED3-A440-B67E-80CF45C884F7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483" id="{B80614B7-7A13-9E4B-95AD-0EC6384D5280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484" id="{CA31186D-A4D3-5D42-9F56-7FA62ABA8CFC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485" id="{B0DB4A1E-70E6-A342-B41E-9DC740A33CA3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486" id="{11ADEF0C-838F-5E4D-8A56-5EFA1811607D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487" id="{0F15FA36-DCA9-4248-9C95-1B47B6ED412D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488" id="{7340D653-9EA1-494D-8FA0-8FE720160660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489" id="{3ABD7791-C3E3-0046-8D85-78FE217561EF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490" id="{A8B978FD-B544-814C-B4A3-615B00AC3151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491" id="{07F25AAC-1135-DD45-B2F6-EEB64110CDCA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492" id="{920299CD-95DF-7444-997A-8025CFB2E4E6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493" id="{20BB8A8E-1388-B74B-96F3-820FD88ED12C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494" id="{239669F7-6F20-A942-84B0-8C04DAC5C83C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495" id="{7FCF5D52-DD17-2E49-9EFC-F0675B523D70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496" id="{8481A840-42E3-D447-A7AB-903501FD7027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497" id="{DE1D2617-5B8D-AF41-99E2-FA16119E6F95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498" id="{D5363447-BA2A-D741-8517-08649B2819D1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499" id="{E34277C1-E5F8-514C-8292-DEF35CF79FF7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500" id="{579B3311-2D6D-5741-B578-A3D29892D1BA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501" id="{5167600F-99ED-A246-ACE8-FDB97DD63201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502" id="{0315CF4C-B628-3F4E-B819-FB287910049D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503" id="{7C853018-5BD8-BE46-8B96-3D5C260AD098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m:sqref>BH25:BK25</xm:sqref>
        </x14:conditionalFormatting>
        <x14:conditionalFormatting xmlns:xm="http://schemas.microsoft.com/office/excel/2006/main">
          <x14:cfRule type="expression" priority="448" id="{4E54FC20-0433-6844-ADCE-FF7314ED6353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449" id="{3E2AB7BD-0BAD-FA4E-B076-7D2BF0E3AA00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450" id="{F1F616DC-2404-F94B-A112-5E392D7DFF12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451" id="{BD80792D-8AF7-2E4A-8DAA-E88071EB2C52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452" id="{35BD68BA-82F3-4B4B-A08B-911337EB604C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453" id="{3CEF9B93-34AC-F846-8294-E8B0DA1E3DCE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454" id="{E5A4ACFB-1C2A-4F4D-B167-8E779D066CFD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455" id="{A5D0726D-48D4-514C-A918-D00FF5222E18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456" id="{B6539390-B548-1247-BABD-AC30C27EA75C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457" id="{7EA0B45D-D2B8-E646-91D5-8250A77818AB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458" id="{FD85F7FD-E44B-0D4B-965C-30F832C9C94F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459" id="{359AD3A2-842B-C94B-B737-8638A6A7299B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460" id="{F817EB08-1783-ED46-A5CB-B545DD533E71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FF6666"/>
                </patternFill>
              </fill>
            </x14:dxf>
          </x14:cfRule>
          <x14:cfRule type="expression" priority="461" id="{E9C06CBA-8248-CA4E-85EA-760CE0E61E92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FF6666"/>
                </patternFill>
              </fill>
            </x14:dxf>
          </x14:cfRule>
          <x14:cfRule type="expression" priority="462" id="{C738DAE1-034E-7A4C-A738-17682C118D01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FF6666"/>
                </patternFill>
              </fill>
            </x14:dxf>
          </x14:cfRule>
          <x14:cfRule type="expression" priority="463" id="{D4434081-E5A5-D540-A518-6BFC442747AD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FF6666"/>
                </patternFill>
              </fill>
            </x14:dxf>
          </x14:cfRule>
          <x14:cfRule type="expression" priority="464" id="{CA8E32D0-95E5-8C41-BDC1-FC12DF723E16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FF6666"/>
                </patternFill>
              </fill>
            </x14:dxf>
          </x14:cfRule>
          <x14:cfRule type="expression" priority="465" id="{99EBB6F2-8CAD-A245-8D39-9037F8352E21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466" id="{AB0A68B1-D92D-0840-8E1E-0E0B12770EF6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467" id="{CACF4F53-8FE8-C64F-9D5B-318C2F9C31F0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468" id="{3D6E45F3-9F83-0C42-B920-6B03C8FF7F36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469" id="{9AAC9A50-A88E-8048-90B4-FBF43A7239D7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470" id="{F90B6258-3CDB-C648-B22C-5914B4A76B97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471" id="{4CC45E03-9CC8-174E-9C5E-E342081DAB95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472" id="{14B82391-CA03-5D46-8A9D-A8FED2D13354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473" id="{765FE6C8-A1DB-254A-B1CA-120D4FF87A7B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474" id="{FEE891E1-99ED-4C4F-BF0C-C6200998F815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475" id="{FE20B290-C1D9-B949-9A95-6F5EFB856E0B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m:sqref>BR25:BU25</xm:sqref>
        </x14:conditionalFormatting>
        <x14:conditionalFormatting xmlns:xm="http://schemas.microsoft.com/office/excel/2006/main">
          <x14:cfRule type="expression" priority="420" id="{C1863A6F-1997-644C-AD81-67BD6A9DFEEC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421" id="{7B2F7391-F279-FC43-ADDF-B37CE4AF7576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422" id="{3F1DDAC9-DC24-2B40-AFC4-C5EE163ACBF6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423" id="{3FF070B2-53DE-F943-AC41-68457CCBC2B3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424" id="{041F9C28-BE6F-F84E-AB39-8160CEDA0B81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425" id="{DF856AD6-D4BC-1D41-8E73-4C491E9B8C5E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426" id="{EB31F158-A2AD-D34F-B14E-B8917F9415B5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427" id="{FFC75277-B6C4-254C-984F-E21EA19BF191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428" id="{C2BFFF27-C55F-0B43-BE16-264C65C030FD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429" id="{4DBB65D8-0A0B-1040-845A-9D04438F67C8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430" id="{2D4DCBC1-0F18-1A45-B31C-3D14F494136D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431" id="{189D348D-3822-C64B-B5C5-91D55E3585CA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432" id="{531C8D7B-34F6-7A4F-B153-2C1BE3EC39BB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433" id="{08501B51-AA99-DB46-92D6-B617B902A92B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434" id="{13EE189E-F791-0A49-8D13-BE20E8E8463E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435" id="{ECEF8D8D-28F4-B641-B54C-88880BDBB36A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436" id="{1FA70CBE-D16B-7F40-ACDA-B3AF257C85CE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437" id="{D8C28A2E-69B3-C849-BD1A-3DDD297EA212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438" id="{4CD86C62-B142-6C49-94C4-B36F85499F2E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439" id="{8A6447D1-3879-E74E-A786-AA6836335E8B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440" id="{6F2B2257-94C8-2347-B5E4-C3B35CA97F20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441" id="{73CAC15D-635D-7C45-9727-FA0A48D00690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442" id="{1BE9CBA8-98CE-404D-9131-236C49C2A857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443" id="{7D0D0672-2469-8044-922F-967A8D311B5E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444" id="{439F04A6-1C75-6243-946F-4C9616F4804E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445" id="{240FF5CE-094F-C347-BA60-B969EF0492AC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446" id="{E7B1B2B2-2A90-EB46-A07C-6089F59164C3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447" id="{4358CF30-6FBC-E245-A166-1F52B44C4F82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392" id="{73F6D289-7C34-F24D-B38A-14BE262F5313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393" id="{BEA88870-D217-2348-BC42-D01D6EBDEF8F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394" id="{A8F13CE7-6417-C942-B3CA-7BF31880C123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395" id="{7B82840A-DEAF-F744-80E8-BF54311A78A1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396" id="{C1D67749-D434-944A-B043-232F3B9B2366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397" id="{41D7103C-AF0C-A34D-A443-B79EEE4A068E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398" id="{D05794A7-C966-4C4C-9585-157E6F65F7AB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399" id="{0AE7F0B4-A999-6B42-BDC9-D4F8E91A3070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400" id="{3574F0B8-D430-9E4A-AC8F-DA88142D913F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401" id="{F17B576F-C30D-E64D-B780-1E317D042C93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402" id="{2BA1F81D-193D-0649-AFD6-6076574D673A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403" id="{372BF086-F45D-2245-99FF-373A465DCC9F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404" id="{B811255B-FEEA-8C45-928A-C5CC28DD4882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405" id="{F57E0B8F-C216-E643-9EAD-0C8701DDC1EA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406" id="{290BE8BB-27A2-7C40-97AD-4BADEEEC7CEE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407" id="{29046FC2-0E66-9743-97B5-54D9389A23B9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408" id="{CECC0D84-7BCA-E949-9E6D-2BAB2FE5A18E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409" id="{63B0A1A6-87A5-BB42-AF2A-62D1B2D15CBB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410" id="{87FF29FE-40D9-0647-AD4D-EF172C88A9D5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411" id="{DAFF7A48-70DC-204C-8DFE-3D9BF003B729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412" id="{292DD8E8-9B0E-3144-91C1-99B5C145188D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413" id="{92BE022D-AFCA-D645-BCFD-38A89A467432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414" id="{5FF6D49E-6CA1-E244-A0CC-9182849868FE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415" id="{23F2A225-243B-D64C-98A0-D2A478F1C4AC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416" id="{7BB3C125-1940-914A-B086-C845ECFD5E32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417" id="{9B18C155-1248-694F-87CE-F65DCCB8F74F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418" id="{10E9CFD4-D115-6845-8D3B-24B9C03C788B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419" id="{30A05F3B-7DFF-2446-AA39-AA1FB0399E2B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m:sqref>AC18:AF18</xm:sqref>
        </x14:conditionalFormatting>
        <x14:conditionalFormatting xmlns:xm="http://schemas.microsoft.com/office/excel/2006/main">
          <x14:cfRule type="expression" priority="364" id="{7D604CA4-0511-2F44-89D5-779398EB1B16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365" id="{73EFC001-B854-E648-874C-F4D464599DF5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366" id="{9CD1A46F-CEAB-0A4E-B45E-4C85EB009382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367" id="{0E5B2847-7749-B044-BC93-28F9E790FD84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368" id="{A26A6A77-3AC7-DF4C-BCBB-09354E36C2ED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369" id="{817FF6C5-320A-784D-97B3-C257D97855DA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370" id="{31E3C0FE-9F3D-F545-8490-CC30C384A91E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371" id="{1FBD415A-02D4-ED46-92A9-05E96BCAF926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372" id="{06814CC1-A325-FA42-8FEB-7FA1D160636E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373" id="{9430828E-9566-604C-9F95-64E4D1692CCA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374" id="{CBD8344C-3553-DD43-8343-16EC013CCD04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375" id="{C9EDACB5-BB3A-0D4D-8115-C8456341AD99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376" id="{D287BAD7-7D9B-3C41-99F2-A007544774AB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377" id="{3C55BEB0-FE00-7C42-9408-EC246590B7CA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378" id="{82C839B5-B46B-5443-ABC4-8B92A36F3287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379" id="{F6096791-210B-0249-841F-747B2448156B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380" id="{D0050546-84B3-B64C-A99F-76722D84636F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381" id="{B7878940-F09C-224A-B118-A1EFBC41AE96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382" id="{98C8711C-EE14-3148-8633-47EFEB39309D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383" id="{8FEE0C57-F768-2F4C-861F-5157CA1B3C45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384" id="{DFAA3814-1388-2F41-BCAB-14E6D778E204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385" id="{AE9B2FCD-DF29-264B-9BC9-312DFE0ACA72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386" id="{9B490902-9259-7B48-86DF-8ABAE5BFE621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387" id="{7416CFF0-3B4D-A345-951C-3EE80E7AA4F2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388" id="{1F0FE9BE-273E-0E47-887C-A27900B5ECBE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389" id="{137968EF-A99F-5246-8A36-59AC4A34690D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390" id="{C05834ED-5EED-8B43-A9C7-16CD7A7FB348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391" id="{1C19ED78-499C-9449-A090-BFF0F0749F6B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m:sqref>BB42:BE42</xm:sqref>
        </x14:conditionalFormatting>
        <x14:conditionalFormatting xmlns:xm="http://schemas.microsoft.com/office/excel/2006/main">
          <x14:cfRule type="expression" priority="336" id="{85444502-1809-0544-9EAB-1318691A62C0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337" id="{B8CA8851-29C4-F44B-85DC-DC873C18BC8C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338" id="{D0A31CCA-FD1E-DA45-9AEA-5BC49CDD0ED8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339" id="{6689BA95-2EC9-D44C-93A8-0AD5E815EB59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340" id="{DE4DA3A8-E1EF-0441-B243-273AD82DC2EE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341" id="{27989C7B-B499-994B-A984-C1E6738AD930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342" id="{7589238B-503E-8D4A-B75F-13F16BD37EE8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343" id="{F134FE19-93C0-1048-B4CC-DE358C65BA81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344" id="{7FA38F45-D1F3-B348-88FF-D78974328CD1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345" id="{D1EC2F41-6403-B44C-B1BE-49AA7CEC91EB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346" id="{D9A9AC2D-93F7-9D47-8D61-91BC9EDCEE83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347" id="{EC9F7A53-A645-F64F-B222-D97C92B63649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348" id="{8BD656D8-FB4F-F845-B60E-DA6AF8D0C44A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349" id="{BC15C27C-26DD-744D-BF01-42909C7DB797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350" id="{352384F5-6E45-0C40-AF86-DB4B663DE55F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351" id="{6EB3ABE5-B72D-E34D-A169-90154CFC8E3E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352" id="{23694955-C9FE-3946-B513-7F143BDABF09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353" id="{9D1681FA-C989-6D4E-B8F6-CF93CBC6CEBC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354" id="{7EA3DBFC-0FD2-CE45-B756-D99074BB4C3B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355" id="{58A3DEEE-703D-454C-84DC-1E24A17131EB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356" id="{B024854E-1DC8-E84C-BE76-736D773BD8E2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357" id="{6ED78C20-FF4F-934B-BD34-5627821817FB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358" id="{FA71516A-D02D-2A47-B5D3-E120466838D1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359" id="{D4C962C5-96AD-834B-A4BD-38A36E497A09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360" id="{7838F6C9-3079-2F48-B2FB-8550C8FDBB62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361" id="{82F1EDE4-66CB-A240-846C-DA9E5EEEE285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362" id="{834DFE3B-381E-0B44-BAB9-721A47B23545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363" id="{7E3EAD90-E8A5-A44C-BD59-924FB580745B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m:sqref>W30:Z30</xm:sqref>
        </x14:conditionalFormatting>
        <x14:conditionalFormatting xmlns:xm="http://schemas.microsoft.com/office/excel/2006/main">
          <x14:cfRule type="expression" priority="308" id="{1EE34651-53B6-034D-9B7E-41066BE4B8E5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309" id="{890FD412-CD85-2B41-9462-427AE695C97B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310" id="{BF02EB8E-7767-E64D-8E81-9996B9E9B872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311" id="{8D4D6D1F-43CE-6B45-88A0-07695CE5383E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312" id="{D694C811-DFD5-6742-9260-D6A23A529DDF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313" id="{93100F8B-407F-EE4E-A4CA-4ECD8A80DBD7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314" id="{F93F4690-E4F3-594A-9C2A-50F87E8312AA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315" id="{5E4A5608-CFA3-3645-A99C-D887CD2F6D5D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316" id="{8945124E-844E-9841-8DC2-C7792BA41978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317" id="{D7B2D89D-6750-714A-8C12-5CF9241F0C71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318" id="{ECA9FEA3-ECAF-1747-B668-11F08329F07E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319" id="{A318A06A-8554-914E-9A6C-2A94AF92BDE9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320" id="{A521305E-0512-FC41-8B63-B6FADAD80364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321" id="{6791407E-D10E-314E-8524-E55B433EC744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322" id="{5D368DF7-A316-144F-BA8B-617E377AEB78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323" id="{5E8A7693-C2E2-974D-A128-8D9C1C13B797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324" id="{00755A09-B722-8446-818E-D7E0718ABB92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325" id="{0F5E2DD6-9CE1-7447-B94A-C442FA31BFD9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326" id="{A8E93862-CFF4-394D-898D-7D225C08777D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327" id="{FB7810BE-0F6B-2746-AD92-FD2E8A0483F3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328" id="{2CDC2975-6461-DD4E-98EE-609B7BBF5811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329" id="{DA4A1B86-9BD4-5646-A3FE-3A6E905088B8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330" id="{1935D1EA-137B-FC48-B2DE-7828FE865DA9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331" id="{F45919E9-230F-BE41-B20A-2E7E766264B1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332" id="{E377081B-BF0B-4D4C-A708-BB68537309AF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333" id="{EFA57DC3-B8A9-214C-A31E-1907C7B49404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334" id="{80F239AC-A3CE-D543-AF28-4136D55F5C6B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335" id="{5A3D509A-F63B-934E-9E89-A94730658003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m:sqref>BI42:BL42</xm:sqref>
        </x14:conditionalFormatting>
        <x14:conditionalFormatting xmlns:xm="http://schemas.microsoft.com/office/excel/2006/main">
          <x14:cfRule type="expression" priority="281" id="{F6D99403-ED77-294A-A1DA-669559A726C2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282" id="{D1D3909C-A5F6-394F-8F5A-CBB6CCB6B61E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283" id="{A5279C14-A22B-9347-9D41-7A802AFBE350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284" id="{6A03C0EF-3255-6E48-9B9F-9EB83BEDD18B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285" id="{179EFDFD-C0F1-B344-A16C-A148D225BC59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286" id="{BB3F2510-C0B6-BF41-B552-1127005378F4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287" id="{6D70316E-18AC-234B-A8A3-A20EE7CBFFEB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288" id="{9F7ACBF0-E0D3-C34C-A39D-CA43167EF151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289" id="{F4BC3DA8-9FAB-2B45-AD8C-92466BF459B5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290" id="{721FB37F-77DE-A74C-A589-CD78E2C2906F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291" id="{035F5CA9-A5A9-7B4A-834F-5BE69B7C4F22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292" id="{63CD76F9-EF00-4548-9781-9EF9E2DF578A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293" id="{8120A9EF-0B91-3346-ACE1-8F5861D393C0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294" id="{19D2948C-FDF8-884C-BC2C-5CC258F65A87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295" id="{32CBDCDE-A461-D743-B708-8C0D4424DE39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296" id="{4E774535-FFFA-614D-AECB-5D7C2FB67F8A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297" id="{EFFFA20E-46F4-EF4C-963B-52616D67BBB5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298" id="{9B71E8E9-526F-0048-B8EA-CA3019F8D310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299" id="{87282098-871D-7C4A-8B63-472EA6152A8E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300" id="{A50D3AE2-A5AE-BF46-B1E4-4504B3163568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301" id="{611E2165-4CBF-384B-A961-BF0B1670C35F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302" id="{4A3FABC4-CAC1-1142-B11D-279E8D4D690F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303" id="{5A4B2D4C-6E23-F545-9ECF-458FE5449E85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304" id="{D623D30F-154E-124B-A1BE-9E10076D9CEF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305" id="{C228B7A7-59B3-BA42-8554-D5DED9D88E53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306" id="{42D5F0CA-8749-9342-81B5-A71A80AE92F3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307" id="{545CFC9D-5B2C-664D-AC99-166852C8E4A4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m:sqref>W25:Z25</xm:sqref>
        </x14:conditionalFormatting>
        <x14:conditionalFormatting xmlns:xm="http://schemas.microsoft.com/office/excel/2006/main">
          <x14:cfRule type="expression" priority="253" id="{FA00359F-ED48-8C4D-BA5C-1D325B6C4F3D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254" id="{69E6EA72-C520-4A4B-BCF5-E6E35FA762E4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255" id="{886BE96E-B28C-4A42-9AB4-11F279D91A1B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256" id="{D6FF7585-57CF-6B4F-8479-B2D2FE65015B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257" id="{2DE73412-4F89-984E-91F6-3A028CE0AB4F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258" id="{F545C2CF-8A75-1346-89CE-089B77F44945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259" id="{7892118F-2CC4-6246-974C-70F43352C1F8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260" id="{EB8146A7-528D-DE4C-84DE-FDB4D3F4FA3B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261" id="{D22C1B3A-87FA-0242-96FD-5333268DB376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262" id="{8FEF296F-BA97-244C-BAEB-998A9AD3AE8F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263" id="{06FB881D-4CEF-8045-9454-84859654375F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264" id="{23DD0864-C923-2A4E-A860-64DD5C293827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265" id="{1A527294-C21B-5248-B78F-A5DBBBFF571D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266" id="{8889A640-9729-3A4D-B1D0-C7741EF5F3FA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267" id="{DF786395-66F6-A846-B6DE-C169A5452514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268" id="{B9BB7DC3-F211-AA46-AC2F-AF982AEF78F8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269" id="{A3A596B5-C928-7841-992F-A3655E83C5FA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270" id="{0D5ACB50-D3A1-5C4B-B9F0-B3CAAC665B21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271" id="{5FF8BE29-C6C6-8C4C-BB4A-3858B515D29C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272" id="{2EB52B72-8500-D945-A9E0-4B9A107E4562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273" id="{E7993232-16EB-0C49-A1AB-6EFD8CBBC6F7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274" id="{D73DA267-E77A-454D-96A4-3EC537067AE4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275" id="{E3DE4B9A-8C20-2047-BBE8-12F545C1CE3D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276" id="{41B956EB-311B-9C4D-9BE3-F4B5FD7408C8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277" id="{E92F41E0-B8DB-214F-B90F-9EDA8EBC1744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278" id="{2CF23F02-88A7-ED44-87C0-0397507D6ED2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279" id="{CD39EA21-4C80-AD47-A9B3-E3D3771C3400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280" id="{352FEBB0-FEBC-1742-883D-E85A25FFDDBF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m:sqref>G10:J10</xm:sqref>
        </x14:conditionalFormatting>
        <x14:conditionalFormatting xmlns:xm="http://schemas.microsoft.com/office/excel/2006/main">
          <x14:cfRule type="expression" priority="225" id="{DBC64A1F-51B7-2844-BD68-33A24020561B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226" id="{D8F370F7-EBAD-0E44-810C-72A36385E585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227" id="{A3B183E1-3A9A-6942-9E2E-28DA0F006E35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228" id="{5795E079-44E5-5E42-AB21-43AD6D72EE70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229" id="{672AF187-3774-7747-BD61-45FA25BD3B43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230" id="{2CDB90E8-008E-9A45-B896-20154647A0CE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231" id="{572DB395-3330-0449-AB78-B2CB2465DE00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232" id="{BFFD9A60-7A8F-5B4E-82C5-8A1715B3A8B4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233" id="{1AB2E0E9-2871-004A-A234-CE8CE09259E2}">
            <xm:f>NB:SI('VERBATIM:[Répartition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234" id="{444C39E6-EFD1-CB46-BFC0-9183EA698848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235" id="{8A6AB07E-EE73-0C40-8843-8FAFA4A64857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236" id="{8FDF8655-2BF6-124A-A048-1A0149242701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237" id="{75A1DD7E-4352-4146-9321-260EB41BF21C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238" id="{F11D7A63-FDAA-6D4B-87C5-D37853362FAF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239" id="{51B6CF6E-A870-F04E-A53D-834DEFA5D67D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240" id="{3C233E49-06CD-3742-BFBF-BF0068822B7B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241" id="{83220DB6-1FF8-6A43-85BE-CB79C6CBC4AD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242" id="{485EA417-D6DF-A945-AC8A-C4843817B633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243" id="{C66A645E-4907-A646-B001-82110DE22F4F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244" id="{F2EEFD05-3399-4048-85B5-8297C9A0CD3E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245" id="{AF143E7E-EC2D-C44A-80F9-18DE01920B67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246" id="{C5EBEC00-FFC7-0345-A1B6-FCFC0FEEB277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247" id="{0375A5DF-AEE4-5D4C-A248-271B905DFAEC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248" id="{7AE17198-D98D-C444-ACFF-D321EF21F7FC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249" id="{FC4E6936-3AC2-9A43-B420-D6EF43417AC6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250" id="{6BC5C5B6-B722-CE45-B5A6-0C15E62B91E0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251" id="{F54140AC-4208-A54C-9ED7-42AC06DD50E5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252" id="{D92D1320-0392-0D42-B9F6-557545FC09A6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m:sqref>G33:J33</xm:sqref>
        </x14:conditionalFormatting>
        <x14:conditionalFormatting xmlns:xm="http://schemas.microsoft.com/office/excel/2006/main">
          <x14:cfRule type="expression" priority="197" id="{071896F5-AFB3-F341-8218-FF35C062E1F6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198" id="{8A5AEB21-4220-824D-8E0D-18B4883E581F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199" id="{120EB2D3-979B-A141-BABF-870BC86156D6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200" id="{17DAF17E-E79C-4043-95B9-8864E9649E57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201" id="{35A20C03-C07D-8343-A709-F539DD62B052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202" id="{31BDAC7D-5755-4940-B055-C07CB3AE2F9A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203" id="{B9AE58B2-75DC-B344-9128-C254680D01B9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204" id="{EAB944D7-8E97-514D-BB37-AADDCE0FFDAA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205" id="{06E6AB45-889F-B341-92B1-22FC57309C53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206" id="{4B9F68DE-229E-0540-96C0-AAE8F4968EDA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207" id="{786A2009-B609-A140-8354-3A2EBDF37BC2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208" id="{3E7BE325-BB77-0449-9FDF-0426210FD2BA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209" id="{DC2DB06A-FB41-CA45-A664-E29A28147776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210" id="{BC907A99-5528-AE48-A7C5-46299E093979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211" id="{399B1278-F5B4-C244-9E97-D719098A2E94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212" id="{8EC0CC51-9A30-824A-9954-3773F19E2596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213" id="{2A603858-D2CA-E54B-9375-13738D7384F9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214" id="{0DEBAA7D-1282-FB47-8C3A-C85BC2F8307B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215" id="{D2F49F24-1CD6-5F4D-B6B3-BA1D88B6B8E8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216" id="{0FF47921-4111-4649-9198-537BC9350219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217" id="{CEF3D237-9108-384C-9EB2-B70744CD823F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218" id="{5029F2D6-8338-884D-9F09-97C4C29BBD23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219" id="{5C5D4B7C-5747-E046-98D5-BF3C916DB385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220" id="{8AF193CD-A7DF-5646-B684-88497E7FFD82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221" id="{EA854AF0-6905-EE40-B638-979A17B4D236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222" id="{91334A3E-F01B-9D44-969F-1C68DFE0CA9C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223" id="{8CC3D884-225C-F84A-807C-2B8BDBDD327E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224" id="{0604F189-F78F-3645-B1B4-024B946CBAE0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m:sqref>G51:J51</xm:sqref>
        </x14:conditionalFormatting>
        <x14:conditionalFormatting xmlns:xm="http://schemas.microsoft.com/office/excel/2006/main">
          <x14:cfRule type="expression" priority="169" id="{A712DA1A-19AA-DC43-A4EB-C9032A5A557A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170" id="{6828C6EE-04DE-D449-8D5C-046BF1BFEB25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171" id="{9A83D3E9-A42C-1048-961F-59CC6E06E366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172" id="{F5F5389B-A2AE-D944-818E-DF1BFF4B065C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173" id="{DFB78433-4756-5A44-8F71-C733BA25E251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174" id="{9FA55948-A566-5248-9A4F-B67084B3B87D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175" id="{D9653BBC-A55E-4C44-AA4E-A96A91073DB1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176" id="{7F9A5142-BF15-D646-A19B-4A5B8B8BEDB2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177" id="{7D1E9140-9271-9647-A88D-52544040A9F6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178" id="{80EA899D-EE53-344A-BC15-9D29350D64B3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179" id="{5558C695-08F2-E04E-8F45-D5E4CFB25DED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180" id="{8982CECC-70C3-5D42-B9FB-4BD524A6632B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181" id="{A83ACD20-07C9-7D4A-BBE6-720F532FC75E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182" id="{8BC63C0D-70AD-5E4E-B7BC-BACD87C4BB65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183" id="{3E7E2040-50CE-8C43-AACB-785BAA5751B4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184" id="{3E2EAB5A-3045-F14C-A453-5332115ECF7E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185" id="{AA06E72C-2EDC-984F-AD56-C85477F52994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186" id="{0A621D59-2587-E44D-9837-C7B534A2DDBC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187" id="{239E9D1D-452E-1740-A025-41E822B7D475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188" id="{C05330EF-E8E7-C043-9510-6A36245EF757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189" id="{A51B9E5A-645F-F845-9475-BB9956136DE2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190" id="{AE50A4D3-C9AA-6741-AB6C-8DFC6FA45E93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191" id="{EEF14556-1A08-5F4E-BB8C-04235C3EA8EA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192" id="{F5D7278B-E6F6-BE40-90C5-54169F413FAE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193" id="{85B98D58-3A0C-204C-B77D-E6D26FD20CCD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194" id="{094DD82B-86CE-8F4E-92B2-8C2663D993E8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195" id="{5173E30B-5B6F-134D-AA0F-FA7DD9AFAB29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196" id="{7844380F-8E37-1D44-979D-EB47683E0758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m:sqref>AI51:AL51</xm:sqref>
        </x14:conditionalFormatting>
        <x14:conditionalFormatting xmlns:xm="http://schemas.microsoft.com/office/excel/2006/main">
          <x14:cfRule type="expression" priority="141" id="{4D3C14ED-5A58-8B4A-8769-54145877C798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142" id="{2E3CBD33-3FD6-EE46-94AA-34AD9A6B2BDF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143" id="{7EF85784-1AA3-F342-88BA-F60098CA0ADF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144" id="{9F248B30-9E16-CF4C-B9A5-445447F278B5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145" id="{C5404A8A-CC25-6E43-ABC3-08272E065BE9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146" id="{BA9A261F-971C-0F49-9D1A-BBBDFEA01A4E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147" id="{A15C95FC-42E2-754D-BF4F-302F42058AEC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148" id="{AA48FF94-73CE-8A46-A876-9E6E57ED2EDB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149" id="{814A53C7-4D25-DF4F-9D01-0B078B7D97F9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150" id="{4DF9144C-76DC-7846-85A8-D7F3F9B4C269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151" id="{E72A64A7-1B07-CB47-9133-4A283ED873C9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152" id="{281DE59A-D543-9041-8ED4-ABCCBC1D68FD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153" id="{DF9F1680-76F2-5B4D-ADFA-C7C47D484F4F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154" id="{C1141E3A-98B3-6549-B863-C1506526A110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155" id="{CCBAC45A-AF7A-D84D-A0DF-51140F1A3AD2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156" id="{ECB60007-1442-1F4F-90B6-8E2AEEBF05C8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157" id="{57279242-A857-CB4A-94E9-4BFEDD1A5EEA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158" id="{C10FDBF5-A3F6-4D48-86D1-888E4A6817D7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159" id="{A3848E60-E7C9-9549-B18B-DB0CD5844911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160" id="{65AC56D7-97D0-A246-95C4-E59E1118F64A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161" id="{C5F9D2D1-AAA2-DC49-98C7-3CEDB0F9E1A5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162" id="{EA8BCBDA-57FE-8D4D-AECD-925AEAA1E299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163" id="{9009E675-61BE-E549-B0CA-A2CE3344BFCA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164" id="{CDABD4AB-7A78-DC47-8C83-88B6F5D0DE26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165" id="{2002882F-C40F-B74A-BAE2-5B70E4F3C79A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166" id="{2F7EA2DD-2FFA-4A4A-81AF-D7D97E549031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167" id="{95C4C0E8-23FB-5F40-B2A0-78B85748755C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168" id="{4A5E64A7-3774-A947-AD2A-66C42652186C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m:sqref>BJ51:BM51</xm:sqref>
        </x14:conditionalFormatting>
        <x14:conditionalFormatting xmlns:xm="http://schemas.microsoft.com/office/excel/2006/main">
          <x14:cfRule type="expression" priority="113" id="{72379ABE-E455-1C43-9A41-105FF5ADAE46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114" id="{0C51331D-3927-084E-9A42-1489506CF06E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115" id="{6F106FAD-5D70-AF43-BB17-52A977E48BB7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116" id="{2F09E5C3-8EA5-404B-9127-D26BA241176B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117" id="{4D556CA4-0009-2140-A579-C1542D3206BF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118" id="{F4542779-297E-1C42-9B2C-99DAFA9601E2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119" id="{4CDA75E8-190B-6748-9021-B3C2CF7615AB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120" id="{E1939CF3-62A8-DA44-B074-4C6E3C0CEE45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121" id="{D1A86F88-504A-1D43-9464-57752483AF6E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122" id="{F4B00F73-36B9-D841-9AB5-3A25F97B5C4C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123" id="{94F35EFA-8D74-2246-85F6-22111B5449C0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124" id="{1CE3228A-94B0-354C-8794-BCD000C40347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125" id="{931C598D-7604-B54E-8EBC-E6E98DC70EAE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126" id="{D355123E-ABEC-224D-B240-79D69CF469FE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127" id="{867A8450-1B60-894B-873C-610F84334168}">
            <xm:f>NB:SI('VERBATIM:[Répartition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128" id="{402B7529-3482-9541-A60B-9AFF8A971819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129" id="{994F2A2C-5D7E-F347-AB3B-1D1EB4A7C307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130" id="{B7673286-9685-9240-ADE7-1ADE46C5E747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131" id="{D5FC322D-C643-1B47-B12B-826ABC036A04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132" id="{336A2DDA-2DCC-B544-AE11-65DA38C269FF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133" id="{94C4EF65-272B-B74C-BC6C-9608BCC40838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134" id="{79DD1702-DBB3-EF42-A3EC-DB1727145136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135" id="{44C143F4-1F4E-4240-AF39-8651FB7461EF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136" id="{B2A4CB1B-721A-A74A-8013-890D361275CB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137" id="{145759BC-65B9-F44F-BA5A-19CA84240831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138" id="{76B0A031-E29C-FB41-B527-878176C59706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139" id="{D39A5C58-B347-D647-A3A7-495E6C2605FF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140" id="{AA6D2043-C9F4-614C-A340-51098E9C4646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m:sqref>BX51:CA51</xm:sqref>
        </x14:conditionalFormatting>
        <x14:conditionalFormatting xmlns:xm="http://schemas.microsoft.com/office/excel/2006/main">
          <x14:cfRule type="expression" priority="85" id="{B8C25A9E-EC7F-2F40-90A6-ED8C5089A63F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86" id="{DD10BA60-9DE9-EB41-999A-EF0E460B5718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87" id="{95D2C67B-FCDE-C94B-BA5B-E5D3C5D403A3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88" id="{15706EC3-EDF0-FD48-8347-9C433BEE90F4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89" id="{655120E6-97CD-434B-8383-07499891BFD5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90" id="{465C7777-FC5C-A942-A236-2BEF0E115A8E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91" id="{506C3299-16CD-8F44-9BB9-B54460E2427D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92" id="{3E09DAAD-3E08-A744-A93E-BB38918D4E4F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93" id="{10E0C88B-582E-B74B-AEDD-E02548D6AE59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94" id="{D98368AA-6BCC-D648-9368-D30806D0589F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95" id="{B8BE3AD6-8F22-BE49-97E2-D49E39170E9C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96" id="{D38952F5-57C9-7B4C-A649-74B4B059F523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97" id="{1E747070-6A9A-F149-9D3E-906390086CBD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98" id="{C357E74F-CAC9-B348-8771-24B7C53C3885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99" id="{6A731108-3DC4-4D4D-A04B-CD3F351F030F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100" id="{ECBFAF92-E46A-B240-9ED4-76CCBD15101A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101" id="{58C00090-CE66-8044-B501-78C15049844A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102" id="{1891A240-0C81-BA4F-9920-2051F591A03A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103" id="{9B0CFDBF-0350-6945-AB81-1E27B866FAC6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104" id="{B6717BB2-1FFC-7742-B988-7907B27D0DDC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105" id="{39FE3A5F-6638-3544-BF28-8A45ACA8E320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106" id="{B20CF32C-3EC0-B147-89D3-74C186D4F36B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107" id="{4BBD6F8E-E3C5-6747-93E3-5755397E9059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108" id="{29648F1F-00E3-4846-BE87-F6E1D22B0EE1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109" id="{82C002A9-E83D-914B-B9B9-E75015CAD36D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110" id="{CB3AF0A7-7161-814E-9A9D-E28EF6CE2410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111" id="{0752FC1B-A675-4D48-B146-EC92D07ABC9E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112" id="{706C8A15-3DD6-EB4F-B914-45332396603C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m:sqref>CB33:CE33</xm:sqref>
        </x14:conditionalFormatting>
        <x14:conditionalFormatting xmlns:xm="http://schemas.microsoft.com/office/excel/2006/main">
          <x14:cfRule type="expression" priority="57" id="{42E64657-FD82-F240-B100-82E92150A7BC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58" id="{62E8ED7C-C9D2-674B-8DD2-CC764A4B74F1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59" id="{7171CA29-681F-9842-9F0D-4AD3B4080227}">
            <xm:f>NB-IF('VERBATIM:[Répartition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60" id="{701AB91E-718A-1143-9C1D-BEAB845844F4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61" id="{B7DDD4E9-6B14-D047-B19E-B3D922D78C45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62" id="{8538EF5E-EB2F-774B-9408-D23D0A54B154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63" id="{330F177B-1A79-D446-8049-C768D5DFA004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64" id="{D7CBF6DD-3C1F-D641-9041-0A1B7ADCCDAA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65" id="{895AC872-402E-1940-B419-1FD851B76CD1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66" id="{681AA4B9-EE5E-0C4C-890F-C51531BD5701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67" id="{ECBA49FD-7C79-8946-BA3D-38E77FAB80D7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68" id="{3A66C203-5F3E-1844-8725-700F9D75A3B4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69" id="{617D0F70-87C7-294D-B628-5DAD6CCB460E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70" id="{5C0D4686-5C14-7343-93BA-53C59E671338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71" id="{054DF32F-1736-C741-A1C3-C8A24F1AFD3E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72" id="{6DAD7385-2CCF-A146-9BDD-0EF892584250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73" id="{6F036EDB-CD60-754A-880B-EEF9CF51BEB0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74" id="{DD483B12-3E65-F241-98D3-4C263B769C8A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75" id="{1E6B50F4-BA68-D543-AA9D-73A238C9EC00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76" id="{5BC22E7D-A471-6441-9516-B76BB7DAD506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77" id="{8AB545E9-23D3-E34E-A724-E1EB556E5CC1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78" id="{3C68D423-0F5F-9148-8184-BA8C05D391E2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79" id="{C7B3285A-F79E-2E43-82AB-DA25FE0586C1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80" id="{56AA6F5E-7DB8-2B45-ACBF-D5BAF04103AD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81" id="{06D7EE16-0AED-2444-8B07-D625CD3C0F27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82" id="{771F8972-CD0E-1848-A8E6-E0C0B3CAA1DE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83" id="{45C4A1EE-F514-4F40-BB8E-C0FCCA1E43DF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84" id="{259B99E7-5077-9740-AB30-6051B2AFCA35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m:sqref>CC10:CF10</xm:sqref>
        </x14:conditionalFormatting>
        <x14:conditionalFormatting xmlns:xm="http://schemas.microsoft.com/office/excel/2006/main">
          <x14:cfRule type="expression" priority="29" id="{B877C789-78B8-A840-93FA-DE3DCFF3E6E6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30" id="{EBF82FDA-D39D-F440-BE34-67F080AB9778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31" id="{CC437C1B-8535-354C-9CA4-9B71C5E77786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32" id="{C0FC625E-9B2B-874F-9CC2-775C098C9D44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33" id="{6B5878CC-D24C-0F45-986F-E60AE47855A2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34" id="{5D38DEF9-2066-3749-BC60-9F56BD6293C7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35" id="{D4360B81-5589-3146-B559-F6B2A102791C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36" id="{C52D1BBF-76B7-224A-981E-8314C6AF6948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37" id="{A426C5BD-2B45-2440-B11B-25100F04895C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38" id="{1442D6B7-574F-394D-A58A-866C010DD341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39" id="{59FCD4B5-926C-A841-A2DD-63026872DAA2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40" id="{DB76F958-6721-E242-BFB3-453FF18D31AB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41" id="{C6427A6C-096F-9B49-8311-6F2AF5D64D1A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42" id="{8EE8AF68-113C-6744-B5F1-AE7D288A6DCF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43" id="{5296DA37-1996-D842-BCD7-D248033D3206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44" id="{6BB3148E-F220-364E-8677-EEB6ECE62D96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45" id="{51E98A13-2A2C-D84A-9FBE-45E1EE3EFB08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46" id="{E8C4151B-F122-1740-9423-CF35BB120733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47" id="{858EE952-2014-EE48-8432-38FD1A93187E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48" id="{917451C1-236E-F347-AF6D-100433B2DBE7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49" id="{6BBCC166-A25D-FE42-9A01-7BFF6BDCB224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50" id="{496DF950-E26B-7749-AEE7-CB71289E4581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51" id="{14C39CA7-9577-D441-B7CD-268AA0B2673B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52" id="{39BA6294-4A2B-744B-A6F6-9ABC76424C14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53" id="{B0B8E312-6833-0546-ADF4-5B888CF781D8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54" id="{2500F45A-B9B4-F644-A276-E30264F8D0FB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55" id="{DCFBDE09-F543-3D43-8F3F-8BF42A0FF461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56" id="{F4521D8E-3105-9E47-B30C-3D1D7DC87BC2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m:sqref>BN10:BQ10</xm:sqref>
        </x14:conditionalFormatting>
        <x14:conditionalFormatting xmlns:xm="http://schemas.microsoft.com/office/excel/2006/main">
          <x14:cfRule type="expression" priority="1" id="{36FA51B1-7F2F-194A-B892-EE60C6DEDB17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2" id="{2639083E-C188-274D-8E82-19B20975919B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3" id="{C592148B-7E61-B741-8183-16637EAA4616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4" id="{EFCAC6A0-0296-E74B-AE2C-DC48E479BA7E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5" id="{511B7EA5-B95A-384D-9722-F99D4F97B60E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6" id="{A5A59E08-AC89-2A4A-85C7-993BC5772996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CC66FF"/>
                </patternFill>
              </fill>
            </x14:dxf>
          </x14:cfRule>
          <x14:cfRule type="expression" priority="7" id="{E3D034EA-2324-AD49-ADE5-5C98B9A591D3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8" id="{F6E51E92-A2B9-DC43-969A-9ED589DF0334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9" id="{646E9D46-0996-FB4F-87CE-4F99BD03F1F8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10" id="{151873D2-8A50-C14F-A242-381738D3D9B0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11" id="{7D3F6AE3-3808-5844-8DCE-963F70B5AB85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12" id="{617B75E8-B6F4-1542-8775-16240B259431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66CCFF"/>
                </patternFill>
              </fill>
            </x14:dxf>
          </x14:cfRule>
          <x14:cfRule type="expression" priority="13" id="{6CE971FE-1824-2343-A325-57554C42ADA6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14" id="{7A050259-1F0E-044B-A6EE-86B312D0B439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15" id="{D9194962-E24F-944F-9FC9-620930606441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16" id="{78F767EE-BE02-9E41-BF04-8518673BCBB2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17" id="{56E476DF-EACC-9340-9972-87867A63A260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18" id="{C9EB94BB-CD78-CE42-A557-337E3C80D844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FF8000"/>
                </patternFill>
              </fill>
            </x14:dxf>
          </x14:cfRule>
          <x14:cfRule type="expression" priority="19" id="{E9EB4149-F0B6-3549-9A1B-A4114A9F741E}">
            <xm:f>COUNTIF('VERBATIM:[Répartition travail février 2016 dernière version.xlsx]NG'!#REF!,1)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20" id="{5EB27C0C-88A7-DC41-8DEB-93A28CFF116F}">
            <xm:f>COUNTIF('VERBATIM:[Répartition travail février 2016 dernière version.xlsx]NG'!#REF!,2)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21" id="{06C73A25-5589-184F-91DA-BB89E64C4140}">
            <xm:f>COUNTIF('VERBATIM:[Répartition travail février 2016 dernière version.xlsx]NG'!#REF!,3)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22" id="{4DFC83C6-C58B-FD4A-8EDE-0B764BC70AA3}">
            <xm:f>COUNTIF('VERBATIM:[Répartition travail février 2016 dernière version.xlsx]NG'!#REF!,4)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23" id="{C5B53B9A-9C8B-3749-B705-90F76A0A1B03}">
            <xm:f>COUNTIF('VERBATIM:[Répartition travail février 2016 dernière version.xlsx]NG'!#REF!,5)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24" id="{63281796-28FA-DF42-A637-B4C9271A00EF}">
            <xm:f>COUNTIF('VERBATIM:[Répartition travail février 2016 dernière version.xlsx]NG'!#REF!,7)</xm:f>
            <x14:dxf>
              <font>
                <color auto="1"/>
              </font>
              <fill>
                <patternFill patternType="solid">
                  <fgColor indexed="64"/>
                  <bgColor rgb="FFFFFF00"/>
                </patternFill>
              </fill>
            </x14:dxf>
          </x14:cfRule>
          <x14:cfRule type="expression" priority="25" id="{958E8319-7004-4941-87CF-A751BC2C261F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26" id="{81E3B4A0-7DB8-F04D-9D35-C081BF61599D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27" id="{E623F82B-E8E9-DF4F-9BFD-A07238970071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14:cfRule type="expression" priority="28" id="{745D8544-4641-224D-A6E7-A0F41DD1CA84}">
            <xm:f>COUNTIF('VERBATIM:[Répartition travail février 2016 dernière version.xlsx]NG'!#REF!,6)</xm:f>
            <x14:dxf>
              <font>
                <color auto="1"/>
              </font>
              <fill>
                <patternFill patternType="solid">
                  <fgColor indexed="64"/>
                  <bgColor theme="2" tint="-0.499984740745262"/>
                </patternFill>
              </fill>
            </x14:dxf>
          </x14:cfRule>
          <xm:sqref>BB10:BE10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 admin</dc:creator>
  <cp:lastModifiedBy>Admin admin</cp:lastModifiedBy>
  <dcterms:created xsi:type="dcterms:W3CDTF">2016-01-19T16:44:38Z</dcterms:created>
  <dcterms:modified xsi:type="dcterms:W3CDTF">2016-01-19T17:13:06Z</dcterms:modified>
</cp:coreProperties>
</file>